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F889337-F341-4548-BDFC-3F02A12EB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0" i="1" l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/>
  <c r="B8" i="1" l="1"/>
  <c r="B6" i="1"/>
  <c r="AG9" i="1" l="1"/>
  <c r="T10" i="1"/>
  <c r="A6" i="1"/>
  <c r="A8" i="1" l="1"/>
  <c r="Z11" i="1" l="1"/>
  <c r="Y11" i="1" s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l="1"/>
  <c r="AS25" i="1" s="1"/>
  <c r="AM186" i="1"/>
  <c r="AK185" i="1"/>
  <c r="AH187" i="1"/>
  <c r="AQ25" i="1" l="1"/>
  <c r="AR25" i="1"/>
  <c r="AP25" i="1"/>
  <c r="AI187" i="1"/>
  <c r="AJ187" i="1" s="1"/>
  <c r="AH188" i="1"/>
  <c r="AT25" i="1" l="1"/>
  <c r="AO26" i="1"/>
  <c r="AP26" i="1" s="1"/>
  <c r="AM187" i="1"/>
  <c r="AK18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K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O28" i="1" l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S28" i="1" l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K189" i="1"/>
  <c r="AL189" i="1"/>
  <c r="AI191" i="1"/>
  <c r="AJ191" i="1" s="1"/>
  <c r="AH192" i="1"/>
  <c r="AK173" i="1"/>
  <c r="T16" i="1"/>
  <c r="AI175" i="1"/>
  <c r="AJ175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K190" i="1"/>
  <c r="AL190" i="1"/>
  <c r="AH193" i="1"/>
  <c r="AI192" i="1"/>
  <c r="AJ192" i="1" s="1"/>
  <c r="AK174" i="1"/>
  <c r="A15" i="1"/>
  <c r="AI176" i="1"/>
  <c r="AJ176" i="1" s="1"/>
  <c r="AM176" i="1" s="1"/>
  <c r="AL174" i="1"/>
  <c r="T17" i="1"/>
  <c r="E14" i="1" l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K191" i="1"/>
  <c r="AH194" i="1"/>
  <c r="AI193" i="1"/>
  <c r="AJ193" i="1" s="1"/>
  <c r="A16" i="1"/>
  <c r="AK175" i="1"/>
  <c r="T18" i="1"/>
  <c r="AI177" i="1"/>
  <c r="AJ177" i="1" s="1"/>
  <c r="AM177" i="1" s="1"/>
  <c r="D14" i="1" l="1"/>
  <c r="G14" i="1" s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K192" i="1"/>
  <c r="AL192" i="1"/>
  <c r="G13" i="1"/>
  <c r="AL176" i="1"/>
  <c r="AI194" i="1"/>
  <c r="AJ194" i="1" s="1"/>
  <c r="AH195" i="1"/>
  <c r="T19" i="1"/>
  <c r="A17" i="1"/>
  <c r="AK176" i="1"/>
  <c r="AI178" i="1"/>
  <c r="AJ178" i="1" s="1"/>
  <c r="AM178" i="1" s="1"/>
  <c r="F14" i="1" l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K193" i="1"/>
  <c r="AL193" i="1"/>
  <c r="D15" i="1"/>
  <c r="AH196" i="1"/>
  <c r="AI195" i="1"/>
  <c r="AJ195" i="1" s="1"/>
  <c r="T20" i="1"/>
  <c r="T21" i="1" s="1"/>
  <c r="AK177" i="1"/>
  <c r="A18" i="1"/>
  <c r="AI179" i="1"/>
  <c r="AJ179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K178" i="1"/>
  <c r="AI180" i="1"/>
  <c r="AJ180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K179" i="1"/>
  <c r="AL179" i="1"/>
  <c r="U21" i="1" l="1"/>
  <c r="W21" i="1" s="1"/>
  <c r="A21" i="1"/>
  <c r="K21" i="1" s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I182" i="1"/>
  <c r="AJ182" i="1" s="1"/>
  <c r="AK180" i="1"/>
  <c r="AL180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K181" i="1"/>
  <c r="A22" i="1"/>
  <c r="A23" i="1" s="1"/>
  <c r="AI183" i="1"/>
  <c r="AJ183" i="1" s="1"/>
  <c r="AM183" i="1" s="1"/>
  <c r="AL181" i="1"/>
  <c r="E21" i="1" l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K198" i="1"/>
  <c r="AL198" i="1"/>
  <c r="D20" i="1"/>
  <c r="F19" i="1"/>
  <c r="G19" i="1"/>
  <c r="AH201" i="1"/>
  <c r="AI200" i="1"/>
  <c r="AJ200" i="1" s="1"/>
  <c r="AK182" i="1"/>
  <c r="AL182" i="1"/>
  <c r="AI184" i="1"/>
  <c r="AJ184" i="1" s="1"/>
  <c r="AM184" i="1" s="1"/>
  <c r="D21" i="1" l="1"/>
  <c r="G21" i="1" s="1"/>
  <c r="AP38" i="1"/>
  <c r="A25" i="1"/>
  <c r="H24" i="1"/>
  <c r="H25" i="1" s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AK199" i="1"/>
  <c r="F20" i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AK183" i="1"/>
  <c r="F21" i="1" l="1"/>
  <c r="E23" i="1"/>
  <c r="E24" i="1" s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H12" i="1" s="1"/>
  <c r="AL200" i="1"/>
  <c r="D22" i="1"/>
  <c r="AK200" i="1"/>
  <c r="AI203" i="1"/>
  <c r="AJ203" i="1" s="1"/>
  <c r="AH204" i="1"/>
  <c r="AI202" i="1"/>
  <c r="AJ202" i="1" s="1"/>
  <c r="AK184" i="1"/>
  <c r="AL184" i="1"/>
  <c r="D23" i="1" l="1"/>
  <c r="G23" i="1" s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K201" i="1"/>
  <c r="AL202" i="1"/>
  <c r="AK202" i="1"/>
  <c r="AL201" i="1"/>
  <c r="F22" i="1"/>
  <c r="G22" i="1"/>
  <c r="AI204" i="1"/>
  <c r="AJ204" i="1" s="1"/>
  <c r="AH205" i="1"/>
  <c r="F23" i="1" l="1"/>
  <c r="D24" i="1"/>
  <c r="G24" i="1" s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K203" i="1"/>
  <c r="AL203" i="1"/>
  <c r="AH206" i="1"/>
  <c r="AI205" i="1"/>
  <c r="AJ205" i="1" s="1"/>
  <c r="F24" i="1" l="1"/>
  <c r="D25" i="1"/>
  <c r="G25" i="1" s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K204" i="1"/>
  <c r="AI206" i="1"/>
  <c r="AJ206" i="1" s="1"/>
  <c r="AH207" i="1"/>
  <c r="D26" i="1" l="1"/>
  <c r="D27" i="1" s="1"/>
  <c r="F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K205" i="1"/>
  <c r="AL205" i="1"/>
  <c r="AI207" i="1"/>
  <c r="AJ207" i="1" s="1"/>
  <c r="AH208" i="1"/>
  <c r="G26" i="1" l="1"/>
  <c r="F26" i="1"/>
  <c r="F27" i="1" s="1"/>
  <c r="AS45" i="1"/>
  <c r="AQ45" i="1"/>
  <c r="A31" i="1"/>
  <c r="H30" i="1"/>
  <c r="G27" i="1"/>
  <c r="E29" i="1"/>
  <c r="D28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H209" i="1"/>
  <c r="AK206" i="1"/>
  <c r="F28" i="1" l="1"/>
  <c r="AQ46" i="1"/>
  <c r="A32" i="1"/>
  <c r="H31" i="1"/>
  <c r="AS46" i="1"/>
  <c r="G28" i="1"/>
  <c r="E30" i="1"/>
  <c r="D29" i="1"/>
  <c r="AR46" i="1"/>
  <c r="AT46" i="1" s="1"/>
  <c r="AO47" i="1"/>
  <c r="AQ47" i="1" s="1"/>
  <c r="AM208" i="1"/>
  <c r="AM42" i="1"/>
  <c r="AC45" i="1"/>
  <c r="AD44" i="1"/>
  <c r="AF43" i="1"/>
  <c r="AK207" i="1"/>
  <c r="AL207" i="1"/>
  <c r="AI209" i="1"/>
  <c r="AJ209" i="1" s="1"/>
  <c r="AH210" i="1"/>
  <c r="F29" i="1" l="1"/>
  <c r="AP47" i="1"/>
  <c r="AS47" i="1"/>
  <c r="AR47" i="1"/>
  <c r="H32" i="1"/>
  <c r="A33" i="1"/>
  <c r="E31" i="1"/>
  <c r="D30" i="1"/>
  <c r="G29" i="1"/>
  <c r="AO48" i="1"/>
  <c r="AS48" i="1" s="1"/>
  <c r="AM209" i="1"/>
  <c r="AF44" i="1"/>
  <c r="AM43" i="1"/>
  <c r="AC46" i="1"/>
  <c r="AD45" i="1"/>
  <c r="AK208" i="1"/>
  <c r="AL208" i="1"/>
  <c r="AI210" i="1"/>
  <c r="AJ210" i="1" s="1"/>
  <c r="AH211" i="1"/>
  <c r="F30" i="1" l="1"/>
  <c r="AT47" i="1"/>
  <c r="H33" i="1"/>
  <c r="A34" i="1"/>
  <c r="D31" i="1"/>
  <c r="E32" i="1"/>
  <c r="G30" i="1"/>
  <c r="AQ48" i="1"/>
  <c r="AP48" i="1"/>
  <c r="AR48" i="1"/>
  <c r="AO49" i="1"/>
  <c r="AP49" i="1" s="1"/>
  <c r="AM210" i="1"/>
  <c r="AC47" i="1"/>
  <c r="AD46" i="1"/>
  <c r="AM44" i="1"/>
  <c r="AF45" i="1"/>
  <c r="AK209" i="1"/>
  <c r="AL209" i="1"/>
  <c r="AH212" i="1"/>
  <c r="AI211" i="1"/>
  <c r="AJ211" i="1" s="1"/>
  <c r="F31" i="1" l="1"/>
  <c r="AS49" i="1"/>
  <c r="AQ49" i="1"/>
  <c r="H34" i="1"/>
  <c r="A35" i="1"/>
  <c r="AR49" i="1"/>
  <c r="AT49" i="1" s="1"/>
  <c r="AT48" i="1"/>
  <c r="D32" i="1"/>
  <c r="E33" i="1"/>
  <c r="G31" i="1"/>
  <c r="AO50" i="1"/>
  <c r="AR50" i="1" s="1"/>
  <c r="AM211" i="1"/>
  <c r="AC48" i="1"/>
  <c r="AD47" i="1"/>
  <c r="AM45" i="1"/>
  <c r="AF46" i="1"/>
  <c r="AL210" i="1"/>
  <c r="AK210" i="1"/>
  <c r="AI212" i="1"/>
  <c r="AJ212" i="1" s="1"/>
  <c r="AH213" i="1"/>
  <c r="F32" i="1" l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K211" i="1"/>
  <c r="AL211" i="1"/>
  <c r="AI213" i="1"/>
  <c r="AJ213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2" i="1"/>
  <c r="AM12" i="1"/>
  <c r="AF13" i="1"/>
  <c r="F34" i="1" l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K213" i="1"/>
  <c r="AL213" i="1"/>
  <c r="AI215" i="1"/>
  <c r="AJ215" i="1" s="1"/>
  <c r="AH216" i="1"/>
  <c r="F35" i="1" l="1"/>
  <c r="AR53" i="1"/>
  <c r="AP53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K214" i="1"/>
  <c r="AH217" i="1"/>
  <c r="AI216" i="1"/>
  <c r="AJ216" i="1" s="1"/>
  <c r="F36" i="1" l="1"/>
  <c r="AT53" i="1"/>
  <c r="A40" i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K215" i="1"/>
  <c r="AL215" i="1"/>
  <c r="AI217" i="1"/>
  <c r="AJ217" i="1" s="1"/>
  <c r="AH218" i="1"/>
  <c r="F37" i="1" l="1"/>
  <c r="AQ55" i="1"/>
  <c r="AS55" i="1"/>
  <c r="AP55" i="1"/>
  <c r="AT55" i="1" s="1"/>
  <c r="H40" i="1"/>
  <c r="A41" i="1"/>
  <c r="E39" i="1"/>
  <c r="D38" i="1"/>
  <c r="G37" i="1"/>
  <c r="AO56" i="1"/>
  <c r="AP56" i="1" s="1"/>
  <c r="AM217" i="1"/>
  <c r="AF52" i="1"/>
  <c r="AC54" i="1"/>
  <c r="AD53" i="1"/>
  <c r="AM51" i="1"/>
  <c r="AK216" i="1"/>
  <c r="AL216" i="1"/>
  <c r="AI218" i="1"/>
  <c r="AJ218" i="1" s="1"/>
  <c r="AH219" i="1"/>
  <c r="T42" i="1"/>
  <c r="T43" i="1" s="1"/>
  <c r="F38" i="1" l="1"/>
  <c r="H41" i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K217" i="1"/>
  <c r="AL217" i="1"/>
  <c r="AI219" i="1"/>
  <c r="AJ219" i="1" s="1"/>
  <c r="AH220" i="1"/>
  <c r="F39" i="1" l="1"/>
  <c r="G39" i="1"/>
  <c r="D40" i="1"/>
  <c r="E41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8" i="1"/>
  <c r="A42" i="1"/>
  <c r="T44" i="1"/>
  <c r="F40" i="1" l="1"/>
  <c r="AR58" i="1"/>
  <c r="AP58" i="1"/>
  <c r="AS58" i="1"/>
  <c r="D41" i="1"/>
  <c r="G40" i="1"/>
  <c r="AO59" i="1"/>
  <c r="AQ59" i="1" s="1"/>
  <c r="AM220" i="1"/>
  <c r="A43" i="1"/>
  <c r="AM54" i="1"/>
  <c r="AC57" i="1"/>
  <c r="AD56" i="1"/>
  <c r="AF55" i="1"/>
  <c r="AK219" i="1"/>
  <c r="AL219" i="1"/>
  <c r="AM18" i="1"/>
  <c r="AF19" i="1"/>
  <c r="AI221" i="1"/>
  <c r="AJ221" i="1" s="1"/>
  <c r="AH222" i="1"/>
  <c r="T45" i="1"/>
  <c r="F41" i="1" l="1"/>
  <c r="AR59" i="1"/>
  <c r="AP59" i="1"/>
  <c r="AT58" i="1"/>
  <c r="AS59" i="1"/>
  <c r="G41" i="1"/>
  <c r="AO60" i="1"/>
  <c r="AR60" i="1" s="1"/>
  <c r="AM221" i="1"/>
  <c r="AM55" i="1"/>
  <c r="AC58" i="1"/>
  <c r="AD57" i="1"/>
  <c r="AF56" i="1"/>
  <c r="AK220" i="1"/>
  <c r="AL220" i="1"/>
  <c r="AI222" i="1"/>
  <c r="AJ222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K221" i="1"/>
  <c r="AL221" i="1"/>
  <c r="AI223" i="1"/>
  <c r="AJ223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K222" i="1"/>
  <c r="AL222" i="1"/>
  <c r="AI224" i="1"/>
  <c r="AJ224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K223" i="1"/>
  <c r="AI225" i="1"/>
  <c r="AJ225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4" i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K225" i="1"/>
  <c r="AL225" i="1"/>
  <c r="AM19" i="1"/>
  <c r="AF20" i="1"/>
  <c r="AI227" i="1"/>
  <c r="AJ227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K226" i="1"/>
  <c r="AL226" i="1"/>
  <c r="AI228" i="1"/>
  <c r="AJ228" i="1" s="1"/>
  <c r="AH229" i="1"/>
  <c r="A50" i="1"/>
  <c r="T52" i="1"/>
  <c r="AR66" i="1" l="1"/>
  <c r="AT66" i="1" s="1"/>
  <c r="AS66" i="1"/>
  <c r="AQ66" i="1"/>
  <c r="AT65" i="1"/>
  <c r="AO67" i="1"/>
  <c r="AR67" i="1" s="1"/>
  <c r="AM228" i="1"/>
  <c r="AC65" i="1"/>
  <c r="AD64" i="1"/>
  <c r="AM62" i="1"/>
  <c r="AF63" i="1"/>
  <c r="AK227" i="1"/>
  <c r="AL227" i="1"/>
  <c r="AI229" i="1"/>
  <c r="AJ229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K228" i="1"/>
  <c r="AL228" i="1"/>
  <c r="AI230" i="1"/>
  <c r="AJ230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K229" i="1"/>
  <c r="AL229" i="1"/>
  <c r="AH232" i="1"/>
  <c r="AI231" i="1"/>
  <c r="AJ231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K230" i="1"/>
  <c r="AI232" i="1"/>
  <c r="AJ232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C69" i="1"/>
  <c r="AD68" i="1"/>
  <c r="AF67" i="1"/>
  <c r="AK231" i="1"/>
  <c r="AL231" i="1"/>
  <c r="AI233" i="1"/>
  <c r="AJ233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C70" i="1"/>
  <c r="AD69" i="1"/>
  <c r="AM67" i="1"/>
  <c r="AK232" i="1"/>
  <c r="AL232" i="1"/>
  <c r="AH235" i="1"/>
  <c r="AI234" i="1"/>
  <c r="AJ234" i="1" s="1"/>
  <c r="A56" i="1"/>
  <c r="T58" i="1"/>
  <c r="AQ72" i="1" l="1"/>
  <c r="AS72" i="1"/>
  <c r="AP72" i="1"/>
  <c r="AT72" i="1" s="1"/>
  <c r="AO73" i="1"/>
  <c r="AR73" i="1" s="1"/>
  <c r="AM234" i="1"/>
  <c r="AF69" i="1"/>
  <c r="AC71" i="1"/>
  <c r="AD70" i="1"/>
  <c r="AM68" i="1"/>
  <c r="AL233" i="1"/>
  <c r="AK233" i="1"/>
  <c r="AI235" i="1"/>
  <c r="AJ235" i="1" s="1"/>
  <c r="AH236" i="1"/>
  <c r="A57" i="1"/>
  <c r="T59" i="1"/>
  <c r="AP73" i="1" l="1"/>
  <c r="AT73" i="1" s="1"/>
  <c r="AS73" i="1"/>
  <c r="AQ73" i="1"/>
  <c r="AO74" i="1"/>
  <c r="AR74" i="1" s="1"/>
  <c r="AM235" i="1"/>
  <c r="AM69" i="1"/>
  <c r="AF70" i="1"/>
  <c r="AC72" i="1"/>
  <c r="AD71" i="1"/>
  <c r="AL234" i="1"/>
  <c r="AK234" i="1"/>
  <c r="AH237" i="1"/>
  <c r="AI236" i="1"/>
  <c r="AJ236" i="1" s="1"/>
  <c r="A58" i="1"/>
  <c r="T60" i="1"/>
  <c r="AQ74" i="1" l="1"/>
  <c r="AS74" i="1"/>
  <c r="AP74" i="1"/>
  <c r="AT74" i="1" s="1"/>
  <c r="AO75" i="1"/>
  <c r="AR75" i="1" s="1"/>
  <c r="AM236" i="1"/>
  <c r="AM70" i="1"/>
  <c r="AC73" i="1"/>
  <c r="AD72" i="1"/>
  <c r="AF71" i="1"/>
  <c r="AL235" i="1"/>
  <c r="AK235" i="1"/>
  <c r="AI237" i="1"/>
  <c r="AJ237" i="1" s="1"/>
  <c r="AH238" i="1"/>
  <c r="A59" i="1"/>
  <c r="T61" i="1"/>
  <c r="AP75" i="1" l="1"/>
  <c r="AT75" i="1" s="1"/>
  <c r="AS75" i="1"/>
  <c r="AQ75" i="1"/>
  <c r="AO76" i="1"/>
  <c r="AP76" i="1" s="1"/>
  <c r="AM237" i="1"/>
  <c r="AC74" i="1"/>
  <c r="AD73" i="1"/>
  <c r="AM71" i="1"/>
  <c r="AF72" i="1"/>
  <c r="AD22" i="1"/>
  <c r="AL236" i="1"/>
  <c r="AI238" i="1"/>
  <c r="AJ238" i="1" s="1"/>
  <c r="AH239" i="1"/>
  <c r="AK236" i="1"/>
  <c r="A60" i="1"/>
  <c r="T62" i="1"/>
  <c r="AM14" i="1"/>
  <c r="AF15" i="1"/>
  <c r="AS76" i="1" l="1"/>
  <c r="AQ76" i="1"/>
  <c r="AR76" i="1"/>
  <c r="AT76" i="1" s="1"/>
  <c r="AO77" i="1"/>
  <c r="AP77" i="1" s="1"/>
  <c r="AM238" i="1"/>
  <c r="AM72" i="1"/>
  <c r="AF73" i="1"/>
  <c r="AC75" i="1"/>
  <c r="AD74" i="1"/>
  <c r="AK237" i="1"/>
  <c r="AL237" i="1"/>
  <c r="AM21" i="1"/>
  <c r="AF22" i="1"/>
  <c r="AI239" i="1"/>
  <c r="AJ239" i="1" s="1"/>
  <c r="AH240" i="1"/>
  <c r="T63" i="1"/>
  <c r="A61" i="1"/>
  <c r="AQ77" i="1" l="1"/>
  <c r="AR77" i="1"/>
  <c r="AT77" i="1" s="1"/>
  <c r="AS77" i="1"/>
  <c r="AO78" i="1"/>
  <c r="AR78" i="1" s="1"/>
  <c r="AM239" i="1"/>
  <c r="AM73" i="1"/>
  <c r="AC76" i="1"/>
  <c r="AD75" i="1"/>
  <c r="AF74" i="1"/>
  <c r="AK238" i="1"/>
  <c r="AL238" i="1"/>
  <c r="AI240" i="1"/>
  <c r="AJ240" i="1" s="1"/>
  <c r="AH241" i="1"/>
  <c r="T64" i="1"/>
  <c r="A62" i="1"/>
  <c r="AS78" i="1" l="1"/>
  <c r="AQ78" i="1"/>
  <c r="AP78" i="1"/>
  <c r="AT78" i="1" s="1"/>
  <c r="AO79" i="1"/>
  <c r="AP79" i="1" s="1"/>
  <c r="AM240" i="1"/>
  <c r="AF75" i="1"/>
  <c r="AM74" i="1"/>
  <c r="AC77" i="1"/>
  <c r="AD76" i="1"/>
  <c r="AL239" i="1"/>
  <c r="AK239" i="1"/>
  <c r="AI241" i="1"/>
  <c r="AJ241" i="1" s="1"/>
  <c r="AH242" i="1"/>
  <c r="A63" i="1"/>
  <c r="T65" i="1"/>
  <c r="AQ79" i="1" l="1"/>
  <c r="AR79" i="1"/>
  <c r="AT79" i="1" s="1"/>
  <c r="AS79" i="1"/>
  <c r="AO80" i="1"/>
  <c r="AR80" i="1" s="1"/>
  <c r="AM241" i="1"/>
  <c r="AF76" i="1"/>
  <c r="AC78" i="1"/>
  <c r="AD77" i="1"/>
  <c r="AM75" i="1"/>
  <c r="AL240" i="1"/>
  <c r="AK240" i="1"/>
  <c r="AI242" i="1"/>
  <c r="AJ242" i="1" s="1"/>
  <c r="AH243" i="1"/>
  <c r="T66" i="1"/>
  <c r="A64" i="1"/>
  <c r="AQ80" i="1" l="1"/>
  <c r="AS80" i="1"/>
  <c r="AP80" i="1"/>
  <c r="AT80" i="1" s="1"/>
  <c r="AO81" i="1"/>
  <c r="AR81" i="1" s="1"/>
  <c r="AM242" i="1"/>
  <c r="AF77" i="1"/>
  <c r="AM76" i="1"/>
  <c r="AC79" i="1"/>
  <c r="AD78" i="1"/>
  <c r="AK241" i="1"/>
  <c r="AL241" i="1"/>
  <c r="AI243" i="1"/>
  <c r="AJ243" i="1" s="1"/>
  <c r="AH244" i="1"/>
  <c r="T67" i="1"/>
  <c r="A65" i="1"/>
  <c r="AS81" i="1" l="1"/>
  <c r="AQ81" i="1"/>
  <c r="AP81" i="1"/>
  <c r="AT81" i="1" s="1"/>
  <c r="AO82" i="1"/>
  <c r="AS82" i="1" s="1"/>
  <c r="AM243" i="1"/>
  <c r="AC80" i="1"/>
  <c r="AD79" i="1"/>
  <c r="AM77" i="1"/>
  <c r="AF78" i="1"/>
  <c r="AL242" i="1"/>
  <c r="AD23" i="1"/>
  <c r="AI244" i="1"/>
  <c r="AJ244" i="1" s="1"/>
  <c r="AH245" i="1"/>
  <c r="AK242" i="1"/>
  <c r="A66" i="1"/>
  <c r="T68" i="1"/>
  <c r="AQ82" i="1" l="1"/>
  <c r="AR82" i="1"/>
  <c r="AP82" i="1"/>
  <c r="AO83" i="1"/>
  <c r="AQ83" i="1" s="1"/>
  <c r="AM244" i="1"/>
  <c r="AF79" i="1"/>
  <c r="AM78" i="1"/>
  <c r="AC81" i="1"/>
  <c r="AD80" i="1"/>
  <c r="AK243" i="1"/>
  <c r="AL243" i="1"/>
  <c r="AM22" i="1"/>
  <c r="AF23" i="1"/>
  <c r="AI245" i="1"/>
  <c r="AJ245" i="1" s="1"/>
  <c r="AH246" i="1"/>
  <c r="A67" i="1"/>
  <c r="T69" i="1"/>
  <c r="AP83" i="1" l="1"/>
  <c r="AR83" i="1"/>
  <c r="AT82" i="1"/>
  <c r="AS83" i="1"/>
  <c r="AO84" i="1"/>
  <c r="AP84" i="1" s="1"/>
  <c r="AM245" i="1"/>
  <c r="AF80" i="1"/>
  <c r="AC82" i="1"/>
  <c r="AD81" i="1"/>
  <c r="AM79" i="1"/>
  <c r="AK244" i="1"/>
  <c r="AL244" i="1"/>
  <c r="AI246" i="1"/>
  <c r="AJ246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F81" i="1"/>
  <c r="AM80" i="1"/>
  <c r="AC83" i="1"/>
  <c r="AD82" i="1"/>
  <c r="AK245" i="1"/>
  <c r="AL245" i="1"/>
  <c r="AI247" i="1"/>
  <c r="AJ247" i="1" s="1"/>
  <c r="AH248" i="1"/>
  <c r="A69" i="1"/>
  <c r="T71" i="1"/>
  <c r="AS85" i="1" l="1"/>
  <c r="AQ85" i="1"/>
  <c r="AP85" i="1"/>
  <c r="AT85" i="1" s="1"/>
  <c r="AO86" i="1"/>
  <c r="AP86" i="1" s="1"/>
  <c r="AM247" i="1"/>
  <c r="AM81" i="1"/>
  <c r="AC84" i="1"/>
  <c r="AD83" i="1"/>
  <c r="AF82" i="1"/>
  <c r="AK246" i="1"/>
  <c r="AL246" i="1"/>
  <c r="AI248" i="1"/>
  <c r="AJ248" i="1" s="1"/>
  <c r="AH249" i="1"/>
  <c r="A70" i="1"/>
  <c r="T72" i="1"/>
  <c r="AS86" i="1" l="1"/>
  <c r="AQ86" i="1"/>
  <c r="AR86" i="1"/>
  <c r="AT86" i="1" s="1"/>
  <c r="AO87" i="1"/>
  <c r="AP87" i="1" s="1"/>
  <c r="AM248" i="1"/>
  <c r="AF83" i="1"/>
  <c r="AM82" i="1"/>
  <c r="AC85" i="1"/>
  <c r="AD84" i="1"/>
  <c r="AK247" i="1"/>
  <c r="AL247" i="1"/>
  <c r="AI249" i="1"/>
  <c r="AJ249" i="1" s="1"/>
  <c r="AH250" i="1"/>
  <c r="A71" i="1"/>
  <c r="T73" i="1"/>
  <c r="AQ87" i="1" l="1"/>
  <c r="AS87" i="1"/>
  <c r="AR87" i="1"/>
  <c r="AT87" i="1" s="1"/>
  <c r="AO88" i="1"/>
  <c r="AP88" i="1" s="1"/>
  <c r="AM249" i="1"/>
  <c r="AM83" i="1"/>
  <c r="AF84" i="1"/>
  <c r="AC86" i="1"/>
  <c r="AD85" i="1"/>
  <c r="AL248" i="1"/>
  <c r="AI250" i="1"/>
  <c r="AJ250" i="1" s="1"/>
  <c r="AH251" i="1"/>
  <c r="AK248" i="1"/>
  <c r="A72" i="1"/>
  <c r="T74" i="1"/>
  <c r="AM15" i="1"/>
  <c r="AF16" i="1"/>
  <c r="AQ88" i="1" l="1"/>
  <c r="AS88" i="1"/>
  <c r="AR88" i="1"/>
  <c r="AT88" i="1" s="1"/>
  <c r="AO89" i="1"/>
  <c r="AR89" i="1" s="1"/>
  <c r="AM250" i="1"/>
  <c r="AM84" i="1"/>
  <c r="AC87" i="1"/>
  <c r="AD86" i="1"/>
  <c r="AF85" i="1"/>
  <c r="AK249" i="1"/>
  <c r="AL249" i="1"/>
  <c r="AI251" i="1"/>
  <c r="AJ251" i="1" s="1"/>
  <c r="AH252" i="1"/>
  <c r="A73" i="1"/>
  <c r="T75" i="1"/>
  <c r="AP89" i="1" l="1"/>
  <c r="AT89" i="1" s="1"/>
  <c r="AQ89" i="1"/>
  <c r="AS89" i="1"/>
  <c r="AO90" i="1"/>
  <c r="AP90" i="1" s="1"/>
  <c r="AM251" i="1"/>
  <c r="AM85" i="1"/>
  <c r="AF86" i="1"/>
  <c r="AC88" i="1"/>
  <c r="AD87" i="1"/>
  <c r="Q21" i="1" s="1"/>
  <c r="AK250" i="1"/>
  <c r="AL250" i="1"/>
  <c r="AH253" i="1"/>
  <c r="AI252" i="1"/>
  <c r="AJ252" i="1" s="1"/>
  <c r="T76" i="1"/>
  <c r="A74" i="1"/>
  <c r="R21" i="1" l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Q41" i="1"/>
  <c r="R41" i="1" s="1"/>
  <c r="S41" i="1" s="1"/>
  <c r="AS90" i="1"/>
  <c r="AQ90" i="1"/>
  <c r="AR90" i="1"/>
  <c r="AT90" i="1" s="1"/>
  <c r="Q14" i="1"/>
  <c r="R14" i="1" s="1"/>
  <c r="S14" i="1" s="1"/>
  <c r="AO91" i="1"/>
  <c r="AR91" i="1" s="1"/>
  <c r="AM252" i="1"/>
  <c r="Q11" i="1"/>
  <c r="R11" i="1" s="1"/>
  <c r="S11" i="1" s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R20" i="1" s="1"/>
  <c r="S20" i="1" s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Q72" i="1"/>
  <c r="R72" i="1" s="1"/>
  <c r="S72" i="1" s="1"/>
  <c r="Q74" i="1"/>
  <c r="R74" i="1" s="1"/>
  <c r="S74" i="1" s="1"/>
  <c r="Q73" i="1"/>
  <c r="R73" i="1" s="1"/>
  <c r="S73" i="1" s="1"/>
  <c r="AM86" i="1"/>
  <c r="AC89" i="1"/>
  <c r="AD88" i="1"/>
  <c r="AF87" i="1"/>
  <c r="AL251" i="1"/>
  <c r="AK251" i="1"/>
  <c r="AI253" i="1"/>
  <c r="AJ253" i="1" s="1"/>
  <c r="AH254" i="1"/>
  <c r="A75" i="1"/>
  <c r="Q75" i="1" s="1"/>
  <c r="R75" i="1" s="1"/>
  <c r="S75" i="1" s="1"/>
  <c r="T77" i="1"/>
  <c r="AS91" i="1" l="1"/>
  <c r="AQ91" i="1"/>
  <c r="AP91" i="1"/>
  <c r="AT91" i="1" s="1"/>
  <c r="AO92" i="1"/>
  <c r="AP92" i="1" s="1"/>
  <c r="AM253" i="1"/>
  <c r="Z12" i="1"/>
  <c r="C12" i="1"/>
  <c r="C13" i="1" s="1"/>
  <c r="C14" i="1" s="1"/>
  <c r="AA12" i="1"/>
  <c r="AA13" i="1" s="1"/>
  <c r="AC90" i="1"/>
  <c r="AD89" i="1"/>
  <c r="AM87" i="1"/>
  <c r="AF88" i="1"/>
  <c r="AK252" i="1"/>
  <c r="AL252" i="1"/>
  <c r="AI254" i="1"/>
  <c r="AJ254" i="1" s="1"/>
  <c r="AH255" i="1"/>
  <c r="T78" i="1"/>
  <c r="A76" i="1"/>
  <c r="Q76" i="1" s="1"/>
  <c r="R76" i="1" s="1"/>
  <c r="S76" i="1" s="1"/>
  <c r="Z13" i="1" l="1"/>
  <c r="Y12" i="1"/>
  <c r="AS92" i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AA14" i="1"/>
  <c r="AA15" i="1" s="1"/>
  <c r="AA16" i="1" s="1"/>
  <c r="AA17" i="1" s="1"/>
  <c r="AA18" i="1" s="1"/>
  <c r="AA19" i="1" s="1"/>
  <c r="AA20" i="1" s="1"/>
  <c r="AM88" i="1"/>
  <c r="AF89" i="1"/>
  <c r="AC91" i="1"/>
  <c r="AD90" i="1"/>
  <c r="AD24" i="1"/>
  <c r="AI255" i="1"/>
  <c r="AJ255" i="1" s="1"/>
  <c r="AH256" i="1"/>
  <c r="AK253" i="1"/>
  <c r="AL253" i="1"/>
  <c r="A77" i="1"/>
  <c r="Q77" i="1" s="1"/>
  <c r="R77" i="1" s="1"/>
  <c r="S77" i="1" s="1"/>
  <c r="T79" i="1"/>
  <c r="Z14" i="1" l="1"/>
  <c r="Y13" i="1"/>
  <c r="AA21" i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C21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42" i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M89" i="1"/>
  <c r="AF24" i="1"/>
  <c r="AM23" i="1"/>
  <c r="AC92" i="1"/>
  <c r="AD91" i="1"/>
  <c r="AF90" i="1"/>
  <c r="AD25" i="1"/>
  <c r="AK254" i="1"/>
  <c r="AL254" i="1"/>
  <c r="AH257" i="1"/>
  <c r="AI256" i="1"/>
  <c r="AJ256" i="1" s="1"/>
  <c r="T80" i="1"/>
  <c r="A78" i="1"/>
  <c r="Q78" i="1" s="1"/>
  <c r="R78" i="1" s="1"/>
  <c r="S78" i="1" s="1"/>
  <c r="Z43" i="1" l="1"/>
  <c r="Y42" i="1"/>
  <c r="Y14" i="1"/>
  <c r="Z15" i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S94" i="1"/>
  <c r="AQ94" i="1"/>
  <c r="AP94" i="1"/>
  <c r="AT94" i="1" s="1"/>
  <c r="AO95" i="1"/>
  <c r="AS95" i="1" s="1"/>
  <c r="AM256" i="1"/>
  <c r="AA79" i="1"/>
  <c r="AF25" i="1"/>
  <c r="AM90" i="1"/>
  <c r="AD92" i="1"/>
  <c r="AF91" i="1"/>
  <c r="AL255" i="1"/>
  <c r="AF26" i="1"/>
  <c r="AM24" i="1"/>
  <c r="AH258" i="1"/>
  <c r="AI257" i="1"/>
  <c r="AJ257" i="1" s="1"/>
  <c r="AK255" i="1"/>
  <c r="A79" i="1"/>
  <c r="Q79" i="1" s="1"/>
  <c r="R79" i="1" s="1"/>
  <c r="S79" i="1" s="1"/>
  <c r="T81" i="1"/>
  <c r="Z16" i="1" l="1"/>
  <c r="Y15" i="1"/>
  <c r="Z44" i="1"/>
  <c r="Y43" i="1"/>
  <c r="AP95" i="1"/>
  <c r="AR95" i="1"/>
  <c r="AQ95" i="1"/>
  <c r="AO96" i="1"/>
  <c r="AR96" i="1" s="1"/>
  <c r="AM257" i="1"/>
  <c r="AA80" i="1"/>
  <c r="AM91" i="1"/>
  <c r="AF92" i="1"/>
  <c r="AK256" i="1"/>
  <c r="AL256" i="1"/>
  <c r="AI258" i="1"/>
  <c r="AJ258" i="1" s="1"/>
  <c r="AH259" i="1"/>
  <c r="T82" i="1"/>
  <c r="A80" i="1"/>
  <c r="Q80" i="1" s="1"/>
  <c r="R80" i="1" s="1"/>
  <c r="S80" i="1" s="1"/>
  <c r="Z45" i="1" l="1"/>
  <c r="Y44" i="1"/>
  <c r="Z17" i="1"/>
  <c r="Y16" i="1"/>
  <c r="AT95" i="1"/>
  <c r="AQ96" i="1"/>
  <c r="AS96" i="1"/>
  <c r="AP96" i="1"/>
  <c r="AT96" i="1" s="1"/>
  <c r="AO97" i="1"/>
  <c r="AR97" i="1" s="1"/>
  <c r="AM258" i="1"/>
  <c r="AA81" i="1"/>
  <c r="AM92" i="1"/>
  <c r="AI259" i="1"/>
  <c r="AJ259" i="1" s="1"/>
  <c r="AH260" i="1"/>
  <c r="AL257" i="1"/>
  <c r="AK257" i="1"/>
  <c r="A81" i="1"/>
  <c r="Q81" i="1" s="1"/>
  <c r="R81" i="1" s="1"/>
  <c r="S81" i="1" s="1"/>
  <c r="T83" i="1"/>
  <c r="Z18" i="1" l="1"/>
  <c r="Y17" i="1"/>
  <c r="Z46" i="1"/>
  <c r="Y45" i="1"/>
  <c r="AS97" i="1"/>
  <c r="AQ97" i="1"/>
  <c r="AP97" i="1"/>
  <c r="AT97" i="1" s="1"/>
  <c r="AO98" i="1"/>
  <c r="AP98" i="1" s="1"/>
  <c r="AM259" i="1"/>
  <c r="AA82" i="1"/>
  <c r="AH261" i="1"/>
  <c r="AI260" i="1"/>
  <c r="AJ260" i="1" s="1"/>
  <c r="AL258" i="1"/>
  <c r="AK258" i="1"/>
  <c r="A82" i="1"/>
  <c r="Q82" i="1" s="1"/>
  <c r="R82" i="1" s="1"/>
  <c r="S82" i="1" s="1"/>
  <c r="T84" i="1"/>
  <c r="AS98" i="1" l="1"/>
  <c r="Z47" i="1"/>
  <c r="Y46" i="1"/>
  <c r="Z19" i="1"/>
  <c r="Y18" i="1"/>
  <c r="AQ98" i="1"/>
  <c r="AR98" i="1"/>
  <c r="AT98" i="1" s="1"/>
  <c r="AO99" i="1"/>
  <c r="AP99" i="1" s="1"/>
  <c r="AM260" i="1"/>
  <c r="AA83" i="1"/>
  <c r="AK259" i="1"/>
  <c r="AL259" i="1"/>
  <c r="AI261" i="1"/>
  <c r="AJ261" i="1" s="1"/>
  <c r="AH262" i="1"/>
  <c r="T85" i="1"/>
  <c r="A83" i="1"/>
  <c r="Q83" i="1" s="1"/>
  <c r="R83" i="1" s="1"/>
  <c r="S83" i="1" s="1"/>
  <c r="Z20" i="1" l="1"/>
  <c r="Y19" i="1"/>
  <c r="Z48" i="1"/>
  <c r="Y47" i="1"/>
  <c r="AS99" i="1"/>
  <c r="AQ99" i="1"/>
  <c r="AR99" i="1"/>
  <c r="AT99" i="1" s="1"/>
  <c r="AO100" i="1"/>
  <c r="AP100" i="1" s="1"/>
  <c r="AM261" i="1"/>
  <c r="AA84" i="1"/>
  <c r="AM25" i="1"/>
  <c r="AI262" i="1"/>
  <c r="AJ262" i="1" s="1"/>
  <c r="AH263" i="1"/>
  <c r="AL260" i="1"/>
  <c r="AK260" i="1"/>
  <c r="T86" i="1"/>
  <c r="A84" i="1"/>
  <c r="Q84" i="1" s="1"/>
  <c r="R84" i="1" s="1"/>
  <c r="S84" i="1" s="1"/>
  <c r="AM16" i="1"/>
  <c r="AF17" i="1"/>
  <c r="Z49" i="1" l="1"/>
  <c r="Y48" i="1"/>
  <c r="Y20" i="1"/>
  <c r="Z21" i="1"/>
  <c r="AS100" i="1"/>
  <c r="AQ100" i="1"/>
  <c r="AR100" i="1"/>
  <c r="AT100" i="1" s="1"/>
  <c r="AO101" i="1"/>
  <c r="AP101" i="1" s="1"/>
  <c r="AM262" i="1"/>
  <c r="AA85" i="1"/>
  <c r="AL261" i="1"/>
  <c r="AH264" i="1"/>
  <c r="AI263" i="1"/>
  <c r="AJ263" i="1" s="1"/>
  <c r="AK261" i="1"/>
  <c r="A85" i="1"/>
  <c r="Q85" i="1" s="1"/>
  <c r="R85" i="1" s="1"/>
  <c r="S85" i="1" s="1"/>
  <c r="T87" i="1"/>
  <c r="AS101" i="1" l="1"/>
  <c r="Z22" i="1"/>
  <c r="Y21" i="1"/>
  <c r="AQ101" i="1"/>
  <c r="Z50" i="1"/>
  <c r="Y49" i="1"/>
  <c r="AR101" i="1"/>
  <c r="AT101" i="1" s="1"/>
  <c r="AO102" i="1"/>
  <c r="AP102" i="1" s="1"/>
  <c r="AM263" i="1"/>
  <c r="AA86" i="1"/>
  <c r="AK262" i="1"/>
  <c r="AL262" i="1"/>
  <c r="AH265" i="1"/>
  <c r="AI264" i="1"/>
  <c r="AJ264" i="1" s="1"/>
  <c r="A86" i="1"/>
  <c r="Q86" i="1" s="1"/>
  <c r="R86" i="1" s="1"/>
  <c r="S86" i="1" s="1"/>
  <c r="T88" i="1"/>
  <c r="Z51" i="1" l="1"/>
  <c r="Y50" i="1"/>
  <c r="Z23" i="1"/>
  <c r="Y22" i="1"/>
  <c r="AS102" i="1"/>
  <c r="AQ102" i="1"/>
  <c r="AR102" i="1"/>
  <c r="AT102" i="1" s="1"/>
  <c r="AO103" i="1"/>
  <c r="AR103" i="1" s="1"/>
  <c r="AM264" i="1"/>
  <c r="AA87" i="1"/>
  <c r="AL263" i="1"/>
  <c r="AK263" i="1"/>
  <c r="AH266" i="1"/>
  <c r="AI265" i="1"/>
  <c r="AJ265" i="1" s="1"/>
  <c r="T89" i="1"/>
  <c r="A87" i="1"/>
  <c r="Q87" i="1" s="1"/>
  <c r="R87" i="1" s="1"/>
  <c r="S87" i="1" s="1"/>
  <c r="Z24" i="1" l="1"/>
  <c r="Y23" i="1"/>
  <c r="Z52" i="1"/>
  <c r="Y51" i="1"/>
  <c r="AQ103" i="1"/>
  <c r="AS103" i="1"/>
  <c r="AP103" i="1"/>
  <c r="AT103" i="1" s="1"/>
  <c r="AO104" i="1"/>
  <c r="AP104" i="1" s="1"/>
  <c r="AM265" i="1"/>
  <c r="AA88" i="1"/>
  <c r="AL264" i="1"/>
  <c r="AK264" i="1"/>
  <c r="AH267" i="1"/>
  <c r="AI266" i="1"/>
  <c r="AJ266" i="1" s="1"/>
  <c r="T90" i="1"/>
  <c r="A88" i="1"/>
  <c r="Q88" i="1" s="1"/>
  <c r="R88" i="1" s="1"/>
  <c r="S88" i="1" s="1"/>
  <c r="AS104" i="1" l="1"/>
  <c r="Z53" i="1"/>
  <c r="Y52" i="1"/>
  <c r="AR104" i="1"/>
  <c r="AT104" i="1" s="1"/>
  <c r="Z25" i="1"/>
  <c r="Y24" i="1"/>
  <c r="AQ104" i="1"/>
  <c r="AO105" i="1"/>
  <c r="AP105" i="1" s="1"/>
  <c r="AM266" i="1"/>
  <c r="AA89" i="1"/>
  <c r="AL265" i="1"/>
  <c r="AK265" i="1"/>
  <c r="AH268" i="1"/>
  <c r="AI267" i="1"/>
  <c r="AJ267" i="1" s="1"/>
  <c r="T91" i="1"/>
  <c r="A89" i="1"/>
  <c r="Q89" i="1" s="1"/>
  <c r="R89" i="1" s="1"/>
  <c r="S89" i="1" s="1"/>
  <c r="Z26" i="1" l="1"/>
  <c r="Y25" i="1"/>
  <c r="Z54" i="1"/>
  <c r="Y53" i="1"/>
  <c r="AS105" i="1"/>
  <c r="AQ105" i="1"/>
  <c r="AR105" i="1"/>
  <c r="AT105" i="1" s="1"/>
  <c r="AO106" i="1"/>
  <c r="AP106" i="1" s="1"/>
  <c r="AM267" i="1"/>
  <c r="AA90" i="1"/>
  <c r="AL266" i="1"/>
  <c r="AI268" i="1"/>
  <c r="AJ268" i="1" s="1"/>
  <c r="AH269" i="1"/>
  <c r="AK266" i="1"/>
  <c r="T92" i="1"/>
  <c r="A90" i="1"/>
  <c r="Q90" i="1" s="1"/>
  <c r="R90" i="1" s="1"/>
  <c r="S90" i="1" s="1"/>
  <c r="Z55" i="1" l="1"/>
  <c r="Y54" i="1"/>
  <c r="Z27" i="1"/>
  <c r="Y26" i="1"/>
  <c r="AS106" i="1"/>
  <c r="AQ106" i="1"/>
  <c r="AR106" i="1"/>
  <c r="AT106" i="1" s="1"/>
  <c r="AO107" i="1"/>
  <c r="AR107" i="1" s="1"/>
  <c r="AM268" i="1"/>
  <c r="AA91" i="1"/>
  <c r="AK267" i="1"/>
  <c r="AL267" i="1"/>
  <c r="AH270" i="1"/>
  <c r="AI269" i="1"/>
  <c r="AJ269" i="1" s="1"/>
  <c r="A91" i="1"/>
  <c r="Q91" i="1" s="1"/>
  <c r="R91" i="1" s="1"/>
  <c r="S91" i="1" s="1"/>
  <c r="T93" i="1"/>
  <c r="AS107" i="1" l="1"/>
  <c r="AQ107" i="1"/>
  <c r="Z28" i="1"/>
  <c r="Y27" i="1"/>
  <c r="Z56" i="1"/>
  <c r="Y55" i="1"/>
  <c r="AP107" i="1"/>
  <c r="AT107" i="1" s="1"/>
  <c r="AO108" i="1"/>
  <c r="AP108" i="1" s="1"/>
  <c r="AM269" i="1"/>
  <c r="AA92" i="1"/>
  <c r="AL268" i="1"/>
  <c r="AK268" i="1"/>
  <c r="AH271" i="1"/>
  <c r="AI270" i="1"/>
  <c r="AJ270" i="1" s="1"/>
  <c r="A92" i="1"/>
  <c r="Q92" i="1" s="1"/>
  <c r="R92" i="1" s="1"/>
  <c r="S92" i="1" s="1"/>
  <c r="T94" i="1"/>
  <c r="I11" i="1"/>
  <c r="M11" i="1" s="1"/>
  <c r="AQ108" i="1" l="1"/>
  <c r="Z57" i="1"/>
  <c r="Y56" i="1"/>
  <c r="Z29" i="1"/>
  <c r="Y28" i="1"/>
  <c r="AS108" i="1"/>
  <c r="AR108" i="1"/>
  <c r="AT108" i="1" s="1"/>
  <c r="AO109" i="1"/>
  <c r="AR109" i="1" s="1"/>
  <c r="AM270" i="1"/>
  <c r="AA93" i="1"/>
  <c r="AK269" i="1"/>
  <c r="AH272" i="1"/>
  <c r="AI271" i="1"/>
  <c r="AJ271" i="1" s="1"/>
  <c r="AL269" i="1"/>
  <c r="J11" i="1"/>
  <c r="A93" i="1"/>
  <c r="Q93" i="1" s="1"/>
  <c r="R93" i="1" s="1"/>
  <c r="S93" i="1" s="1"/>
  <c r="T95" i="1"/>
  <c r="Z30" i="1" l="1"/>
  <c r="Y29" i="1"/>
  <c r="AS109" i="1"/>
  <c r="Z58" i="1"/>
  <c r="Y57" i="1"/>
  <c r="AQ109" i="1"/>
  <c r="AP109" i="1"/>
  <c r="AT109" i="1" s="1"/>
  <c r="AO110" i="1"/>
  <c r="AR110" i="1" s="1"/>
  <c r="AM271" i="1"/>
  <c r="AA94" i="1"/>
  <c r="K11" i="1"/>
  <c r="L11" i="1" s="1"/>
  <c r="I12" i="1"/>
  <c r="M12" i="1" s="1"/>
  <c r="AL270" i="1"/>
  <c r="AK270" i="1"/>
  <c r="AH273" i="1"/>
  <c r="AI272" i="1"/>
  <c r="AJ272" i="1" s="1"/>
  <c r="A94" i="1"/>
  <c r="Q94" i="1" s="1"/>
  <c r="R94" i="1" s="1"/>
  <c r="S94" i="1" s="1"/>
  <c r="T96" i="1"/>
  <c r="AQ110" i="1" l="1"/>
  <c r="AS110" i="1"/>
  <c r="Z59" i="1"/>
  <c r="Y58" i="1"/>
  <c r="Z31" i="1"/>
  <c r="Y30" i="1"/>
  <c r="AP110" i="1"/>
  <c r="AT110" i="1" s="1"/>
  <c r="AO111" i="1"/>
  <c r="AR111" i="1" s="1"/>
  <c r="AM272" i="1"/>
  <c r="AA95" i="1"/>
  <c r="O11" i="1"/>
  <c r="I13" i="1"/>
  <c r="I14" i="1" s="1"/>
  <c r="J12" i="1"/>
  <c r="K12" i="1" s="1"/>
  <c r="L12" i="1" s="1"/>
  <c r="AH274" i="1"/>
  <c r="AI273" i="1"/>
  <c r="AJ273" i="1" s="1"/>
  <c r="AL271" i="1"/>
  <c r="AK271" i="1"/>
  <c r="A95" i="1"/>
  <c r="Q95" i="1" s="1"/>
  <c r="R95" i="1" s="1"/>
  <c r="S95" i="1" s="1"/>
  <c r="T97" i="1"/>
  <c r="AQ111" i="1" l="1"/>
  <c r="Z32" i="1"/>
  <c r="Y31" i="1"/>
  <c r="Z60" i="1"/>
  <c r="Y59" i="1"/>
  <c r="AS111" i="1"/>
  <c r="AP111" i="1"/>
  <c r="AT111" i="1" s="1"/>
  <c r="AO112" i="1"/>
  <c r="AR112" i="1" s="1"/>
  <c r="AM273" i="1"/>
  <c r="AA96" i="1"/>
  <c r="O12" i="1"/>
  <c r="M13" i="1"/>
  <c r="M14" i="1" s="1"/>
  <c r="J13" i="1"/>
  <c r="K13" i="1" s="1"/>
  <c r="L13" i="1" s="1"/>
  <c r="AL272" i="1"/>
  <c r="AK272" i="1"/>
  <c r="AI274" i="1"/>
  <c r="AJ274" i="1" s="1"/>
  <c r="AH275" i="1"/>
  <c r="I15" i="1"/>
  <c r="T98" i="1"/>
  <c r="A96" i="1"/>
  <c r="Q96" i="1" s="1"/>
  <c r="R96" i="1" s="1"/>
  <c r="S96" i="1" s="1"/>
  <c r="AM17" i="1"/>
  <c r="AF18" i="1"/>
  <c r="AQ112" i="1" l="1"/>
  <c r="Z61" i="1"/>
  <c r="Y60" i="1"/>
  <c r="AS112" i="1"/>
  <c r="Z33" i="1"/>
  <c r="Y32" i="1"/>
  <c r="AP112" i="1"/>
  <c r="AT112" i="1" s="1"/>
  <c r="AO113" i="1"/>
  <c r="AR113" i="1" s="1"/>
  <c r="AM274" i="1"/>
  <c r="J14" i="1"/>
  <c r="AA97" i="1"/>
  <c r="O13" i="1"/>
  <c r="M15" i="1"/>
  <c r="U11" i="1"/>
  <c r="W11" i="1" s="1"/>
  <c r="AK273" i="1"/>
  <c r="AL273" i="1"/>
  <c r="AH276" i="1"/>
  <c r="AI275" i="1"/>
  <c r="AJ275" i="1" s="1"/>
  <c r="S10" i="1"/>
  <c r="P11" i="1"/>
  <c r="I16" i="1"/>
  <c r="A97" i="1"/>
  <c r="Q97" i="1" s="1"/>
  <c r="R97" i="1" s="1"/>
  <c r="S97" i="1" s="1"/>
  <c r="T99" i="1"/>
  <c r="AS113" i="1" l="1"/>
  <c r="AQ113" i="1"/>
  <c r="Z34" i="1"/>
  <c r="Y33" i="1"/>
  <c r="Z62" i="1"/>
  <c r="Y61" i="1"/>
  <c r="AP113" i="1"/>
  <c r="AT113" i="1" s="1"/>
  <c r="K14" i="1"/>
  <c r="L14" i="1" s="1"/>
  <c r="AO114" i="1"/>
  <c r="AR114" i="1" s="1"/>
  <c r="AM275" i="1"/>
  <c r="AA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4" i="1"/>
  <c r="P12" i="1"/>
  <c r="I17" i="1"/>
  <c r="A98" i="1"/>
  <c r="Q98" i="1" s="1"/>
  <c r="R98" i="1" s="1"/>
  <c r="S98" i="1" s="1"/>
  <c r="T100" i="1"/>
  <c r="L15" i="1" l="1"/>
  <c r="O15" i="1" s="1"/>
  <c r="AS114" i="1"/>
  <c r="AQ114" i="1"/>
  <c r="Z63" i="1"/>
  <c r="Y62" i="1"/>
  <c r="Z35" i="1"/>
  <c r="Y3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AA99" i="1"/>
  <c r="M17" i="1"/>
  <c r="X12" i="1"/>
  <c r="B12" i="1" s="1"/>
  <c r="AL275" i="1"/>
  <c r="AK275" i="1"/>
  <c r="AH278" i="1"/>
  <c r="AI277" i="1"/>
  <c r="AJ277" i="1" s="1"/>
  <c r="I18" i="1"/>
  <c r="T101" i="1"/>
  <c r="A99" i="1"/>
  <c r="Q99" i="1" s="1"/>
  <c r="R99" i="1" s="1"/>
  <c r="S99" i="1" s="1"/>
  <c r="L16" i="1" l="1"/>
  <c r="O16" i="1" s="1"/>
  <c r="P16" i="1" s="1"/>
  <c r="Z36" i="1"/>
  <c r="Y35" i="1"/>
  <c r="Z64" i="1"/>
  <c r="Y63" i="1"/>
  <c r="AQ115" i="1"/>
  <c r="AS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M18" i="1"/>
  <c r="U15" i="1"/>
  <c r="AK276" i="1"/>
  <c r="AH279" i="1"/>
  <c r="AI278" i="1"/>
  <c r="AJ278" i="1" s="1"/>
  <c r="AL276" i="1"/>
  <c r="P13" i="1"/>
  <c r="P15" i="1"/>
  <c r="I19" i="1"/>
  <c r="A100" i="1"/>
  <c r="Q100" i="1" s="1"/>
  <c r="R100" i="1" s="1"/>
  <c r="S100" i="1" s="1"/>
  <c r="T102" i="1"/>
  <c r="L17" i="1" l="1"/>
  <c r="O17" i="1" s="1"/>
  <c r="P17" i="1" s="1"/>
  <c r="Z65" i="1"/>
  <c r="Y64" i="1"/>
  <c r="Z37" i="1"/>
  <c r="Y36" i="1"/>
  <c r="AQ116" i="1"/>
  <c r="AS116" i="1"/>
  <c r="X13" i="1"/>
  <c r="B13" i="1" s="1"/>
  <c r="J18" i="1"/>
  <c r="K18" i="1" s="1"/>
  <c r="AR116" i="1"/>
  <c r="AT116" i="1" s="1"/>
  <c r="AO117" i="1"/>
  <c r="AP117" i="1" s="1"/>
  <c r="AM278" i="1"/>
  <c r="AA101" i="1"/>
  <c r="M19" i="1"/>
  <c r="W15" i="1"/>
  <c r="X15" i="1" s="1"/>
  <c r="B15" i="1" s="1"/>
  <c r="U16" i="1"/>
  <c r="AK277" i="1"/>
  <c r="AI279" i="1"/>
  <c r="AJ279" i="1" s="1"/>
  <c r="AH280" i="1"/>
  <c r="AL277" i="1"/>
  <c r="I20" i="1"/>
  <c r="I21" i="1" s="1"/>
  <c r="T103" i="1"/>
  <c r="A101" i="1"/>
  <c r="Q101" i="1" s="1"/>
  <c r="R101" i="1" s="1"/>
  <c r="S101" i="1" s="1"/>
  <c r="L18" i="1" l="1"/>
  <c r="O18" i="1" s="1"/>
  <c r="P18" i="1" s="1"/>
  <c r="Z38" i="1"/>
  <c r="Y37" i="1"/>
  <c r="Z66" i="1"/>
  <c r="Y65" i="1"/>
  <c r="J19" i="1"/>
  <c r="K19" i="1" s="1"/>
  <c r="AQ117" i="1"/>
  <c r="AR117" i="1"/>
  <c r="AT117" i="1" s="1"/>
  <c r="AS117" i="1"/>
  <c r="AO118" i="1"/>
  <c r="AQ118" i="1" s="1"/>
  <c r="AM279" i="1"/>
  <c r="AA102" i="1"/>
  <c r="M20" i="1"/>
  <c r="M21" i="1" s="1"/>
  <c r="W16" i="1"/>
  <c r="X16" i="1" s="1"/>
  <c r="B16" i="1" s="1"/>
  <c r="U17" i="1"/>
  <c r="AI280" i="1"/>
  <c r="AJ280" i="1" s="1"/>
  <c r="AK278" i="1"/>
  <c r="AL278" i="1"/>
  <c r="A102" i="1"/>
  <c r="Q102" i="1" s="1"/>
  <c r="R102" i="1" s="1"/>
  <c r="S102" i="1" s="1"/>
  <c r="T104" i="1"/>
  <c r="L19" i="1" l="1"/>
  <c r="O19" i="1" s="1"/>
  <c r="P19" i="1" s="1"/>
  <c r="AR118" i="1"/>
  <c r="Z67" i="1"/>
  <c r="Y66" i="1"/>
  <c r="Z39" i="1"/>
  <c r="Y38" i="1"/>
  <c r="J20" i="1"/>
  <c r="AP118" i="1"/>
  <c r="AS118" i="1"/>
  <c r="AO119" i="1"/>
  <c r="AR119" i="1" s="1"/>
  <c r="AM280" i="1"/>
  <c r="AA103" i="1"/>
  <c r="AK279" i="1"/>
  <c r="W17" i="1"/>
  <c r="X17" i="1" s="1"/>
  <c r="U18" i="1"/>
  <c r="AL279" i="1"/>
  <c r="I22" i="1"/>
  <c r="I23" i="1" s="1"/>
  <c r="T105" i="1"/>
  <c r="A103" i="1"/>
  <c r="Q103" i="1" s="1"/>
  <c r="R103" i="1" s="1"/>
  <c r="AT118" i="1" l="1"/>
  <c r="AQ119" i="1"/>
  <c r="AS119" i="1"/>
  <c r="Z40" i="1"/>
  <c r="Y39" i="1"/>
  <c r="Z68" i="1"/>
  <c r="Y67" i="1"/>
  <c r="K20" i="1"/>
  <c r="J21" i="1"/>
  <c r="I24" i="1"/>
  <c r="AP119" i="1"/>
  <c r="AT119" i="1" s="1"/>
  <c r="AO120" i="1"/>
  <c r="AS120" i="1" s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L20" i="1" l="1"/>
  <c r="O20" i="1" s="1"/>
  <c r="P20" i="1" s="1"/>
  <c r="L21" i="1"/>
  <c r="O21" i="1" s="1"/>
  <c r="P21" i="1" s="1"/>
  <c r="X21" i="1" s="1"/>
  <c r="B21" i="1" s="1"/>
  <c r="Y104" i="1"/>
  <c r="Z69" i="1"/>
  <c r="Y68" i="1"/>
  <c r="Z41" i="1"/>
  <c r="Y41" i="1" s="1"/>
  <c r="Y40" i="1"/>
  <c r="J22" i="1"/>
  <c r="K22" i="1" s="1"/>
  <c r="M24" i="1"/>
  <c r="I25" i="1"/>
  <c r="AP120" i="1"/>
  <c r="AR120" i="1"/>
  <c r="AQ120" i="1"/>
  <c r="Z105" i="1"/>
  <c r="AA105" i="1"/>
  <c r="W19" i="1"/>
  <c r="X19" i="1" s="1"/>
  <c r="B19" i="1" s="1"/>
  <c r="U20" i="1"/>
  <c r="T107" i="1"/>
  <c r="A105" i="1"/>
  <c r="Q105" i="1" s="1"/>
  <c r="R105" i="1" s="1"/>
  <c r="S105" i="1" s="1"/>
  <c r="L22" i="1" l="1"/>
  <c r="O22" i="1" s="1"/>
  <c r="P22" i="1" s="1"/>
  <c r="Y105" i="1"/>
  <c r="Z70" i="1"/>
  <c r="Y69" i="1"/>
  <c r="J23" i="1"/>
  <c r="K23" i="1" s="1"/>
  <c r="I26" i="1"/>
  <c r="M25" i="1"/>
  <c r="AT120" i="1"/>
  <c r="AA106" i="1"/>
  <c r="Z106" i="1"/>
  <c r="W20" i="1"/>
  <c r="X20" i="1" s="1"/>
  <c r="B20" i="1" s="1"/>
  <c r="T108" i="1"/>
  <c r="A106" i="1"/>
  <c r="Q106" i="1" s="1"/>
  <c r="R106" i="1" s="1"/>
  <c r="S106" i="1" s="1"/>
  <c r="L23" i="1" l="1"/>
  <c r="O23" i="1" s="1"/>
  <c r="P23" i="1" s="1"/>
  <c r="Y106" i="1"/>
  <c r="Z71" i="1"/>
  <c r="Y70" i="1"/>
  <c r="J24" i="1"/>
  <c r="K24" i="1" s="1"/>
  <c r="M26" i="1"/>
  <c r="I27" i="1"/>
  <c r="Z107" i="1"/>
  <c r="AA107" i="1"/>
  <c r="U22" i="1"/>
  <c r="U23" i="1" s="1"/>
  <c r="W23" i="1" s="1"/>
  <c r="A107" i="1"/>
  <c r="Q107" i="1" s="1"/>
  <c r="R107" i="1" s="1"/>
  <c r="S107" i="1" s="1"/>
  <c r="T109" i="1"/>
  <c r="X23" i="1" l="1"/>
  <c r="B23" i="1" s="1"/>
  <c r="L24" i="1"/>
  <c r="O24" i="1" s="1"/>
  <c r="P24" i="1" s="1"/>
  <c r="Y107" i="1"/>
  <c r="Z72" i="1"/>
  <c r="J25" i="1"/>
  <c r="K25" i="1" s="1"/>
  <c r="I28" i="1"/>
  <c r="U24" i="1"/>
  <c r="W24" i="1" s="1"/>
  <c r="M27" i="1"/>
  <c r="AA108" i="1"/>
  <c r="Z108" i="1"/>
  <c r="W22" i="1"/>
  <c r="X22" i="1" s="1"/>
  <c r="T110" i="1"/>
  <c r="A108" i="1"/>
  <c r="Q108" i="1" s="1"/>
  <c r="R108" i="1" s="1"/>
  <c r="S108" i="1" s="1"/>
  <c r="L25" i="1" l="1"/>
  <c r="O25" i="1" s="1"/>
  <c r="P25" i="1" s="1"/>
  <c r="X24" i="1"/>
  <c r="B24" i="1" s="1"/>
  <c r="J26" i="1"/>
  <c r="K26" i="1" s="1"/>
  <c r="Y108" i="1"/>
  <c r="Z73" i="1"/>
  <c r="Y72" i="1"/>
  <c r="M28" i="1"/>
  <c r="I29" i="1"/>
  <c r="U25" i="1"/>
  <c r="W25" i="1" s="1"/>
  <c r="B22" i="1"/>
  <c r="Z109" i="1"/>
  <c r="AA109" i="1"/>
  <c r="A109" i="1"/>
  <c r="Q109" i="1" s="1"/>
  <c r="R109" i="1" s="1"/>
  <c r="S109" i="1" s="1"/>
  <c r="T111" i="1"/>
  <c r="L26" i="1" l="1"/>
  <c r="O26" i="1" s="1"/>
  <c r="P26" i="1" s="1"/>
  <c r="X25" i="1"/>
  <c r="B25" i="1" s="1"/>
  <c r="J27" i="1"/>
  <c r="K27" i="1" s="1"/>
  <c r="Y109" i="1"/>
  <c r="Z74" i="1"/>
  <c r="Y73" i="1"/>
  <c r="M29" i="1"/>
  <c r="I30" i="1"/>
  <c r="U26" i="1"/>
  <c r="W26" i="1" s="1"/>
  <c r="AA110" i="1"/>
  <c r="Z110" i="1"/>
  <c r="T112" i="1"/>
  <c r="A110" i="1"/>
  <c r="Q110" i="1" s="1"/>
  <c r="R110" i="1" s="1"/>
  <c r="S110" i="1" s="1"/>
  <c r="L27" i="1" l="1"/>
  <c r="O27" i="1" s="1"/>
  <c r="P27" i="1" s="1"/>
  <c r="X26" i="1"/>
  <c r="B26" i="1" s="1"/>
  <c r="J28" i="1"/>
  <c r="K28" i="1" s="1"/>
  <c r="Z75" i="1"/>
  <c r="Y74" i="1"/>
  <c r="Y110" i="1"/>
  <c r="I31" i="1"/>
  <c r="M30" i="1"/>
  <c r="U27" i="1"/>
  <c r="W27" i="1" s="1"/>
  <c r="Z111" i="1"/>
  <c r="AA111" i="1"/>
  <c r="T113" i="1"/>
  <c r="A111" i="1"/>
  <c r="Q111" i="1" s="1"/>
  <c r="R111" i="1" s="1"/>
  <c r="S111" i="1" s="1"/>
  <c r="L28" i="1" l="1"/>
  <c r="O28" i="1" s="1"/>
  <c r="P28" i="1" s="1"/>
  <c r="X27" i="1"/>
  <c r="B27" i="1" s="1"/>
  <c r="J29" i="1"/>
  <c r="K29" i="1" s="1"/>
  <c r="Y111" i="1"/>
  <c r="Z76" i="1"/>
  <c r="Y75" i="1"/>
  <c r="M31" i="1"/>
  <c r="I32" i="1"/>
  <c r="U28" i="1"/>
  <c r="W28" i="1" s="1"/>
  <c r="AA112" i="1"/>
  <c r="Z112" i="1"/>
  <c r="T114" i="1"/>
  <c r="A112" i="1"/>
  <c r="Q112" i="1" s="1"/>
  <c r="R112" i="1" s="1"/>
  <c r="S112" i="1" s="1"/>
  <c r="L29" i="1" l="1"/>
  <c r="O29" i="1" s="1"/>
  <c r="P29" i="1" s="1"/>
  <c r="X28" i="1"/>
  <c r="B28" i="1" s="1"/>
  <c r="J30" i="1"/>
  <c r="K30" i="1" s="1"/>
  <c r="Y112" i="1"/>
  <c r="Z77" i="1"/>
  <c r="Y76" i="1"/>
  <c r="U29" i="1"/>
  <c r="W29" i="1" s="1"/>
  <c r="I33" i="1"/>
  <c r="M32" i="1"/>
  <c r="Z113" i="1"/>
  <c r="AA113" i="1"/>
  <c r="A113" i="1"/>
  <c r="Q113" i="1" s="1"/>
  <c r="R113" i="1" s="1"/>
  <c r="S113" i="1" s="1"/>
  <c r="T115" i="1"/>
  <c r="L30" i="1" l="1"/>
  <c r="O30" i="1" s="1"/>
  <c r="P30" i="1" s="1"/>
  <c r="X29" i="1"/>
  <c r="B29" i="1" s="1"/>
  <c r="J31" i="1"/>
  <c r="K31" i="1" s="1"/>
  <c r="Z78" i="1"/>
  <c r="Y77" i="1"/>
  <c r="Y113" i="1"/>
  <c r="M33" i="1"/>
  <c r="U30" i="1"/>
  <c r="W30" i="1" s="1"/>
  <c r="I34" i="1"/>
  <c r="AA114" i="1"/>
  <c r="Z114" i="1"/>
  <c r="A114" i="1"/>
  <c r="Q114" i="1" s="1"/>
  <c r="R114" i="1" s="1"/>
  <c r="S114" i="1" s="1"/>
  <c r="T116" i="1"/>
  <c r="L31" i="1" l="1"/>
  <c r="O31" i="1" s="1"/>
  <c r="P31" i="1" s="1"/>
  <c r="X30" i="1"/>
  <c r="B30" i="1" s="1"/>
  <c r="J32" i="1"/>
  <c r="K32" i="1" s="1"/>
  <c r="Y114" i="1"/>
  <c r="Y78" i="1"/>
  <c r="Z79" i="1"/>
  <c r="M34" i="1"/>
  <c r="U31" i="1"/>
  <c r="W31" i="1" s="1"/>
  <c r="I35" i="1"/>
  <c r="Z115" i="1"/>
  <c r="AA115" i="1"/>
  <c r="A115" i="1"/>
  <c r="Q115" i="1" s="1"/>
  <c r="R115" i="1" s="1"/>
  <c r="S115" i="1" s="1"/>
  <c r="T117" i="1"/>
  <c r="L32" i="1" l="1"/>
  <c r="O32" i="1" s="1"/>
  <c r="P32" i="1" s="1"/>
  <c r="X31" i="1"/>
  <c r="B31" i="1" s="1"/>
  <c r="J33" i="1"/>
  <c r="K33" i="1" s="1"/>
  <c r="Y79" i="1"/>
  <c r="Z80" i="1"/>
  <c r="Y115" i="1"/>
  <c r="M35" i="1"/>
  <c r="U32" i="1"/>
  <c r="W32" i="1" s="1"/>
  <c r="I36" i="1"/>
  <c r="AA116" i="1"/>
  <c r="Z116" i="1"/>
  <c r="T118" i="1"/>
  <c r="A116" i="1"/>
  <c r="Q116" i="1" s="1"/>
  <c r="R116" i="1" s="1"/>
  <c r="S116" i="1" s="1"/>
  <c r="L33" i="1" l="1"/>
  <c r="O33" i="1" s="1"/>
  <c r="P33" i="1" s="1"/>
  <c r="X32" i="1"/>
  <c r="B32" i="1" s="1"/>
  <c r="J34" i="1"/>
  <c r="K34" i="1" s="1"/>
  <c r="Y116" i="1"/>
  <c r="Y80" i="1"/>
  <c r="Z81" i="1"/>
  <c r="U33" i="1"/>
  <c r="W33" i="1" s="1"/>
  <c r="I37" i="1"/>
  <c r="M36" i="1"/>
  <c r="Z117" i="1"/>
  <c r="AA117" i="1"/>
  <c r="A117" i="1"/>
  <c r="Q117" i="1" s="1"/>
  <c r="R117" i="1" s="1"/>
  <c r="S117" i="1" s="1"/>
  <c r="T119" i="1"/>
  <c r="X33" i="1" l="1"/>
  <c r="B33" i="1" s="1"/>
  <c r="L34" i="1"/>
  <c r="O34" i="1" s="1"/>
  <c r="P34" i="1" s="1"/>
  <c r="J35" i="1"/>
  <c r="K35" i="1" s="1"/>
  <c r="Y81" i="1"/>
  <c r="Z82" i="1"/>
  <c r="Y117" i="1"/>
  <c r="M37" i="1"/>
  <c r="U34" i="1"/>
  <c r="W34" i="1" s="1"/>
  <c r="I38" i="1"/>
  <c r="AA118" i="1"/>
  <c r="Z118" i="1"/>
  <c r="A118" i="1"/>
  <c r="Q118" i="1" s="1"/>
  <c r="R118" i="1" s="1"/>
  <c r="S118" i="1" s="1"/>
  <c r="T120" i="1"/>
  <c r="L35" i="1" l="1"/>
  <c r="O35" i="1" s="1"/>
  <c r="P35" i="1" s="1"/>
  <c r="J36" i="1"/>
  <c r="K36" i="1" s="1"/>
  <c r="L36" i="1" s="1"/>
  <c r="O36" i="1" s="1"/>
  <c r="P36" i="1" s="1"/>
  <c r="X34" i="1"/>
  <c r="B34" i="1" s="1"/>
  <c r="Y118" i="1"/>
  <c r="Y82" i="1"/>
  <c r="Z83" i="1"/>
  <c r="U35" i="1"/>
  <c r="W35" i="1" s="1"/>
  <c r="I39" i="1"/>
  <c r="M38" i="1"/>
  <c r="Z119" i="1"/>
  <c r="AA119" i="1"/>
  <c r="A119" i="1"/>
  <c r="Q119" i="1" s="1"/>
  <c r="R119" i="1" s="1"/>
  <c r="S119" i="1" s="1"/>
  <c r="T121" i="1"/>
  <c r="X35" i="1" l="1"/>
  <c r="B35" i="1" s="1"/>
  <c r="J37" i="1"/>
  <c r="K37" i="1" s="1"/>
  <c r="L37" i="1" s="1"/>
  <c r="O37" i="1" s="1"/>
  <c r="P37" i="1" s="1"/>
  <c r="Y83" i="1"/>
  <c r="Z84" i="1"/>
  <c r="Y119" i="1"/>
  <c r="U36" i="1"/>
  <c r="W36" i="1" s="1"/>
  <c r="X36" i="1" s="1"/>
  <c r="B36" i="1" s="1"/>
  <c r="M39" i="1"/>
  <c r="I40" i="1"/>
  <c r="Z120" i="1"/>
  <c r="AA120" i="1"/>
  <c r="A120" i="1"/>
  <c r="Q120" i="1" s="1"/>
  <c r="R120" i="1" s="1"/>
  <c r="S120" i="1" s="1"/>
  <c r="T122" i="1"/>
  <c r="J38" i="1" l="1"/>
  <c r="K38" i="1" s="1"/>
  <c r="L38" i="1" s="1"/>
  <c r="O38" i="1" s="1"/>
  <c r="P38" i="1" s="1"/>
  <c r="Y84" i="1"/>
  <c r="Z85" i="1"/>
  <c r="Y120" i="1"/>
  <c r="U37" i="1"/>
  <c r="W37" i="1" s="1"/>
  <c r="X37" i="1" s="1"/>
  <c r="B37" i="1" s="1"/>
  <c r="I41" i="1"/>
  <c r="M40" i="1"/>
  <c r="Z121" i="1"/>
  <c r="AA121" i="1"/>
  <c r="T123" i="1"/>
  <c r="A121" i="1"/>
  <c r="Q121" i="1" s="1"/>
  <c r="R121" i="1" s="1"/>
  <c r="S121" i="1" s="1"/>
  <c r="J39" i="1" l="1"/>
  <c r="K39" i="1" s="1"/>
  <c r="L39" i="1" s="1"/>
  <c r="O39" i="1" s="1"/>
  <c r="P39" i="1" s="1"/>
  <c r="Y121" i="1"/>
  <c r="Y85" i="1"/>
  <c r="Z86" i="1"/>
  <c r="U38" i="1"/>
  <c r="M41" i="1"/>
  <c r="AA122" i="1"/>
  <c r="Z122" i="1"/>
  <c r="A122" i="1"/>
  <c r="Q122" i="1" s="1"/>
  <c r="R122" i="1" s="1"/>
  <c r="S122" i="1" s="1"/>
  <c r="T124" i="1"/>
  <c r="J40" i="1" l="1"/>
  <c r="K40" i="1" s="1"/>
  <c r="L40" i="1" s="1"/>
  <c r="O40" i="1" s="1"/>
  <c r="P40" i="1" s="1"/>
  <c r="Y86" i="1"/>
  <c r="Z87" i="1"/>
  <c r="Y122" i="1"/>
  <c r="W38" i="1"/>
  <c r="X38" i="1" s="1"/>
  <c r="B38" i="1" s="1"/>
  <c r="U39" i="1"/>
  <c r="Z123" i="1"/>
  <c r="AA123" i="1"/>
  <c r="T125" i="1"/>
  <c r="A123" i="1"/>
  <c r="Q123" i="1" s="1"/>
  <c r="R123" i="1" s="1"/>
  <c r="S123" i="1" s="1"/>
  <c r="J41" i="1" l="1"/>
  <c r="K41" i="1" s="1"/>
  <c r="L41" i="1" s="1"/>
  <c r="O41" i="1" s="1"/>
  <c r="P41" i="1" s="1"/>
  <c r="Y123" i="1"/>
  <c r="Y87" i="1"/>
  <c r="Z88" i="1"/>
  <c r="W39" i="1"/>
  <c r="X39" i="1" s="1"/>
  <c r="B39" i="1" s="1"/>
  <c r="U40" i="1"/>
  <c r="AA124" i="1"/>
  <c r="Z124" i="1"/>
  <c r="T126" i="1"/>
  <c r="A124" i="1"/>
  <c r="Q124" i="1" s="1"/>
  <c r="R124" i="1" s="1"/>
  <c r="S124" i="1" s="1"/>
  <c r="Y124" i="1" l="1"/>
  <c r="Y88" i="1"/>
  <c r="Z89" i="1"/>
  <c r="W40" i="1"/>
  <c r="X40" i="1" s="1"/>
  <c r="B40" i="1" s="1"/>
  <c r="U41" i="1"/>
  <c r="W41" i="1" s="1"/>
  <c r="X41" i="1" s="1"/>
  <c r="AA125" i="1"/>
  <c r="Z125" i="1"/>
  <c r="A125" i="1"/>
  <c r="Q125" i="1" s="1"/>
  <c r="R125" i="1" s="1"/>
  <c r="S125" i="1" s="1"/>
  <c r="T127" i="1"/>
  <c r="Y125" i="1" l="1"/>
  <c r="Y89" i="1"/>
  <c r="Z90" i="1"/>
  <c r="B41" i="1"/>
  <c r="Z126" i="1"/>
  <c r="AA126" i="1"/>
  <c r="T128" i="1"/>
  <c r="A126" i="1"/>
  <c r="Q126" i="1" s="1"/>
  <c r="R126" i="1" s="1"/>
  <c r="S126" i="1" s="1"/>
  <c r="Y126" i="1" l="1"/>
  <c r="Y90" i="1"/>
  <c r="Z91" i="1"/>
  <c r="AA127" i="1"/>
  <c r="Z127" i="1"/>
  <c r="T129" i="1"/>
  <c r="A127" i="1"/>
  <c r="Q127" i="1" s="1"/>
  <c r="R127" i="1" s="1"/>
  <c r="S127" i="1" s="1"/>
  <c r="Y127" i="1" l="1"/>
  <c r="Y91" i="1"/>
  <c r="Z92" i="1"/>
  <c r="Z128" i="1"/>
  <c r="AA128" i="1"/>
  <c r="A128" i="1"/>
  <c r="Q128" i="1" s="1"/>
  <c r="R128" i="1" s="1"/>
  <c r="S128" i="1" s="1"/>
  <c r="T130" i="1"/>
  <c r="Y92" i="1" l="1"/>
  <c r="Z93" i="1"/>
  <c r="Y128" i="1"/>
  <c r="Z129" i="1"/>
  <c r="AA129" i="1"/>
  <c r="A129" i="1"/>
  <c r="Q129" i="1" s="1"/>
  <c r="R129" i="1" s="1"/>
  <c r="S129" i="1" s="1"/>
  <c r="T131" i="1"/>
  <c r="Y129" i="1" l="1"/>
  <c r="Y93" i="1"/>
  <c r="Z94" i="1"/>
  <c r="AA130" i="1"/>
  <c r="Z130" i="1"/>
  <c r="T132" i="1"/>
  <c r="A130" i="1"/>
  <c r="Q130" i="1" s="1"/>
  <c r="R130" i="1" s="1"/>
  <c r="S130" i="1" s="1"/>
  <c r="Y94" i="1" l="1"/>
  <c r="Z95" i="1"/>
  <c r="Y130" i="1"/>
  <c r="AA131" i="1"/>
  <c r="Z131" i="1"/>
  <c r="A131" i="1"/>
  <c r="Q131" i="1" s="1"/>
  <c r="R131" i="1" s="1"/>
  <c r="S131" i="1" s="1"/>
  <c r="T133" i="1"/>
  <c r="Y131" i="1" l="1"/>
  <c r="Y95" i="1"/>
  <c r="Z96" i="1"/>
  <c r="Z132" i="1"/>
  <c r="AA132" i="1"/>
  <c r="T134" i="1"/>
  <c r="A132" i="1"/>
  <c r="Q132" i="1" s="1"/>
  <c r="R132" i="1" s="1"/>
  <c r="Y96" i="1" l="1"/>
  <c r="Z97" i="1"/>
  <c r="AA133" i="1"/>
  <c r="Z133" i="1"/>
  <c r="A133" i="1"/>
  <c r="Q133" i="1" s="1"/>
  <c r="R133" i="1" s="1"/>
  <c r="S133" i="1" s="1"/>
  <c r="T135" i="1"/>
  <c r="Y133" i="1" l="1"/>
  <c r="Y97" i="1"/>
  <c r="Z98" i="1"/>
  <c r="Z134" i="1"/>
  <c r="AA134" i="1"/>
  <c r="A134" i="1"/>
  <c r="Q134" i="1" s="1"/>
  <c r="R134" i="1" s="1"/>
  <c r="S134" i="1" s="1"/>
  <c r="T136" i="1"/>
  <c r="Y134" i="1" l="1"/>
  <c r="Y98" i="1"/>
  <c r="Z99" i="1"/>
  <c r="Z135" i="1"/>
  <c r="AA135" i="1"/>
  <c r="T137" i="1"/>
  <c r="A135" i="1"/>
  <c r="Q135" i="1" s="1"/>
  <c r="R135" i="1" s="1"/>
  <c r="S135" i="1" s="1"/>
  <c r="Y99" i="1" l="1"/>
  <c r="Z100" i="1"/>
  <c r="Y135" i="1"/>
  <c r="AA136" i="1"/>
  <c r="Z136" i="1"/>
  <c r="T138" i="1"/>
  <c r="A136" i="1"/>
  <c r="Q136" i="1" s="1"/>
  <c r="R136" i="1" s="1"/>
  <c r="S136" i="1" s="1"/>
  <c r="Y136" i="1" l="1"/>
  <c r="Y100" i="1"/>
  <c r="Z101" i="1"/>
  <c r="Z137" i="1"/>
  <c r="AA137" i="1"/>
  <c r="A137" i="1"/>
  <c r="Q137" i="1" s="1"/>
  <c r="R137" i="1" s="1"/>
  <c r="S137" i="1" s="1"/>
  <c r="T139" i="1"/>
  <c r="Y101" i="1" l="1"/>
  <c r="Z102" i="1"/>
  <c r="Y137" i="1"/>
  <c r="AA138" i="1"/>
  <c r="Z138" i="1"/>
  <c r="T140" i="1"/>
  <c r="A138" i="1"/>
  <c r="Q138" i="1" s="1"/>
  <c r="R138" i="1" s="1"/>
  <c r="S138" i="1" s="1"/>
  <c r="Y138" i="1" l="1"/>
  <c r="Y102" i="1"/>
  <c r="Z103" i="1"/>
  <c r="Z139" i="1"/>
  <c r="AA139" i="1"/>
  <c r="A139" i="1"/>
  <c r="Q139" i="1" s="1"/>
  <c r="R139" i="1" s="1"/>
  <c r="S139" i="1" s="1"/>
  <c r="T141" i="1"/>
  <c r="Y139" i="1" l="1"/>
  <c r="AA140" i="1"/>
  <c r="Z140" i="1"/>
  <c r="A140" i="1"/>
  <c r="Q140" i="1" s="1"/>
  <c r="R140" i="1" s="1"/>
  <c r="S140" i="1" s="1"/>
  <c r="T142" i="1"/>
  <c r="Y140" i="1" l="1"/>
  <c r="Z141" i="1"/>
  <c r="AA141" i="1"/>
  <c r="T143" i="1"/>
  <c r="A141" i="1"/>
  <c r="Q141" i="1" s="1"/>
  <c r="R141" i="1" s="1"/>
  <c r="S141" i="1" s="1"/>
  <c r="Y141" i="1" l="1"/>
  <c r="AA142" i="1"/>
  <c r="Z142" i="1"/>
  <c r="A142" i="1"/>
  <c r="Q142" i="1" s="1"/>
  <c r="R142" i="1" s="1"/>
  <c r="S142" i="1" s="1"/>
  <c r="T144" i="1"/>
  <c r="Y142" i="1" l="1"/>
  <c r="Z143" i="1"/>
  <c r="AA143" i="1"/>
  <c r="A143" i="1"/>
  <c r="Q143" i="1" s="1"/>
  <c r="R143" i="1" s="1"/>
  <c r="S143" i="1" s="1"/>
  <c r="T145" i="1"/>
  <c r="Y143" i="1" l="1"/>
  <c r="AA144" i="1"/>
  <c r="Z144" i="1"/>
  <c r="A144" i="1"/>
  <c r="Q144" i="1" s="1"/>
  <c r="R144" i="1" s="1"/>
  <c r="S144" i="1" s="1"/>
  <c r="T146" i="1"/>
  <c r="Y144" i="1" l="1"/>
  <c r="AA145" i="1"/>
  <c r="Z145" i="1"/>
  <c r="T147" i="1"/>
  <c r="A145" i="1"/>
  <c r="Q145" i="1" s="1"/>
  <c r="R145" i="1" s="1"/>
  <c r="S145" i="1" s="1"/>
  <c r="Y145" i="1" l="1"/>
  <c r="Z146" i="1"/>
  <c r="AA146" i="1"/>
  <c r="T148" i="1"/>
  <c r="A146" i="1"/>
  <c r="Q146" i="1" s="1"/>
  <c r="R146" i="1" s="1"/>
  <c r="S146" i="1" s="1"/>
  <c r="Y146" i="1" l="1"/>
  <c r="AA147" i="1"/>
  <c r="Z147" i="1"/>
  <c r="T149" i="1"/>
  <c r="A147" i="1"/>
  <c r="Q147" i="1" s="1"/>
  <c r="R147" i="1" s="1"/>
  <c r="S147" i="1" s="1"/>
  <c r="Y147" i="1" l="1"/>
  <c r="AA148" i="1"/>
  <c r="Z148" i="1"/>
  <c r="A148" i="1"/>
  <c r="Q148" i="1" s="1"/>
  <c r="R148" i="1" s="1"/>
  <c r="S148" i="1" s="1"/>
  <c r="T150" i="1"/>
  <c r="Y148" i="1" l="1"/>
  <c r="Z149" i="1"/>
  <c r="AA149" i="1"/>
  <c r="A149" i="1"/>
  <c r="Q149" i="1" s="1"/>
  <c r="R149" i="1" s="1"/>
  <c r="S149" i="1" s="1"/>
  <c r="T151" i="1"/>
  <c r="Y149" i="1" l="1"/>
  <c r="AA150" i="1"/>
  <c r="Z150" i="1"/>
  <c r="A150" i="1"/>
  <c r="Q150" i="1" s="1"/>
  <c r="R150" i="1" s="1"/>
  <c r="S150" i="1" s="1"/>
  <c r="T152" i="1"/>
  <c r="Y150" i="1" l="1"/>
  <c r="Z151" i="1"/>
  <c r="AA151" i="1"/>
  <c r="T153" i="1"/>
  <c r="A151" i="1"/>
  <c r="Q151" i="1" s="1"/>
  <c r="R151" i="1" s="1"/>
  <c r="S151" i="1" s="1"/>
  <c r="Y151" i="1" l="1"/>
  <c r="AA152" i="1"/>
  <c r="Z152" i="1"/>
  <c r="A152" i="1"/>
  <c r="Q152" i="1" s="1"/>
  <c r="R152" i="1" s="1"/>
  <c r="S152" i="1" s="1"/>
  <c r="T154" i="1"/>
  <c r="Y152" i="1" l="1"/>
  <c r="Z153" i="1"/>
  <c r="AA153" i="1"/>
  <c r="T155" i="1"/>
  <c r="A153" i="1"/>
  <c r="Q153" i="1" s="1"/>
  <c r="R153" i="1" s="1"/>
  <c r="S153" i="1" s="1"/>
  <c r="Y153" i="1" l="1"/>
  <c r="AA154" i="1"/>
  <c r="Z154" i="1"/>
  <c r="A154" i="1"/>
  <c r="Q154" i="1" s="1"/>
  <c r="R154" i="1" s="1"/>
  <c r="S154" i="1" s="1"/>
  <c r="T156" i="1"/>
  <c r="Y154" i="1" l="1"/>
  <c r="Z155" i="1"/>
  <c r="AA155" i="1"/>
  <c r="T157" i="1"/>
  <c r="A155" i="1"/>
  <c r="Q155" i="1" s="1"/>
  <c r="R155" i="1" s="1"/>
  <c r="S155" i="1" s="1"/>
  <c r="Y155" i="1" l="1"/>
  <c r="AA156" i="1"/>
  <c r="Z156" i="1"/>
  <c r="T158" i="1"/>
  <c r="A156" i="1"/>
  <c r="Q156" i="1" s="1"/>
  <c r="R156" i="1" s="1"/>
  <c r="S156" i="1" s="1"/>
  <c r="Y156" i="1" l="1"/>
  <c r="Z157" i="1"/>
  <c r="AA157" i="1"/>
  <c r="T159" i="1"/>
  <c r="A157" i="1"/>
  <c r="Q157" i="1" s="1"/>
  <c r="R157" i="1" s="1"/>
  <c r="S157" i="1" s="1"/>
  <c r="Y157" i="1" l="1"/>
  <c r="AA158" i="1"/>
  <c r="Z158" i="1"/>
  <c r="A158" i="1"/>
  <c r="Q158" i="1" s="1"/>
  <c r="R158" i="1" s="1"/>
  <c r="S158" i="1" s="1"/>
  <c r="T160" i="1"/>
  <c r="Y158" i="1" l="1"/>
  <c r="Z159" i="1"/>
  <c r="AA159" i="1"/>
  <c r="A159" i="1"/>
  <c r="Q159" i="1" s="1"/>
  <c r="R159" i="1" s="1"/>
  <c r="S159" i="1" s="1"/>
  <c r="T161" i="1"/>
  <c r="Y159" i="1" l="1"/>
  <c r="AA160" i="1"/>
  <c r="Z160" i="1"/>
  <c r="T162" i="1"/>
  <c r="A160" i="1"/>
  <c r="Q160" i="1" s="1"/>
  <c r="R160" i="1" s="1"/>
  <c r="S160" i="1" s="1"/>
  <c r="Y160" i="1" l="1"/>
  <c r="Z161" i="1"/>
  <c r="AA161" i="1"/>
  <c r="A161" i="1"/>
  <c r="Q161" i="1" s="1"/>
  <c r="R161" i="1" s="1"/>
  <c r="S161" i="1" s="1"/>
  <c r="T163" i="1"/>
  <c r="Y161" i="1" l="1"/>
  <c r="Z162" i="1"/>
  <c r="AA162" i="1"/>
  <c r="A162" i="1"/>
  <c r="Q162" i="1" s="1"/>
  <c r="R162" i="1" s="1"/>
  <c r="S162" i="1" s="1"/>
  <c r="T164" i="1"/>
  <c r="Y162" i="1" l="1"/>
  <c r="AA163" i="1"/>
  <c r="Z163" i="1"/>
  <c r="A163" i="1"/>
  <c r="Q163" i="1" s="1"/>
  <c r="R163" i="1" s="1"/>
  <c r="T165" i="1"/>
  <c r="Z164" i="1" l="1"/>
  <c r="AA164" i="1"/>
  <c r="A164" i="1"/>
  <c r="Q164" i="1" s="1"/>
  <c r="R164" i="1" s="1"/>
  <c r="S164" i="1" s="1"/>
  <c r="T166" i="1"/>
  <c r="Y164" i="1" l="1"/>
  <c r="AA165" i="1"/>
  <c r="Z165" i="1"/>
  <c r="T167" i="1"/>
  <c r="A165" i="1"/>
  <c r="Q165" i="1" s="1"/>
  <c r="R165" i="1" s="1"/>
  <c r="S165" i="1" s="1"/>
  <c r="Y165" i="1" l="1"/>
  <c r="Z166" i="1"/>
  <c r="AA166" i="1"/>
  <c r="T168" i="1"/>
  <c r="A166" i="1"/>
  <c r="Q166" i="1" s="1"/>
  <c r="R166" i="1" s="1"/>
  <c r="S166" i="1" s="1"/>
  <c r="Y166" i="1" l="1"/>
  <c r="AA167" i="1"/>
  <c r="Z167" i="1"/>
  <c r="A167" i="1"/>
  <c r="Q167" i="1" s="1"/>
  <c r="R167" i="1" s="1"/>
  <c r="S167" i="1" s="1"/>
  <c r="T169" i="1"/>
  <c r="Y167" i="1" l="1"/>
  <c r="Z168" i="1"/>
  <c r="AA168" i="1"/>
  <c r="A168" i="1"/>
  <c r="Q168" i="1" s="1"/>
  <c r="R168" i="1" s="1"/>
  <c r="S168" i="1" s="1"/>
  <c r="T170" i="1"/>
  <c r="Y168" i="1" l="1"/>
  <c r="AA169" i="1"/>
  <c r="Z169" i="1"/>
  <c r="T171" i="1"/>
  <c r="A169" i="1"/>
  <c r="Q169" i="1" s="1"/>
  <c r="R169" i="1" s="1"/>
  <c r="S169" i="1" s="1"/>
  <c r="Y169" i="1" l="1"/>
  <c r="Z170" i="1"/>
  <c r="AA170" i="1"/>
  <c r="T172" i="1"/>
  <c r="A170" i="1"/>
  <c r="Q170" i="1" s="1"/>
  <c r="R170" i="1" s="1"/>
  <c r="S170" i="1" s="1"/>
  <c r="Y170" i="1" l="1"/>
  <c r="AA171" i="1"/>
  <c r="Z171" i="1"/>
  <c r="A171" i="1"/>
  <c r="Q171" i="1" s="1"/>
  <c r="R171" i="1" s="1"/>
  <c r="S171" i="1" s="1"/>
  <c r="T173" i="1"/>
  <c r="Y171" i="1" l="1"/>
  <c r="Z172" i="1"/>
  <c r="AA172" i="1"/>
  <c r="T174" i="1"/>
  <c r="A172" i="1"/>
  <c r="Q172" i="1" s="1"/>
  <c r="R172" i="1" s="1"/>
  <c r="S172" i="1" s="1"/>
  <c r="Y172" i="1" l="1"/>
  <c r="AA173" i="1"/>
  <c r="Z173" i="1"/>
  <c r="A173" i="1"/>
  <c r="Q173" i="1" s="1"/>
  <c r="R173" i="1" s="1"/>
  <c r="S173" i="1" s="1"/>
  <c r="T175" i="1"/>
  <c r="Y173" i="1" l="1"/>
  <c r="Z174" i="1"/>
  <c r="AA174" i="1"/>
  <c r="T176" i="1"/>
  <c r="A174" i="1"/>
  <c r="Q174" i="1" s="1"/>
  <c r="R174" i="1" s="1"/>
  <c r="S174" i="1" s="1"/>
  <c r="Y174" i="1" l="1"/>
  <c r="AA175" i="1"/>
  <c r="Z175" i="1"/>
  <c r="A175" i="1"/>
  <c r="Q175" i="1" s="1"/>
  <c r="R175" i="1" s="1"/>
  <c r="S175" i="1" s="1"/>
  <c r="T177" i="1"/>
  <c r="Y175" i="1" l="1"/>
  <c r="Z176" i="1"/>
  <c r="AA176" i="1"/>
  <c r="T178" i="1"/>
  <c r="A176" i="1"/>
  <c r="Q176" i="1" s="1"/>
  <c r="R176" i="1" s="1"/>
  <c r="S176" i="1" s="1"/>
  <c r="Y176" i="1" l="1"/>
  <c r="AA177" i="1"/>
  <c r="Z177" i="1"/>
  <c r="T179" i="1"/>
  <c r="A177" i="1"/>
  <c r="Q177" i="1" s="1"/>
  <c r="R177" i="1" s="1"/>
  <c r="S177" i="1" s="1"/>
  <c r="Y177" i="1" l="1"/>
  <c r="Z178" i="1"/>
  <c r="AA178" i="1"/>
  <c r="A178" i="1"/>
  <c r="Q178" i="1" s="1"/>
  <c r="R178" i="1" s="1"/>
  <c r="S178" i="1" s="1"/>
  <c r="T180" i="1"/>
  <c r="Y178" i="1" l="1"/>
  <c r="AA179" i="1"/>
  <c r="Z179" i="1"/>
  <c r="T181" i="1"/>
  <c r="A179" i="1"/>
  <c r="Q179" i="1" s="1"/>
  <c r="R179" i="1" s="1"/>
  <c r="S179" i="1" s="1"/>
  <c r="Y179" i="1" l="1"/>
  <c r="Z180" i="1"/>
  <c r="AA180" i="1"/>
  <c r="T182" i="1"/>
  <c r="A180" i="1"/>
  <c r="Q180" i="1" s="1"/>
  <c r="R180" i="1" s="1"/>
  <c r="S180" i="1" s="1"/>
  <c r="Y180" i="1" l="1"/>
  <c r="AA181" i="1"/>
  <c r="Z181" i="1"/>
  <c r="A181" i="1"/>
  <c r="Q181" i="1" s="1"/>
  <c r="R181" i="1" s="1"/>
  <c r="S181" i="1" s="1"/>
  <c r="T183" i="1"/>
  <c r="Y181" i="1" l="1"/>
  <c r="Z182" i="1"/>
  <c r="AA182" i="1"/>
  <c r="A182" i="1"/>
  <c r="Q182" i="1" s="1"/>
  <c r="R182" i="1" s="1"/>
  <c r="S182" i="1" s="1"/>
  <c r="T184" i="1"/>
  <c r="Y182" i="1" l="1"/>
  <c r="AA183" i="1"/>
  <c r="Z183" i="1"/>
  <c r="T185" i="1"/>
  <c r="A183" i="1"/>
  <c r="Q183" i="1" s="1"/>
  <c r="R183" i="1" s="1"/>
  <c r="S183" i="1" s="1"/>
  <c r="Y183" i="1" l="1"/>
  <c r="Z184" i="1"/>
  <c r="AA184" i="1"/>
  <c r="A184" i="1"/>
  <c r="Q184" i="1" s="1"/>
  <c r="R184" i="1" s="1"/>
  <c r="S184" i="1" s="1"/>
  <c r="T186" i="1"/>
  <c r="Y184" i="1" l="1"/>
  <c r="AA185" i="1"/>
  <c r="Z185" i="1"/>
  <c r="T187" i="1"/>
  <c r="A185" i="1"/>
  <c r="Q185" i="1" s="1"/>
  <c r="R185" i="1" s="1"/>
  <c r="S185" i="1" s="1"/>
  <c r="Y185" i="1" l="1"/>
  <c r="Z186" i="1"/>
  <c r="AA186" i="1"/>
  <c r="A186" i="1"/>
  <c r="Q186" i="1" s="1"/>
  <c r="R186" i="1" s="1"/>
  <c r="S186" i="1" s="1"/>
  <c r="T188" i="1"/>
  <c r="Y186" i="1" l="1"/>
  <c r="AA187" i="1"/>
  <c r="Z187" i="1"/>
  <c r="T189" i="1"/>
  <c r="A187" i="1"/>
  <c r="Q187" i="1" s="1"/>
  <c r="R187" i="1" s="1"/>
  <c r="S187" i="1" s="1"/>
  <c r="Y187" i="1" l="1"/>
  <c r="Z188" i="1"/>
  <c r="AA188" i="1"/>
  <c r="T190" i="1"/>
  <c r="A188" i="1"/>
  <c r="Q188" i="1" s="1"/>
  <c r="R188" i="1" s="1"/>
  <c r="S188" i="1" s="1"/>
  <c r="Y188" i="1" l="1"/>
  <c r="AA189" i="1"/>
  <c r="Z189" i="1"/>
  <c r="A189" i="1"/>
  <c r="Q189" i="1" s="1"/>
  <c r="R189" i="1" s="1"/>
  <c r="S189" i="1" s="1"/>
  <c r="T191" i="1"/>
  <c r="Y189" i="1" l="1"/>
  <c r="Z190" i="1"/>
  <c r="AA190" i="1"/>
  <c r="T192" i="1"/>
  <c r="A190" i="1"/>
  <c r="Q190" i="1" s="1"/>
  <c r="R190" i="1" s="1"/>
  <c r="S190" i="1" s="1"/>
  <c r="Y190" i="1" l="1"/>
  <c r="AA191" i="1"/>
  <c r="Z191" i="1"/>
  <c r="A191" i="1"/>
  <c r="Q191" i="1" s="1"/>
  <c r="R191" i="1" s="1"/>
  <c r="S191" i="1" s="1"/>
  <c r="T193" i="1"/>
  <c r="Y191" i="1" l="1"/>
  <c r="Z192" i="1"/>
  <c r="AA192" i="1"/>
  <c r="A192" i="1"/>
  <c r="Q192" i="1" s="1"/>
  <c r="R192" i="1" s="1"/>
  <c r="S192" i="1" s="1"/>
  <c r="T194" i="1"/>
  <c r="Y192" i="1" l="1"/>
  <c r="AA193" i="1"/>
  <c r="Z193" i="1"/>
  <c r="T195" i="1"/>
  <c r="A193" i="1"/>
  <c r="Q193" i="1" s="1"/>
  <c r="R193" i="1" s="1"/>
  <c r="S193" i="1" s="1"/>
  <c r="Y193" i="1" l="1"/>
  <c r="Z194" i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S195" i="1" s="1"/>
  <c r="Y195" i="1" l="1"/>
  <c r="Z196" i="1"/>
  <c r="AA196" i="1"/>
  <c r="T198" i="1"/>
  <c r="A196" i="1"/>
  <c r="Q196" i="1" s="1"/>
  <c r="R196" i="1" s="1"/>
  <c r="S196" i="1" s="1"/>
  <c r="Y196" i="1" l="1"/>
  <c r="AA197" i="1"/>
  <c r="Z197" i="1"/>
  <c r="T199" i="1"/>
  <c r="A197" i="1"/>
  <c r="Q197" i="1" s="1"/>
  <c r="R197" i="1" s="1"/>
  <c r="S197" i="1" s="1"/>
  <c r="Y197" i="1" l="1"/>
  <c r="Z198" i="1"/>
  <c r="AA198" i="1"/>
  <c r="T200" i="1"/>
  <c r="A198" i="1"/>
  <c r="Q198" i="1" s="1"/>
  <c r="R198" i="1" s="1"/>
  <c r="S198" i="1" s="1"/>
  <c r="Y198" i="1" l="1"/>
  <c r="AA199" i="1"/>
  <c r="Z199" i="1"/>
  <c r="T201" i="1"/>
  <c r="A199" i="1"/>
  <c r="Q199" i="1" s="1"/>
  <c r="R199" i="1" s="1"/>
  <c r="S199" i="1" s="1"/>
  <c r="Y199" i="1" l="1"/>
  <c r="Z200" i="1"/>
  <c r="AA200" i="1"/>
  <c r="A200" i="1"/>
  <c r="Q200" i="1" s="1"/>
  <c r="R200" i="1" s="1"/>
  <c r="S200" i="1" s="1"/>
  <c r="T202" i="1"/>
  <c r="Y200" i="1" l="1"/>
  <c r="AA201" i="1"/>
  <c r="Z201" i="1"/>
  <c r="T203" i="1"/>
  <c r="A201" i="1"/>
  <c r="Q201" i="1" s="1"/>
  <c r="R201" i="1" s="1"/>
  <c r="S201" i="1" s="1"/>
  <c r="Y201" i="1" l="1"/>
  <c r="Z202" i="1"/>
  <c r="AA202" i="1"/>
  <c r="A202" i="1"/>
  <c r="Q202" i="1" s="1"/>
  <c r="R202" i="1" s="1"/>
  <c r="S202" i="1" s="1"/>
  <c r="T204" i="1"/>
  <c r="Y202" i="1" l="1"/>
  <c r="AA203" i="1"/>
  <c r="Z203" i="1"/>
  <c r="T205" i="1"/>
  <c r="A203" i="1"/>
  <c r="Q203" i="1" s="1"/>
  <c r="R203" i="1" s="1"/>
  <c r="S203" i="1" s="1"/>
  <c r="Y203" i="1" l="1"/>
  <c r="Z204" i="1"/>
  <c r="AA204" i="1"/>
  <c r="A204" i="1"/>
  <c r="Q204" i="1" s="1"/>
  <c r="R204" i="1" s="1"/>
  <c r="S204" i="1" s="1"/>
  <c r="T206" i="1"/>
  <c r="Y204" i="1" l="1"/>
  <c r="AA205" i="1"/>
  <c r="Z205" i="1"/>
  <c r="T207" i="1"/>
  <c r="A205" i="1"/>
  <c r="Q205" i="1" s="1"/>
  <c r="R205" i="1" s="1"/>
  <c r="S205" i="1" s="1"/>
  <c r="Y205" i="1" l="1"/>
  <c r="Z206" i="1"/>
  <c r="AA206" i="1"/>
  <c r="A206" i="1"/>
  <c r="Q206" i="1" s="1"/>
  <c r="R206" i="1" s="1"/>
  <c r="S206" i="1" s="1"/>
  <c r="T208" i="1"/>
  <c r="Y206" i="1" l="1"/>
  <c r="AA207" i="1"/>
  <c r="Z207" i="1"/>
  <c r="A207" i="1"/>
  <c r="Q207" i="1" s="1"/>
  <c r="R207" i="1" s="1"/>
  <c r="S207" i="1" s="1"/>
  <c r="T209" i="1"/>
  <c r="Y207" i="1" l="1"/>
  <c r="Z208" i="1"/>
  <c r="AA208" i="1"/>
  <c r="T210" i="1"/>
  <c r="A208" i="1"/>
  <c r="Q208" i="1" s="1"/>
  <c r="R208" i="1" s="1"/>
  <c r="S208" i="1" s="1"/>
  <c r="Y208" i="1" l="1"/>
  <c r="AA209" i="1"/>
  <c r="Z209" i="1"/>
  <c r="A209" i="1"/>
  <c r="Q209" i="1" s="1"/>
  <c r="R209" i="1" s="1"/>
  <c r="S209" i="1" s="1"/>
  <c r="T211" i="1"/>
  <c r="Y209" i="1" l="1"/>
  <c r="Z210" i="1"/>
  <c r="AA210" i="1"/>
  <c r="A210" i="1"/>
  <c r="Q210" i="1" s="1"/>
  <c r="R210" i="1" s="1"/>
  <c r="S210" i="1" s="1"/>
  <c r="T212" i="1"/>
  <c r="Y210" i="1" l="1"/>
  <c r="AA211" i="1"/>
  <c r="Z211" i="1"/>
  <c r="T213" i="1"/>
  <c r="A211" i="1"/>
  <c r="Q211" i="1" s="1"/>
  <c r="R211" i="1" s="1"/>
  <c r="S211" i="1" s="1"/>
  <c r="Y211" i="1" l="1"/>
  <c r="Z212" i="1"/>
  <c r="AA212" i="1"/>
  <c r="T214" i="1"/>
  <c r="A212" i="1"/>
  <c r="Q212" i="1" s="1"/>
  <c r="R212" i="1" s="1"/>
  <c r="S212" i="1" s="1"/>
  <c r="Y212" i="1" l="1"/>
  <c r="AA213" i="1"/>
  <c r="Z213" i="1"/>
  <c r="A213" i="1"/>
  <c r="Q213" i="1" s="1"/>
  <c r="R213" i="1" s="1"/>
  <c r="S213" i="1" s="1"/>
  <c r="T215" i="1"/>
  <c r="Y213" i="1" l="1"/>
  <c r="Z214" i="1"/>
  <c r="AA214" i="1"/>
  <c r="A214" i="1"/>
  <c r="Q214" i="1" s="1"/>
  <c r="R214" i="1" s="1"/>
  <c r="S214" i="1" s="1"/>
  <c r="T216" i="1"/>
  <c r="Y214" i="1" l="1"/>
  <c r="AA215" i="1"/>
  <c r="Z215" i="1"/>
  <c r="A215" i="1"/>
  <c r="Q215" i="1" s="1"/>
  <c r="R215" i="1" s="1"/>
  <c r="S215" i="1" s="1"/>
  <c r="T217" i="1"/>
  <c r="Y215" i="1" l="1"/>
  <c r="Z216" i="1"/>
  <c r="AA216" i="1"/>
  <c r="T218" i="1"/>
  <c r="A216" i="1"/>
  <c r="Q216" i="1" s="1"/>
  <c r="R216" i="1" s="1"/>
  <c r="S216" i="1" s="1"/>
  <c r="Y216" i="1" l="1"/>
  <c r="AA217" i="1"/>
  <c r="Z217" i="1"/>
  <c r="A217" i="1"/>
  <c r="Q217" i="1" s="1"/>
  <c r="R217" i="1" s="1"/>
  <c r="S217" i="1" s="1"/>
  <c r="T219" i="1"/>
  <c r="Y217" i="1" l="1"/>
  <c r="Z218" i="1"/>
  <c r="AA218" i="1"/>
  <c r="T220" i="1"/>
  <c r="A218" i="1"/>
  <c r="Q218" i="1" s="1"/>
  <c r="R218" i="1" s="1"/>
  <c r="S218" i="1" s="1"/>
  <c r="Y218" i="1" l="1"/>
  <c r="AA219" i="1"/>
  <c r="Z219" i="1"/>
  <c r="T221" i="1"/>
  <c r="A219" i="1"/>
  <c r="Q219" i="1" s="1"/>
  <c r="R219" i="1" s="1"/>
  <c r="S219" i="1" s="1"/>
  <c r="Y219" i="1" l="1"/>
  <c r="Z220" i="1"/>
  <c r="AA220" i="1"/>
  <c r="T222" i="1"/>
  <c r="A220" i="1"/>
  <c r="Q220" i="1" s="1"/>
  <c r="R220" i="1" s="1"/>
  <c r="S220" i="1" s="1"/>
  <c r="Y220" i="1" l="1"/>
  <c r="AA221" i="1"/>
  <c r="Z221" i="1"/>
  <c r="T223" i="1"/>
  <c r="A221" i="1"/>
  <c r="Q221" i="1" s="1"/>
  <c r="R221" i="1" s="1"/>
  <c r="S221" i="1" s="1"/>
  <c r="Y221" i="1" l="1"/>
  <c r="Z222" i="1"/>
  <c r="AA222" i="1"/>
  <c r="T224" i="1"/>
  <c r="A222" i="1"/>
  <c r="Q222" i="1" s="1"/>
  <c r="R222" i="1" s="1"/>
  <c r="S222" i="1" s="1"/>
  <c r="Y222" i="1" l="1"/>
  <c r="AA223" i="1"/>
  <c r="Z223" i="1"/>
  <c r="A223" i="1"/>
  <c r="Q223" i="1" s="1"/>
  <c r="R223" i="1" s="1"/>
  <c r="S223" i="1" s="1"/>
  <c r="T225" i="1"/>
  <c r="Y223" i="1" l="1"/>
  <c r="Z224" i="1"/>
  <c r="AA224" i="1"/>
  <c r="A224" i="1"/>
  <c r="Q224" i="1" s="1"/>
  <c r="R224" i="1" s="1"/>
  <c r="T226" i="1"/>
  <c r="AA225" i="1" l="1"/>
  <c r="Z225" i="1"/>
  <c r="A225" i="1"/>
  <c r="Q225" i="1" s="1"/>
  <c r="R225" i="1" s="1"/>
  <c r="S225" i="1" s="1"/>
  <c r="T227" i="1"/>
  <c r="Y225" i="1" l="1"/>
  <c r="Z226" i="1"/>
  <c r="AA226" i="1"/>
  <c r="T228" i="1"/>
  <c r="A226" i="1"/>
  <c r="Q226" i="1" s="1"/>
  <c r="R226" i="1" s="1"/>
  <c r="S226" i="1" s="1"/>
  <c r="Y226" i="1" l="1"/>
  <c r="AA227" i="1"/>
  <c r="Z227" i="1"/>
  <c r="T229" i="1"/>
  <c r="A227" i="1"/>
  <c r="Q227" i="1" s="1"/>
  <c r="R227" i="1" s="1"/>
  <c r="S227" i="1" s="1"/>
  <c r="Y227" i="1" l="1"/>
  <c r="Z228" i="1"/>
  <c r="AA228" i="1"/>
  <c r="A228" i="1"/>
  <c r="Q228" i="1" s="1"/>
  <c r="R228" i="1" s="1"/>
  <c r="S228" i="1" s="1"/>
  <c r="T230" i="1"/>
  <c r="Y228" i="1" l="1"/>
  <c r="AA229" i="1"/>
  <c r="Z229" i="1"/>
  <c r="A229" i="1"/>
  <c r="Q229" i="1" s="1"/>
  <c r="R229" i="1" s="1"/>
  <c r="S229" i="1" s="1"/>
  <c r="T231" i="1"/>
  <c r="Y229" i="1" l="1"/>
  <c r="Z230" i="1"/>
  <c r="AA230" i="1"/>
  <c r="A230" i="1"/>
  <c r="Q230" i="1" s="1"/>
  <c r="R230" i="1" s="1"/>
  <c r="S230" i="1" s="1"/>
  <c r="T232" i="1"/>
  <c r="Y230" i="1" l="1"/>
  <c r="AA231" i="1"/>
  <c r="Z231" i="1"/>
  <c r="T233" i="1"/>
  <c r="A231" i="1"/>
  <c r="Q231" i="1" s="1"/>
  <c r="R231" i="1" s="1"/>
  <c r="S231" i="1" s="1"/>
  <c r="Y231" i="1" l="1"/>
  <c r="Z232" i="1"/>
  <c r="AA232" i="1"/>
  <c r="T234" i="1"/>
  <c r="A232" i="1"/>
  <c r="Q232" i="1" s="1"/>
  <c r="R232" i="1" s="1"/>
  <c r="S232" i="1" s="1"/>
  <c r="Y232" i="1" l="1"/>
  <c r="AA233" i="1"/>
  <c r="Z233" i="1"/>
  <c r="A233" i="1"/>
  <c r="Q233" i="1" s="1"/>
  <c r="R233" i="1" s="1"/>
  <c r="S233" i="1" s="1"/>
  <c r="T235" i="1"/>
  <c r="Y233" i="1" l="1"/>
  <c r="Z234" i="1"/>
  <c r="AA234" i="1"/>
  <c r="A234" i="1"/>
  <c r="Q234" i="1" s="1"/>
  <c r="R234" i="1" s="1"/>
  <c r="S234" i="1" s="1"/>
  <c r="T236" i="1"/>
  <c r="Y234" i="1" l="1"/>
  <c r="AA235" i="1"/>
  <c r="Z235" i="1"/>
  <c r="A235" i="1"/>
  <c r="Q235" i="1" s="1"/>
  <c r="R235" i="1" s="1"/>
  <c r="S235" i="1" s="1"/>
  <c r="T237" i="1"/>
  <c r="Y235" i="1" l="1"/>
  <c r="Z236" i="1"/>
  <c r="AA236" i="1"/>
  <c r="T238" i="1"/>
  <c r="A236" i="1"/>
  <c r="Q236" i="1" s="1"/>
  <c r="R236" i="1" s="1"/>
  <c r="S236" i="1" s="1"/>
  <c r="Y236" i="1" l="1"/>
  <c r="AA237" i="1"/>
  <c r="Z237" i="1"/>
  <c r="T239" i="1"/>
  <c r="A237" i="1"/>
  <c r="Q237" i="1" s="1"/>
  <c r="R237" i="1" s="1"/>
  <c r="S237" i="1" s="1"/>
  <c r="Y237" i="1" l="1"/>
  <c r="Z238" i="1"/>
  <c r="AA238" i="1"/>
  <c r="T240" i="1"/>
  <c r="A238" i="1"/>
  <c r="Q238" i="1" s="1"/>
  <c r="R238" i="1" s="1"/>
  <c r="S238" i="1" s="1"/>
  <c r="Y238" i="1" l="1"/>
  <c r="AA239" i="1"/>
  <c r="Z239" i="1"/>
  <c r="A239" i="1"/>
  <c r="Q239" i="1" s="1"/>
  <c r="R239" i="1" s="1"/>
  <c r="S239" i="1" s="1"/>
  <c r="T241" i="1"/>
  <c r="Y239" i="1" l="1"/>
  <c r="Z240" i="1"/>
  <c r="AA240" i="1"/>
  <c r="T242" i="1"/>
  <c r="A240" i="1"/>
  <c r="Q240" i="1" s="1"/>
  <c r="R240" i="1" s="1"/>
  <c r="S240" i="1" s="1"/>
  <c r="Y240" i="1" l="1"/>
  <c r="AA241" i="1"/>
  <c r="Z241" i="1"/>
  <c r="T243" i="1"/>
  <c r="A241" i="1"/>
  <c r="Q241" i="1" s="1"/>
  <c r="R241" i="1" s="1"/>
  <c r="S241" i="1" s="1"/>
  <c r="Y241" i="1" l="1"/>
  <c r="Z242" i="1"/>
  <c r="AA242" i="1"/>
  <c r="A242" i="1"/>
  <c r="Q242" i="1" s="1"/>
  <c r="R242" i="1" s="1"/>
  <c r="S242" i="1" s="1"/>
  <c r="T244" i="1"/>
  <c r="Y242" i="1" l="1"/>
  <c r="AA243" i="1"/>
  <c r="Z243" i="1"/>
  <c r="T245" i="1"/>
  <c r="A243" i="1"/>
  <c r="Q243" i="1" s="1"/>
  <c r="R243" i="1" s="1"/>
  <c r="S243" i="1" s="1"/>
  <c r="Y243" i="1" l="1"/>
  <c r="Z244" i="1"/>
  <c r="AA244" i="1"/>
  <c r="A244" i="1"/>
  <c r="Q244" i="1" s="1"/>
  <c r="R244" i="1" s="1"/>
  <c r="S244" i="1" s="1"/>
  <c r="T246" i="1"/>
  <c r="Y244" i="1" l="1"/>
  <c r="AA245" i="1"/>
  <c r="Z245" i="1"/>
  <c r="A245" i="1"/>
  <c r="Q245" i="1" s="1"/>
  <c r="R245" i="1" s="1"/>
  <c r="S245" i="1" s="1"/>
  <c r="T247" i="1"/>
  <c r="Y245" i="1" l="1"/>
  <c r="Z246" i="1"/>
  <c r="AA246" i="1"/>
  <c r="T248" i="1"/>
  <c r="A246" i="1"/>
  <c r="Q246" i="1" s="1"/>
  <c r="R246" i="1" s="1"/>
  <c r="S246" i="1" s="1"/>
  <c r="Y246" i="1" l="1"/>
  <c r="AA247" i="1"/>
  <c r="Z247" i="1"/>
  <c r="A247" i="1"/>
  <c r="Q247" i="1" s="1"/>
  <c r="R247" i="1" s="1"/>
  <c r="S247" i="1" s="1"/>
  <c r="T249" i="1"/>
  <c r="Y247" i="1" l="1"/>
  <c r="Z248" i="1"/>
  <c r="AA248" i="1"/>
  <c r="A248" i="1"/>
  <c r="Q248" i="1" s="1"/>
  <c r="R248" i="1" s="1"/>
  <c r="S248" i="1" s="1"/>
  <c r="T250" i="1"/>
  <c r="Y248" i="1" l="1"/>
  <c r="AA249" i="1"/>
  <c r="Z249" i="1"/>
  <c r="T251" i="1"/>
  <c r="A249" i="1"/>
  <c r="Q249" i="1" s="1"/>
  <c r="R249" i="1" s="1"/>
  <c r="S249" i="1" s="1"/>
  <c r="Y249" i="1" l="1"/>
  <c r="Z250" i="1"/>
  <c r="AA250" i="1"/>
  <c r="A250" i="1"/>
  <c r="Q250" i="1" s="1"/>
  <c r="R250" i="1" s="1"/>
  <c r="S250" i="1" s="1"/>
  <c r="T252" i="1"/>
  <c r="Y250" i="1" l="1"/>
  <c r="AA251" i="1"/>
  <c r="Z251" i="1"/>
  <c r="A251" i="1"/>
  <c r="Q251" i="1" s="1"/>
  <c r="R251" i="1" s="1"/>
  <c r="S251" i="1" s="1"/>
  <c r="T253" i="1"/>
  <c r="Y251" i="1" l="1"/>
  <c r="Z252" i="1"/>
  <c r="AA252" i="1"/>
  <c r="T254" i="1"/>
  <c r="A252" i="1"/>
  <c r="Q252" i="1" s="1"/>
  <c r="R252" i="1" s="1"/>
  <c r="S252" i="1" s="1"/>
  <c r="Y252" i="1" l="1"/>
  <c r="AA253" i="1"/>
  <c r="Z253" i="1"/>
  <c r="T255" i="1"/>
  <c r="A253" i="1"/>
  <c r="Q253" i="1" s="1"/>
  <c r="R253" i="1" s="1"/>
  <c r="S253" i="1" s="1"/>
  <c r="Y253" i="1" l="1"/>
  <c r="Z254" i="1"/>
  <c r="AA254" i="1"/>
  <c r="T256" i="1"/>
  <c r="A254" i="1"/>
  <c r="Q254" i="1" s="1"/>
  <c r="R254" i="1" s="1"/>
  <c r="S254" i="1" s="1"/>
  <c r="Y254" i="1" l="1"/>
  <c r="AA255" i="1"/>
  <c r="Z255" i="1"/>
  <c r="A255" i="1"/>
  <c r="Q255" i="1" s="1"/>
  <c r="R255" i="1" s="1"/>
  <c r="S255" i="1" s="1"/>
  <c r="T257" i="1"/>
  <c r="Y255" i="1" l="1"/>
  <c r="AA256" i="1"/>
  <c r="Z256" i="1"/>
  <c r="A256" i="1"/>
  <c r="Q256" i="1" s="1"/>
  <c r="R256" i="1" s="1"/>
  <c r="S256" i="1" s="1"/>
  <c r="T258" i="1"/>
  <c r="Y256" i="1" l="1"/>
  <c r="Z257" i="1"/>
  <c r="AA257" i="1"/>
  <c r="T259" i="1"/>
  <c r="A257" i="1"/>
  <c r="Q257" i="1" s="1"/>
  <c r="R257" i="1" s="1"/>
  <c r="AA258" i="1" l="1"/>
  <c r="Z258" i="1"/>
  <c r="A258" i="1"/>
  <c r="Q258" i="1" s="1"/>
  <c r="R258" i="1" s="1"/>
  <c r="S258" i="1" s="1"/>
  <c r="T260" i="1"/>
  <c r="Y258" i="1" l="1"/>
  <c r="Z259" i="1"/>
  <c r="AA259" i="1"/>
  <c r="T261" i="1"/>
  <c r="A259" i="1"/>
  <c r="Q259" i="1" s="1"/>
  <c r="R259" i="1" s="1"/>
  <c r="S259" i="1" s="1"/>
  <c r="Y259" i="1" l="1"/>
  <c r="AA260" i="1"/>
  <c r="Z260" i="1"/>
  <c r="A260" i="1"/>
  <c r="Q260" i="1" s="1"/>
  <c r="R260" i="1" s="1"/>
  <c r="S260" i="1" s="1"/>
  <c r="T262" i="1"/>
  <c r="Y260" i="1" l="1"/>
  <c r="Z261" i="1"/>
  <c r="AA261" i="1"/>
  <c r="T263" i="1"/>
  <c r="A261" i="1"/>
  <c r="Q261" i="1" s="1"/>
  <c r="R261" i="1" s="1"/>
  <c r="S261" i="1" s="1"/>
  <c r="Y261" i="1" l="1"/>
  <c r="AA262" i="1"/>
  <c r="Z262" i="1"/>
  <c r="A262" i="1"/>
  <c r="Q262" i="1" s="1"/>
  <c r="R262" i="1" s="1"/>
  <c r="S262" i="1" s="1"/>
  <c r="T264" i="1"/>
  <c r="Y262" i="1" l="1"/>
  <c r="Z263" i="1"/>
  <c r="AA263" i="1"/>
  <c r="T265" i="1"/>
  <c r="A263" i="1"/>
  <c r="Q263" i="1" s="1"/>
  <c r="R263" i="1" s="1"/>
  <c r="S263" i="1" s="1"/>
  <c r="Y263" i="1" l="1"/>
  <c r="AA264" i="1"/>
  <c r="Z264" i="1"/>
  <c r="A264" i="1"/>
  <c r="Q264" i="1" s="1"/>
  <c r="R264" i="1" s="1"/>
  <c r="S264" i="1" s="1"/>
  <c r="T266" i="1"/>
  <c r="Y264" i="1" l="1"/>
  <c r="Z265" i="1"/>
  <c r="AA265" i="1"/>
  <c r="A265" i="1"/>
  <c r="Q265" i="1" s="1"/>
  <c r="R265" i="1" s="1"/>
  <c r="S265" i="1" s="1"/>
  <c r="T267" i="1"/>
  <c r="Y265" i="1" l="1"/>
  <c r="AA266" i="1"/>
  <c r="Z266" i="1"/>
  <c r="A266" i="1"/>
  <c r="Q266" i="1" s="1"/>
  <c r="R266" i="1" s="1"/>
  <c r="S266" i="1" s="1"/>
  <c r="T268" i="1"/>
  <c r="Y266" i="1" l="1"/>
  <c r="Z267" i="1"/>
  <c r="AA267" i="1"/>
  <c r="A267" i="1"/>
  <c r="Q267" i="1" s="1"/>
  <c r="R267" i="1" s="1"/>
  <c r="S267" i="1" s="1"/>
  <c r="T269" i="1"/>
  <c r="Y267" i="1" l="1"/>
  <c r="AA268" i="1"/>
  <c r="Z268" i="1"/>
  <c r="T270" i="1"/>
  <c r="A268" i="1"/>
  <c r="Q268" i="1" s="1"/>
  <c r="R268" i="1" s="1"/>
  <c r="S268" i="1" s="1"/>
  <c r="Y268" i="1" l="1"/>
  <c r="Z269" i="1"/>
  <c r="AA269" i="1"/>
  <c r="T271" i="1"/>
  <c r="A269" i="1"/>
  <c r="Q269" i="1" s="1"/>
  <c r="R269" i="1" s="1"/>
  <c r="S269" i="1" s="1"/>
  <c r="Y269" i="1" l="1"/>
  <c r="AA270" i="1"/>
  <c r="Z270" i="1"/>
  <c r="T272" i="1"/>
  <c r="A270" i="1"/>
  <c r="Q270" i="1" s="1"/>
  <c r="R270" i="1" s="1"/>
  <c r="S270" i="1" s="1"/>
  <c r="Y270" i="1" l="1"/>
  <c r="Z271" i="1"/>
  <c r="AA271" i="1"/>
  <c r="A271" i="1"/>
  <c r="Q271" i="1" s="1"/>
  <c r="R271" i="1" s="1"/>
  <c r="S271" i="1" s="1"/>
  <c r="T273" i="1"/>
  <c r="Y271" i="1" l="1"/>
  <c r="AA272" i="1"/>
  <c r="Z272" i="1"/>
  <c r="T274" i="1"/>
  <c r="A272" i="1"/>
  <c r="Q272" i="1" s="1"/>
  <c r="R272" i="1" s="1"/>
  <c r="S272" i="1" s="1"/>
  <c r="Y272" i="1" l="1"/>
  <c r="Z273" i="1"/>
  <c r="AA273" i="1"/>
  <c r="T275" i="1"/>
  <c r="A273" i="1"/>
  <c r="Q273" i="1" s="1"/>
  <c r="R273" i="1" s="1"/>
  <c r="S273" i="1" s="1"/>
  <c r="Y273" i="1" l="1"/>
  <c r="AA274" i="1"/>
  <c r="Z274" i="1"/>
  <c r="A274" i="1"/>
  <c r="Q274" i="1" s="1"/>
  <c r="R274" i="1" s="1"/>
  <c r="S274" i="1" s="1"/>
  <c r="T276" i="1"/>
  <c r="Y274" i="1" l="1"/>
  <c r="Z275" i="1"/>
  <c r="AA275" i="1"/>
  <c r="T277" i="1"/>
  <c r="A275" i="1"/>
  <c r="Q275" i="1" s="1"/>
  <c r="R275" i="1" s="1"/>
  <c r="S275" i="1" s="1"/>
  <c r="Y275" i="1" l="1"/>
  <c r="AA276" i="1"/>
  <c r="Z276" i="1"/>
  <c r="A276" i="1"/>
  <c r="Q276" i="1" s="1"/>
  <c r="R276" i="1" s="1"/>
  <c r="S276" i="1" s="1"/>
  <c r="T278" i="1"/>
  <c r="Y276" i="1" l="1"/>
  <c r="Z277" i="1"/>
  <c r="AA277" i="1"/>
  <c r="A277" i="1"/>
  <c r="Q277" i="1" s="1"/>
  <c r="R277" i="1" s="1"/>
  <c r="S277" i="1" s="1"/>
  <c r="T279" i="1"/>
  <c r="Y277" i="1" l="1"/>
  <c r="AA278" i="1"/>
  <c r="Z278" i="1"/>
  <c r="T280" i="1"/>
  <c r="A278" i="1"/>
  <c r="Q278" i="1" s="1"/>
  <c r="R278" i="1" s="1"/>
  <c r="S278" i="1" s="1"/>
  <c r="Y278" i="1" l="1"/>
  <c r="Z279" i="1"/>
  <c r="AA279" i="1"/>
  <c r="T281" i="1"/>
  <c r="A279" i="1"/>
  <c r="Q279" i="1" s="1"/>
  <c r="R279" i="1" s="1"/>
  <c r="S279" i="1" s="1"/>
  <c r="Y279" i="1" l="1"/>
  <c r="AA280" i="1"/>
  <c r="Z280" i="1"/>
  <c r="A280" i="1"/>
  <c r="Q280" i="1" s="1"/>
  <c r="R280" i="1" s="1"/>
  <c r="S280" i="1" s="1"/>
  <c r="T282" i="1"/>
  <c r="Y280" i="1" l="1"/>
  <c r="Z281" i="1"/>
  <c r="AA281" i="1"/>
  <c r="A281" i="1"/>
  <c r="Q281" i="1" s="1"/>
  <c r="R281" i="1" s="1"/>
  <c r="S281" i="1" s="1"/>
  <c r="T283" i="1"/>
  <c r="Y281" i="1" l="1"/>
  <c r="AA282" i="1"/>
  <c r="Z282" i="1"/>
  <c r="A282" i="1"/>
  <c r="Q282" i="1" s="1"/>
  <c r="R282" i="1" s="1"/>
  <c r="S282" i="1" s="1"/>
  <c r="T284" i="1"/>
  <c r="Y282" i="1" l="1"/>
  <c r="Z283" i="1"/>
  <c r="AA283" i="1"/>
  <c r="T285" i="1"/>
  <c r="A283" i="1"/>
  <c r="Q283" i="1" s="1"/>
  <c r="R283" i="1" s="1"/>
  <c r="S283" i="1" s="1"/>
  <c r="Y283" i="1" l="1"/>
  <c r="Z284" i="1"/>
  <c r="AA284" i="1"/>
  <c r="A284" i="1"/>
  <c r="Q284" i="1" s="1"/>
  <c r="R284" i="1" s="1"/>
  <c r="S284" i="1" s="1"/>
  <c r="T286" i="1"/>
  <c r="Y284" i="1" l="1"/>
  <c r="AA285" i="1"/>
  <c r="Z285" i="1"/>
  <c r="A285" i="1"/>
  <c r="Q285" i="1" s="1"/>
  <c r="R285" i="1" s="1"/>
  <c r="T287" i="1"/>
  <c r="Z286" i="1" l="1"/>
  <c r="AA286" i="1"/>
  <c r="T288" i="1"/>
  <c r="A286" i="1"/>
  <c r="Q286" i="1" s="1"/>
  <c r="R286" i="1" s="1"/>
  <c r="S286" i="1" s="1"/>
  <c r="Y286" i="1" l="1"/>
  <c r="AA287" i="1"/>
  <c r="Z287" i="1"/>
  <c r="A287" i="1"/>
  <c r="Q287" i="1" s="1"/>
  <c r="R287" i="1" s="1"/>
  <c r="S287" i="1" s="1"/>
  <c r="T289" i="1"/>
  <c r="Y287" i="1" l="1"/>
  <c r="Z288" i="1"/>
  <c r="AA288" i="1"/>
  <c r="T290" i="1"/>
  <c r="A288" i="1"/>
  <c r="Q288" i="1" s="1"/>
  <c r="R288" i="1" s="1"/>
  <c r="S288" i="1" s="1"/>
  <c r="Y288" i="1" l="1"/>
  <c r="AA289" i="1"/>
  <c r="Z289" i="1"/>
  <c r="A289" i="1"/>
  <c r="Q289" i="1" s="1"/>
  <c r="R289" i="1" s="1"/>
  <c r="S289" i="1" s="1"/>
  <c r="T291" i="1"/>
  <c r="Y289" i="1" l="1"/>
  <c r="Z290" i="1"/>
  <c r="AA290" i="1"/>
  <c r="T292" i="1"/>
  <c r="A290" i="1"/>
  <c r="Q290" i="1" s="1"/>
  <c r="R290" i="1" s="1"/>
  <c r="S290" i="1" s="1"/>
  <c r="Y290" i="1" l="1"/>
  <c r="AA291" i="1"/>
  <c r="Z291" i="1"/>
  <c r="A291" i="1"/>
  <c r="Q291" i="1" s="1"/>
  <c r="R291" i="1" s="1"/>
  <c r="S291" i="1" s="1"/>
  <c r="T293" i="1"/>
  <c r="Y291" i="1" l="1"/>
  <c r="Z292" i="1"/>
  <c r="AA292" i="1"/>
  <c r="A292" i="1"/>
  <c r="Q292" i="1" s="1"/>
  <c r="R292" i="1" s="1"/>
  <c r="S292" i="1" s="1"/>
  <c r="T294" i="1"/>
  <c r="Y292" i="1" l="1"/>
  <c r="AA293" i="1"/>
  <c r="Z293" i="1"/>
  <c r="T295" i="1"/>
  <c r="A293" i="1"/>
  <c r="Q293" i="1" s="1"/>
  <c r="R293" i="1" s="1"/>
  <c r="S293" i="1" s="1"/>
  <c r="Y293" i="1" l="1"/>
  <c r="Z294" i="1"/>
  <c r="AA294" i="1"/>
  <c r="A294" i="1"/>
  <c r="Q294" i="1" s="1"/>
  <c r="R294" i="1" s="1"/>
  <c r="S294" i="1" s="1"/>
  <c r="T296" i="1"/>
  <c r="Y294" i="1" l="1"/>
  <c r="AA295" i="1"/>
  <c r="Z295" i="1"/>
  <c r="T297" i="1"/>
  <c r="A295" i="1"/>
  <c r="Q295" i="1" s="1"/>
  <c r="R295" i="1" s="1"/>
  <c r="S295" i="1" s="1"/>
  <c r="Y295" i="1" l="1"/>
  <c r="Z296" i="1"/>
  <c r="AA296" i="1"/>
  <c r="A296" i="1"/>
  <c r="Q296" i="1" s="1"/>
  <c r="R296" i="1" s="1"/>
  <c r="S296" i="1" s="1"/>
  <c r="T298" i="1"/>
  <c r="Y296" i="1" l="1"/>
  <c r="AA297" i="1"/>
  <c r="Z297" i="1"/>
  <c r="A297" i="1"/>
  <c r="Q297" i="1" s="1"/>
  <c r="R297" i="1" s="1"/>
  <c r="S297" i="1" s="1"/>
  <c r="T299" i="1"/>
  <c r="Y297" i="1" l="1"/>
  <c r="Z298" i="1"/>
  <c r="AA298" i="1"/>
  <c r="T300" i="1"/>
  <c r="A298" i="1"/>
  <c r="Q298" i="1" s="1"/>
  <c r="R298" i="1" s="1"/>
  <c r="S298" i="1" s="1"/>
  <c r="Y298" i="1" l="1"/>
  <c r="AA299" i="1"/>
  <c r="Z299" i="1"/>
  <c r="A299" i="1"/>
  <c r="Q299" i="1" s="1"/>
  <c r="R299" i="1" s="1"/>
  <c r="S299" i="1" s="1"/>
  <c r="T301" i="1"/>
  <c r="Y299" i="1" l="1"/>
  <c r="Z300" i="1"/>
  <c r="AA300" i="1"/>
  <c r="T302" i="1"/>
  <c r="A300" i="1"/>
  <c r="Q300" i="1" s="1"/>
  <c r="R300" i="1" s="1"/>
  <c r="S300" i="1" s="1"/>
  <c r="Y300" i="1" l="1"/>
  <c r="AA301" i="1"/>
  <c r="Z301" i="1"/>
  <c r="T303" i="1"/>
  <c r="A301" i="1"/>
  <c r="Q301" i="1" s="1"/>
  <c r="R301" i="1" s="1"/>
  <c r="S301" i="1" s="1"/>
  <c r="Y301" i="1" l="1"/>
  <c r="Z302" i="1"/>
  <c r="AA302" i="1"/>
  <c r="A302" i="1"/>
  <c r="Q302" i="1" s="1"/>
  <c r="R302" i="1" s="1"/>
  <c r="S302" i="1" s="1"/>
  <c r="T304" i="1"/>
  <c r="Y302" i="1" l="1"/>
  <c r="AA303" i="1"/>
  <c r="Z303" i="1"/>
  <c r="T305" i="1"/>
  <c r="A303" i="1"/>
  <c r="Q303" i="1" s="1"/>
  <c r="R303" i="1" s="1"/>
  <c r="S303" i="1" s="1"/>
  <c r="Y303" i="1" l="1"/>
  <c r="Z304" i="1"/>
  <c r="AA304" i="1"/>
  <c r="T306" i="1"/>
  <c r="A304" i="1"/>
  <c r="Q304" i="1" s="1"/>
  <c r="R304" i="1" s="1"/>
  <c r="S304" i="1" s="1"/>
  <c r="Y304" i="1" l="1"/>
  <c r="AA305" i="1"/>
  <c r="Z305" i="1"/>
  <c r="T307" i="1"/>
  <c r="A305" i="1"/>
  <c r="Q305" i="1" s="1"/>
  <c r="R305" i="1" s="1"/>
  <c r="S305" i="1" s="1"/>
  <c r="Y305" i="1" l="1"/>
  <c r="Z306" i="1"/>
  <c r="AA306" i="1"/>
  <c r="T308" i="1"/>
  <c r="A306" i="1"/>
  <c r="Q306" i="1" s="1"/>
  <c r="R306" i="1" s="1"/>
  <c r="S306" i="1" s="1"/>
  <c r="Y306" i="1" l="1"/>
  <c r="AA307" i="1"/>
  <c r="Z307" i="1"/>
  <c r="A307" i="1"/>
  <c r="Q307" i="1" s="1"/>
  <c r="R307" i="1" s="1"/>
  <c r="S307" i="1" s="1"/>
  <c r="T309" i="1"/>
  <c r="Y307" i="1" l="1"/>
  <c r="Z308" i="1"/>
  <c r="AA308" i="1"/>
  <c r="A308" i="1"/>
  <c r="Q308" i="1" s="1"/>
  <c r="R308" i="1" s="1"/>
  <c r="S308" i="1" s="1"/>
  <c r="T310" i="1"/>
  <c r="Y308" i="1" l="1"/>
  <c r="AA309" i="1"/>
  <c r="Z309" i="1"/>
  <c r="T311" i="1"/>
  <c r="A309" i="1"/>
  <c r="Q309" i="1" s="1"/>
  <c r="R309" i="1" s="1"/>
  <c r="S309" i="1" s="1"/>
  <c r="Y309" i="1" l="1"/>
  <c r="Z310" i="1"/>
  <c r="AA310" i="1"/>
  <c r="A310" i="1"/>
  <c r="Q310" i="1" s="1"/>
  <c r="R310" i="1" s="1"/>
  <c r="S310" i="1" s="1"/>
  <c r="T312" i="1"/>
  <c r="Y310" i="1" l="1"/>
  <c r="AA311" i="1"/>
  <c r="Z311" i="1"/>
  <c r="A311" i="1"/>
  <c r="Q311" i="1" s="1"/>
  <c r="R311" i="1" s="1"/>
  <c r="S311" i="1" s="1"/>
  <c r="T313" i="1"/>
  <c r="Y311" i="1" l="1"/>
  <c r="Z312" i="1"/>
  <c r="AA312" i="1"/>
  <c r="A312" i="1"/>
  <c r="Q312" i="1" s="1"/>
  <c r="R312" i="1" s="1"/>
  <c r="S312" i="1" s="1"/>
  <c r="T314" i="1"/>
  <c r="Y312" i="1" l="1"/>
  <c r="AA313" i="1"/>
  <c r="Z313" i="1"/>
  <c r="A313" i="1"/>
  <c r="Q313" i="1" s="1"/>
  <c r="R313" i="1" s="1"/>
  <c r="S313" i="1" s="1"/>
  <c r="T315" i="1"/>
  <c r="Y313" i="1" l="1"/>
  <c r="Z314" i="1"/>
  <c r="AA314" i="1"/>
  <c r="A314" i="1"/>
  <c r="Q314" i="1" s="1"/>
  <c r="R314" i="1" s="1"/>
  <c r="S314" i="1" s="1"/>
  <c r="T316" i="1"/>
  <c r="Y314" i="1" l="1"/>
  <c r="AA315" i="1"/>
  <c r="Z315" i="1"/>
  <c r="A315" i="1"/>
  <c r="Q315" i="1" s="1"/>
  <c r="R315" i="1" s="1"/>
  <c r="S315" i="1" s="1"/>
  <c r="T317" i="1"/>
  <c r="Y315" i="1" l="1"/>
  <c r="Z316" i="1"/>
  <c r="AA316" i="1"/>
  <c r="T318" i="1"/>
  <c r="A316" i="1"/>
  <c r="Q316" i="1" s="1"/>
  <c r="R316" i="1" s="1"/>
  <c r="AA317" i="1" l="1"/>
  <c r="Z317" i="1"/>
  <c r="A317" i="1"/>
  <c r="Q317" i="1" s="1"/>
  <c r="R317" i="1" s="1"/>
  <c r="S317" i="1" s="1"/>
  <c r="T319" i="1"/>
  <c r="Y317" i="1" l="1"/>
  <c r="Z318" i="1"/>
  <c r="AA318" i="1"/>
  <c r="T320" i="1"/>
  <c r="A318" i="1"/>
  <c r="Q318" i="1" s="1"/>
  <c r="R318" i="1" s="1"/>
  <c r="S318" i="1" s="1"/>
  <c r="Y318" i="1" l="1"/>
  <c r="AA319" i="1"/>
  <c r="Z319" i="1"/>
  <c r="A319" i="1"/>
  <c r="Q319" i="1" s="1"/>
  <c r="R319" i="1" s="1"/>
  <c r="S319" i="1" s="1"/>
  <c r="T321" i="1"/>
  <c r="Y319" i="1" l="1"/>
  <c r="Z320" i="1"/>
  <c r="AA320" i="1"/>
  <c r="T322" i="1"/>
  <c r="A320" i="1"/>
  <c r="Q320" i="1" s="1"/>
  <c r="R320" i="1" s="1"/>
  <c r="S320" i="1" s="1"/>
  <c r="Y320" i="1" l="1"/>
  <c r="AA321" i="1"/>
  <c r="Z321" i="1"/>
  <c r="A321" i="1"/>
  <c r="Q321" i="1" s="1"/>
  <c r="R321" i="1" s="1"/>
  <c r="S321" i="1" s="1"/>
  <c r="T323" i="1"/>
  <c r="Y321" i="1" l="1"/>
  <c r="Z322" i="1"/>
  <c r="AA322" i="1"/>
  <c r="T324" i="1"/>
  <c r="A322" i="1"/>
  <c r="Q322" i="1" s="1"/>
  <c r="R322" i="1" s="1"/>
  <c r="S322" i="1" s="1"/>
  <c r="Y322" i="1" l="1"/>
  <c r="AA323" i="1"/>
  <c r="Z323" i="1"/>
  <c r="T325" i="1"/>
  <c r="A323" i="1"/>
  <c r="Q323" i="1" s="1"/>
  <c r="R323" i="1" s="1"/>
  <c r="S323" i="1" s="1"/>
  <c r="Y323" i="1" l="1"/>
  <c r="Z324" i="1"/>
  <c r="AA324" i="1"/>
  <c r="T326" i="1"/>
  <c r="A324" i="1"/>
  <c r="Q324" i="1" s="1"/>
  <c r="R324" i="1" s="1"/>
  <c r="S324" i="1" s="1"/>
  <c r="Y324" i="1" l="1"/>
  <c r="AA325" i="1"/>
  <c r="Z325" i="1"/>
  <c r="A325" i="1"/>
  <c r="Q325" i="1" s="1"/>
  <c r="R325" i="1" s="1"/>
  <c r="S325" i="1" s="1"/>
  <c r="T327" i="1"/>
  <c r="Y325" i="1" l="1"/>
  <c r="Z326" i="1"/>
  <c r="AA326" i="1"/>
  <c r="A326" i="1"/>
  <c r="Q326" i="1" s="1"/>
  <c r="R326" i="1" s="1"/>
  <c r="S326" i="1" s="1"/>
  <c r="T328" i="1"/>
  <c r="Y326" i="1" l="1"/>
  <c r="AA327" i="1"/>
  <c r="Z327" i="1"/>
  <c r="A327" i="1"/>
  <c r="Q327" i="1" s="1"/>
  <c r="R327" i="1" s="1"/>
  <c r="S327" i="1" s="1"/>
  <c r="T329" i="1"/>
  <c r="Y327" i="1" l="1"/>
  <c r="Z328" i="1"/>
  <c r="AA328" i="1"/>
  <c r="A328" i="1"/>
  <c r="Q328" i="1" s="1"/>
  <c r="R328" i="1" s="1"/>
  <c r="S328" i="1" s="1"/>
  <c r="T330" i="1"/>
  <c r="Y328" i="1" l="1"/>
  <c r="AA329" i="1"/>
  <c r="Z329" i="1"/>
  <c r="T331" i="1"/>
  <c r="A329" i="1"/>
  <c r="Q329" i="1" s="1"/>
  <c r="R329" i="1" s="1"/>
  <c r="S329" i="1" s="1"/>
  <c r="Y329" i="1" l="1"/>
  <c r="Z330" i="1"/>
  <c r="AA330" i="1"/>
  <c r="A330" i="1"/>
  <c r="Q330" i="1" s="1"/>
  <c r="R330" i="1" s="1"/>
  <c r="S330" i="1" s="1"/>
  <c r="T332" i="1"/>
  <c r="Y330" i="1" l="1"/>
  <c r="AA331" i="1"/>
  <c r="Z331" i="1"/>
  <c r="T333" i="1"/>
  <c r="A331" i="1"/>
  <c r="Q331" i="1" s="1"/>
  <c r="R331" i="1" s="1"/>
  <c r="S331" i="1" s="1"/>
  <c r="Y331" i="1" l="1"/>
  <c r="Z332" i="1"/>
  <c r="AA332" i="1"/>
  <c r="A332" i="1"/>
  <c r="Q332" i="1" s="1"/>
  <c r="R332" i="1" s="1"/>
  <c r="S332" i="1" s="1"/>
  <c r="T334" i="1"/>
  <c r="Y332" i="1" l="1"/>
  <c r="AA333" i="1"/>
  <c r="Z333" i="1"/>
  <c r="A333" i="1"/>
  <c r="Q333" i="1" s="1"/>
  <c r="R333" i="1" s="1"/>
  <c r="S333" i="1" s="1"/>
  <c r="T335" i="1"/>
  <c r="Y333" i="1" l="1"/>
  <c r="Z334" i="1"/>
  <c r="AA334" i="1"/>
  <c r="T336" i="1"/>
  <c r="A334" i="1"/>
  <c r="Q334" i="1" s="1"/>
  <c r="R334" i="1" s="1"/>
  <c r="S334" i="1" s="1"/>
  <c r="Y334" i="1" l="1"/>
  <c r="AA335" i="1"/>
  <c r="Z335" i="1"/>
  <c r="A335" i="1"/>
  <c r="Q335" i="1" s="1"/>
  <c r="R335" i="1" s="1"/>
  <c r="S335" i="1" s="1"/>
  <c r="T337" i="1"/>
  <c r="Y335" i="1" l="1"/>
  <c r="Z336" i="1"/>
  <c r="AA336" i="1"/>
  <c r="A336" i="1"/>
  <c r="Q336" i="1" s="1"/>
  <c r="R336" i="1" s="1"/>
  <c r="S336" i="1" s="1"/>
  <c r="T338" i="1"/>
  <c r="Y336" i="1" l="1"/>
  <c r="AA337" i="1"/>
  <c r="Z337" i="1"/>
  <c r="A337" i="1"/>
  <c r="Q337" i="1" s="1"/>
  <c r="R337" i="1" s="1"/>
  <c r="S337" i="1" s="1"/>
  <c r="T339" i="1"/>
  <c r="Y337" i="1" l="1"/>
  <c r="Z338" i="1"/>
  <c r="AA338" i="1"/>
  <c r="A338" i="1"/>
  <c r="Q338" i="1" s="1"/>
  <c r="R338" i="1" s="1"/>
  <c r="S338" i="1" s="1"/>
  <c r="T340" i="1"/>
  <c r="Y338" i="1" l="1"/>
  <c r="AA339" i="1"/>
  <c r="Z339" i="1"/>
  <c r="T341" i="1"/>
  <c r="A339" i="1"/>
  <c r="Q339" i="1" s="1"/>
  <c r="R339" i="1" s="1"/>
  <c r="S339" i="1" s="1"/>
  <c r="Y339" i="1" l="1"/>
  <c r="Z340" i="1"/>
  <c r="AA340" i="1"/>
  <c r="A340" i="1"/>
  <c r="Q340" i="1" s="1"/>
  <c r="R340" i="1" s="1"/>
  <c r="S340" i="1" s="1"/>
  <c r="T342" i="1"/>
  <c r="Y340" i="1" l="1"/>
  <c r="AA341" i="1"/>
  <c r="Z341" i="1"/>
  <c r="A341" i="1"/>
  <c r="Q341" i="1" s="1"/>
  <c r="R341" i="1" s="1"/>
  <c r="S341" i="1" s="1"/>
  <c r="T343" i="1"/>
  <c r="Y341" i="1" l="1"/>
  <c r="Z342" i="1"/>
  <c r="AA342" i="1"/>
  <c r="T344" i="1"/>
  <c r="A342" i="1"/>
  <c r="Q342" i="1" s="1"/>
  <c r="R342" i="1" s="1"/>
  <c r="S342" i="1" s="1"/>
  <c r="Y342" i="1" l="1"/>
  <c r="AA343" i="1"/>
  <c r="Z343" i="1"/>
  <c r="A343" i="1"/>
  <c r="Q343" i="1" s="1"/>
  <c r="R343" i="1" s="1"/>
  <c r="S343" i="1" s="1"/>
  <c r="T345" i="1"/>
  <c r="Y343" i="1" l="1"/>
  <c r="Z344" i="1"/>
  <c r="AA344" i="1"/>
  <c r="T346" i="1"/>
  <c r="A344" i="1"/>
  <c r="Q344" i="1" s="1"/>
  <c r="R344" i="1" s="1"/>
  <c r="S344" i="1" s="1"/>
  <c r="Y344" i="1" l="1"/>
  <c r="AA345" i="1"/>
  <c r="Z345" i="1"/>
  <c r="A345" i="1"/>
  <c r="Q345" i="1" s="1"/>
  <c r="R345" i="1" s="1"/>
  <c r="S345" i="1" s="1"/>
  <c r="T347" i="1"/>
  <c r="Y345" i="1" l="1"/>
  <c r="Z346" i="1"/>
  <c r="AA346" i="1"/>
  <c r="A346" i="1"/>
  <c r="Q346" i="1" s="1"/>
  <c r="R346" i="1" s="1"/>
  <c r="S346" i="1" s="1"/>
  <c r="T348" i="1"/>
  <c r="Y346" i="1" l="1"/>
  <c r="AA347" i="1"/>
  <c r="Z347" i="1"/>
  <c r="T349" i="1"/>
  <c r="A347" i="1"/>
  <c r="Q347" i="1" s="1"/>
  <c r="R347" i="1" s="1"/>
  <c r="S347" i="1" s="1"/>
  <c r="Y347" i="1" l="1"/>
  <c r="Z348" i="1"/>
  <c r="AA348" i="1"/>
  <c r="A348" i="1"/>
  <c r="Q348" i="1" s="1"/>
  <c r="R348" i="1" s="1"/>
  <c r="T350" i="1"/>
  <c r="AA349" i="1" l="1"/>
  <c r="Z349" i="1"/>
  <c r="T351" i="1"/>
  <c r="A349" i="1"/>
  <c r="Q349" i="1" s="1"/>
  <c r="R349" i="1" s="1"/>
  <c r="S349" i="1" s="1"/>
  <c r="Y349" i="1" l="1"/>
  <c r="Z350" i="1"/>
  <c r="AA350" i="1"/>
  <c r="T352" i="1"/>
  <c r="A350" i="1"/>
  <c r="Q350" i="1" s="1"/>
  <c r="R350" i="1" s="1"/>
  <c r="S350" i="1" s="1"/>
  <c r="Y350" i="1" l="1"/>
  <c r="AA351" i="1"/>
  <c r="Z351" i="1"/>
  <c r="A351" i="1"/>
  <c r="Q351" i="1" s="1"/>
  <c r="R351" i="1" s="1"/>
  <c r="S351" i="1" s="1"/>
  <c r="T353" i="1"/>
  <c r="Y351" i="1" l="1"/>
  <c r="Z352" i="1"/>
  <c r="AA352" i="1"/>
  <c r="T354" i="1"/>
  <c r="A352" i="1"/>
  <c r="Q352" i="1" s="1"/>
  <c r="R352" i="1" s="1"/>
  <c r="S352" i="1" s="1"/>
  <c r="Y352" i="1" l="1"/>
  <c r="AA353" i="1"/>
  <c r="Z353" i="1"/>
  <c r="A353" i="1"/>
  <c r="Q353" i="1" s="1"/>
  <c r="R353" i="1" s="1"/>
  <c r="S353" i="1" s="1"/>
  <c r="T355" i="1"/>
  <c r="Y353" i="1" l="1"/>
  <c r="Z354" i="1"/>
  <c r="AA354" i="1"/>
  <c r="T356" i="1"/>
  <c r="A354" i="1"/>
  <c r="Q354" i="1" s="1"/>
  <c r="R354" i="1" s="1"/>
  <c r="S354" i="1" s="1"/>
  <c r="Y354" i="1" l="1"/>
  <c r="AA355" i="1"/>
  <c r="Z355" i="1"/>
  <c r="A355" i="1"/>
  <c r="Q355" i="1" s="1"/>
  <c r="R355" i="1" s="1"/>
  <c r="S355" i="1" s="1"/>
  <c r="T357" i="1"/>
  <c r="Y355" i="1" l="1"/>
  <c r="Z356" i="1"/>
  <c r="AA356" i="1"/>
  <c r="T358" i="1"/>
  <c r="A356" i="1"/>
  <c r="Q356" i="1" s="1"/>
  <c r="R356" i="1" s="1"/>
  <c r="S356" i="1" s="1"/>
  <c r="Y356" i="1" l="1"/>
  <c r="AA357" i="1"/>
  <c r="Z357" i="1"/>
  <c r="A357" i="1"/>
  <c r="Q357" i="1" s="1"/>
  <c r="R357" i="1" s="1"/>
  <c r="S357" i="1" s="1"/>
  <c r="T359" i="1"/>
  <c r="Y357" i="1" l="1"/>
  <c r="Z358" i="1"/>
  <c r="AA358" i="1"/>
  <c r="T360" i="1"/>
  <c r="A358" i="1"/>
  <c r="Q358" i="1" s="1"/>
  <c r="R358" i="1" s="1"/>
  <c r="S358" i="1" s="1"/>
  <c r="Y358" i="1" l="1"/>
  <c r="AA359" i="1"/>
  <c r="Z359" i="1"/>
  <c r="T361" i="1"/>
  <c r="A359" i="1"/>
  <c r="Q359" i="1" s="1"/>
  <c r="R359" i="1" s="1"/>
  <c r="S359" i="1" s="1"/>
  <c r="Y359" i="1" l="1"/>
  <c r="Z360" i="1"/>
  <c r="AA360" i="1"/>
  <c r="A360" i="1"/>
  <c r="Q360" i="1" s="1"/>
  <c r="R360" i="1" s="1"/>
  <c r="S360" i="1" s="1"/>
  <c r="T362" i="1"/>
  <c r="Y360" i="1" l="1"/>
  <c r="AA361" i="1"/>
  <c r="Z361" i="1"/>
  <c r="T363" i="1"/>
  <c r="A361" i="1"/>
  <c r="Q361" i="1" s="1"/>
  <c r="R361" i="1" s="1"/>
  <c r="S361" i="1" s="1"/>
  <c r="Y361" i="1" l="1"/>
  <c r="Z362" i="1"/>
  <c r="AA362" i="1"/>
  <c r="T364" i="1"/>
  <c r="A362" i="1"/>
  <c r="Q362" i="1" s="1"/>
  <c r="R362" i="1" s="1"/>
  <c r="S362" i="1" s="1"/>
  <c r="Y362" i="1" l="1"/>
  <c r="AA363" i="1"/>
  <c r="Z363" i="1"/>
  <c r="T365" i="1"/>
  <c r="A363" i="1"/>
  <c r="Q363" i="1" s="1"/>
  <c r="R363" i="1" s="1"/>
  <c r="S363" i="1" s="1"/>
  <c r="Y363" i="1" l="1"/>
  <c r="Z364" i="1"/>
  <c r="AA364" i="1"/>
  <c r="A364" i="1"/>
  <c r="Q364" i="1" s="1"/>
  <c r="R364" i="1" s="1"/>
  <c r="S364" i="1" s="1"/>
  <c r="T366" i="1"/>
  <c r="Y364" i="1" l="1"/>
  <c r="AA365" i="1"/>
  <c r="Z365" i="1"/>
  <c r="T367" i="1"/>
  <c r="A365" i="1"/>
  <c r="Q365" i="1" s="1"/>
  <c r="R365" i="1" s="1"/>
  <c r="S365" i="1" s="1"/>
  <c r="Y365" i="1" l="1"/>
  <c r="Z366" i="1"/>
  <c r="AA366" i="1"/>
  <c r="A366" i="1"/>
  <c r="Q366" i="1" s="1"/>
  <c r="R366" i="1" s="1"/>
  <c r="S366" i="1" s="1"/>
  <c r="T368" i="1"/>
  <c r="Y366" i="1" l="1"/>
  <c r="AA367" i="1"/>
  <c r="Z367" i="1"/>
  <c r="T369" i="1"/>
  <c r="A367" i="1"/>
  <c r="Q367" i="1" s="1"/>
  <c r="R367" i="1" s="1"/>
  <c r="S367" i="1" s="1"/>
  <c r="Y367" i="1" l="1"/>
  <c r="Z368" i="1"/>
  <c r="AA368" i="1"/>
  <c r="T370" i="1"/>
  <c r="A368" i="1"/>
  <c r="Q368" i="1" s="1"/>
  <c r="R368" i="1" s="1"/>
  <c r="S368" i="1" s="1"/>
  <c r="Y368" i="1" l="1"/>
  <c r="AA369" i="1"/>
  <c r="Z369" i="1"/>
  <c r="T371" i="1"/>
  <c r="A369" i="1"/>
  <c r="Q369" i="1" s="1"/>
  <c r="R369" i="1" s="1"/>
  <c r="S369" i="1" s="1"/>
  <c r="Y369" i="1" l="1"/>
  <c r="Z370" i="1"/>
  <c r="AA370" i="1"/>
  <c r="A370" i="1"/>
  <c r="Q370" i="1" s="1"/>
  <c r="R370" i="1" s="1"/>
  <c r="S370" i="1" s="1"/>
  <c r="T372" i="1"/>
  <c r="Y370" i="1" l="1"/>
  <c r="AA371" i="1"/>
  <c r="Z371" i="1"/>
  <c r="T373" i="1"/>
  <c r="A371" i="1"/>
  <c r="Q371" i="1" s="1"/>
  <c r="R371" i="1" s="1"/>
  <c r="S371" i="1" s="1"/>
  <c r="Y371" i="1" l="1"/>
  <c r="Z372" i="1"/>
  <c r="AA372" i="1"/>
  <c r="A372" i="1"/>
  <c r="Q372" i="1" s="1"/>
  <c r="R372" i="1" s="1"/>
  <c r="S372" i="1" s="1"/>
  <c r="T374" i="1"/>
  <c r="Y372" i="1" l="1"/>
  <c r="AA373" i="1"/>
  <c r="Z373" i="1"/>
  <c r="A373" i="1"/>
  <c r="Q373" i="1" s="1"/>
  <c r="R373" i="1" s="1"/>
  <c r="S373" i="1" s="1"/>
  <c r="T375" i="1"/>
  <c r="Y373" i="1" l="1"/>
  <c r="Z374" i="1"/>
  <c r="AA374" i="1"/>
  <c r="A374" i="1"/>
  <c r="Q374" i="1" s="1"/>
  <c r="R374" i="1" s="1"/>
  <c r="S374" i="1" s="1"/>
  <c r="T376" i="1"/>
  <c r="Y374" i="1" l="1"/>
  <c r="AA375" i="1"/>
  <c r="Z375" i="1"/>
  <c r="T377" i="1"/>
  <c r="A375" i="1"/>
  <c r="Q375" i="1" s="1"/>
  <c r="R375" i="1" s="1"/>
  <c r="S375" i="1" s="1"/>
  <c r="Y375" i="1" l="1"/>
  <c r="Z376" i="1"/>
  <c r="AA376" i="1"/>
  <c r="T378" i="1"/>
  <c r="A376" i="1"/>
  <c r="Q376" i="1" s="1"/>
  <c r="R376" i="1" s="1"/>
  <c r="AA377" i="1" l="1"/>
  <c r="Z377" i="1"/>
  <c r="T379" i="1"/>
  <c r="A377" i="1"/>
  <c r="Q377" i="1" s="1"/>
  <c r="R377" i="1" s="1"/>
  <c r="S377" i="1" s="1"/>
  <c r="Y377" i="1" l="1"/>
  <c r="Z378" i="1"/>
  <c r="AA378" i="1"/>
  <c r="A378" i="1"/>
  <c r="Q378" i="1" s="1"/>
  <c r="R378" i="1" s="1"/>
  <c r="S378" i="1" s="1"/>
  <c r="T380" i="1"/>
  <c r="Y378" i="1" l="1"/>
  <c r="AA379" i="1"/>
  <c r="Z379" i="1"/>
  <c r="T381" i="1"/>
  <c r="A379" i="1"/>
  <c r="Q379" i="1" s="1"/>
  <c r="R379" i="1" s="1"/>
  <c r="S379" i="1" s="1"/>
  <c r="Y379" i="1" l="1"/>
  <c r="Z380" i="1"/>
  <c r="AA380" i="1"/>
  <c r="A380" i="1"/>
  <c r="Q380" i="1" s="1"/>
  <c r="R380" i="1" s="1"/>
  <c r="S380" i="1" s="1"/>
  <c r="T382" i="1"/>
  <c r="Y380" i="1" l="1"/>
  <c r="AA381" i="1"/>
  <c r="Z381" i="1"/>
  <c r="A381" i="1"/>
  <c r="Q381" i="1" s="1"/>
  <c r="R381" i="1" s="1"/>
  <c r="S381" i="1" s="1"/>
  <c r="T383" i="1"/>
  <c r="Y381" i="1" l="1"/>
  <c r="Z382" i="1"/>
  <c r="AA382" i="1"/>
  <c r="T384" i="1"/>
  <c r="A382" i="1"/>
  <c r="Q382" i="1" s="1"/>
  <c r="R382" i="1" s="1"/>
  <c r="S382" i="1" s="1"/>
  <c r="Y382" i="1" l="1"/>
  <c r="AA383" i="1"/>
  <c r="Z383" i="1"/>
  <c r="T385" i="1"/>
  <c r="A383" i="1"/>
  <c r="Q383" i="1" s="1"/>
  <c r="R383" i="1" s="1"/>
  <c r="S383" i="1" s="1"/>
  <c r="Y383" i="1" l="1"/>
  <c r="Z384" i="1"/>
  <c r="AA384" i="1"/>
  <c r="A384" i="1"/>
  <c r="Q384" i="1" s="1"/>
  <c r="R384" i="1" s="1"/>
  <c r="S384" i="1" s="1"/>
  <c r="T386" i="1"/>
  <c r="Y384" i="1" l="1"/>
  <c r="AA385" i="1"/>
  <c r="Z385" i="1"/>
  <c r="A385" i="1"/>
  <c r="Q385" i="1" s="1"/>
  <c r="R385" i="1" s="1"/>
  <c r="S385" i="1" s="1"/>
  <c r="T387" i="1"/>
  <c r="Y385" i="1" l="1"/>
  <c r="Z386" i="1"/>
  <c r="AA386" i="1"/>
  <c r="T388" i="1"/>
  <c r="A386" i="1"/>
  <c r="Q386" i="1" s="1"/>
  <c r="R386" i="1" s="1"/>
  <c r="S386" i="1" s="1"/>
  <c r="Y386" i="1" l="1"/>
  <c r="AA387" i="1"/>
  <c r="Z387" i="1"/>
  <c r="T389" i="1"/>
  <c r="A387" i="1"/>
  <c r="Q387" i="1" s="1"/>
  <c r="R387" i="1" s="1"/>
  <c r="S387" i="1" s="1"/>
  <c r="Y387" i="1" l="1"/>
  <c r="Z388" i="1"/>
  <c r="AA388" i="1"/>
  <c r="A388" i="1"/>
  <c r="Q388" i="1" s="1"/>
  <c r="R388" i="1" s="1"/>
  <c r="S388" i="1" s="1"/>
  <c r="T390" i="1"/>
  <c r="Y388" i="1" l="1"/>
  <c r="AA389" i="1"/>
  <c r="Z389" i="1"/>
  <c r="T391" i="1"/>
  <c r="A389" i="1"/>
  <c r="Q389" i="1" s="1"/>
  <c r="R389" i="1" s="1"/>
  <c r="S389" i="1" s="1"/>
  <c r="Y389" i="1" l="1"/>
  <c r="Z390" i="1"/>
  <c r="AA390" i="1"/>
  <c r="A390" i="1"/>
  <c r="Q390" i="1" s="1"/>
  <c r="R390" i="1" s="1"/>
  <c r="S390" i="1" s="1"/>
  <c r="T392" i="1"/>
  <c r="Y390" i="1" l="1"/>
  <c r="AA391" i="1"/>
  <c r="Z391" i="1"/>
  <c r="T393" i="1"/>
  <c r="A391" i="1"/>
  <c r="Q391" i="1" s="1"/>
  <c r="R391" i="1" s="1"/>
  <c r="S391" i="1" s="1"/>
  <c r="Y391" i="1" l="1"/>
  <c r="Z392" i="1"/>
  <c r="AA392" i="1"/>
  <c r="A392" i="1"/>
  <c r="Q392" i="1" s="1"/>
  <c r="R392" i="1" s="1"/>
  <c r="S392" i="1" s="1"/>
  <c r="T394" i="1"/>
  <c r="Y392" i="1" l="1"/>
  <c r="AA393" i="1"/>
  <c r="Z393" i="1"/>
  <c r="T395" i="1"/>
  <c r="A393" i="1"/>
  <c r="Q393" i="1" s="1"/>
  <c r="R393" i="1" s="1"/>
  <c r="S393" i="1" s="1"/>
  <c r="Y393" i="1" l="1"/>
  <c r="Z394" i="1"/>
  <c r="AA394" i="1"/>
  <c r="A394" i="1"/>
  <c r="Q394" i="1" s="1"/>
  <c r="R394" i="1" s="1"/>
  <c r="S394" i="1" s="1"/>
  <c r="T396" i="1"/>
  <c r="Y394" i="1" l="1"/>
  <c r="AA395" i="1"/>
  <c r="Z395" i="1"/>
  <c r="T397" i="1"/>
  <c r="A395" i="1"/>
  <c r="Q395" i="1" s="1"/>
  <c r="R395" i="1" s="1"/>
  <c r="S395" i="1" s="1"/>
  <c r="Y395" i="1" l="1"/>
  <c r="Z396" i="1"/>
  <c r="AA396" i="1"/>
  <c r="A396" i="1"/>
  <c r="Q396" i="1" s="1"/>
  <c r="R396" i="1" s="1"/>
  <c r="S396" i="1" s="1"/>
  <c r="T398" i="1"/>
  <c r="Y396" i="1" l="1"/>
  <c r="AA397" i="1"/>
  <c r="Z397" i="1"/>
  <c r="A397" i="1"/>
  <c r="Q397" i="1" s="1"/>
  <c r="R397" i="1" s="1"/>
  <c r="S397" i="1" s="1"/>
  <c r="T399" i="1"/>
  <c r="Y397" i="1" l="1"/>
  <c r="Z398" i="1"/>
  <c r="AA398" i="1"/>
  <c r="T400" i="1"/>
  <c r="A398" i="1"/>
  <c r="Q398" i="1" s="1"/>
  <c r="R398" i="1" s="1"/>
  <c r="S398" i="1" s="1"/>
  <c r="Y398" i="1" l="1"/>
  <c r="AA399" i="1"/>
  <c r="Z399" i="1"/>
  <c r="T401" i="1"/>
  <c r="A399" i="1"/>
  <c r="Q399" i="1" s="1"/>
  <c r="R399" i="1" s="1"/>
  <c r="S399" i="1" s="1"/>
  <c r="Y399" i="1" l="1"/>
  <c r="Z400" i="1"/>
  <c r="AA400" i="1"/>
  <c r="A400" i="1"/>
  <c r="Q400" i="1" s="1"/>
  <c r="R400" i="1" s="1"/>
  <c r="S400" i="1" s="1"/>
  <c r="T402" i="1"/>
  <c r="Y400" i="1" l="1"/>
  <c r="AA401" i="1"/>
  <c r="Z401" i="1"/>
  <c r="T403" i="1"/>
  <c r="A401" i="1"/>
  <c r="Q401" i="1" s="1"/>
  <c r="R401" i="1" s="1"/>
  <c r="S401" i="1" s="1"/>
  <c r="Y401" i="1" l="1"/>
  <c r="Z402" i="1"/>
  <c r="AA402" i="1"/>
  <c r="A402" i="1"/>
  <c r="Q402" i="1" s="1"/>
  <c r="R402" i="1" s="1"/>
  <c r="S402" i="1" s="1"/>
  <c r="T404" i="1"/>
  <c r="Y402" i="1" l="1"/>
  <c r="AA403" i="1"/>
  <c r="Z403" i="1"/>
  <c r="T405" i="1"/>
  <c r="A403" i="1"/>
  <c r="Q403" i="1" s="1"/>
  <c r="R403" i="1" s="1"/>
  <c r="S403" i="1" s="1"/>
  <c r="Y403" i="1" l="1"/>
  <c r="Z404" i="1"/>
  <c r="AA404" i="1"/>
  <c r="A404" i="1"/>
  <c r="Q404" i="1" s="1"/>
  <c r="R404" i="1" s="1"/>
  <c r="S404" i="1" s="1"/>
  <c r="T406" i="1"/>
  <c r="Y404" i="1" l="1"/>
  <c r="AA405" i="1"/>
  <c r="Z405" i="1"/>
  <c r="T407" i="1"/>
  <c r="A405" i="1"/>
  <c r="Q405" i="1" s="1"/>
  <c r="R405" i="1" s="1"/>
  <c r="S405" i="1" s="1"/>
  <c r="Y405" i="1" l="1"/>
  <c r="Z406" i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S407" i="1" s="1"/>
  <c r="Y407" i="1" l="1"/>
  <c r="Z408" i="1"/>
  <c r="AA408" i="1"/>
  <c r="T410" i="1"/>
  <c r="A408" i="1"/>
  <c r="Q408" i="1" s="1"/>
  <c r="R408" i="1" s="1"/>
  <c r="S408" i="1" s="1"/>
  <c r="Y408" i="1" l="1"/>
  <c r="AA409" i="1"/>
  <c r="Z409" i="1"/>
  <c r="T411" i="1"/>
  <c r="A409" i="1"/>
  <c r="Q409" i="1" s="1"/>
  <c r="R409" i="1" s="1"/>
  <c r="S409" i="1" s="1"/>
  <c r="Y409" i="1" l="1"/>
  <c r="Z410" i="1"/>
  <c r="AA410" i="1"/>
  <c r="A410" i="1"/>
  <c r="Q410" i="1" s="1"/>
  <c r="R410" i="1" s="1"/>
  <c r="S410" i="1" s="1"/>
  <c r="T412" i="1"/>
  <c r="Y410" i="1" l="1"/>
  <c r="AA411" i="1"/>
  <c r="Z411" i="1"/>
  <c r="T413" i="1"/>
  <c r="A411" i="1"/>
  <c r="Q411" i="1" s="1"/>
  <c r="R411" i="1" s="1"/>
  <c r="S411" i="1" s="1"/>
  <c r="Y411" i="1" l="1"/>
  <c r="Z412" i="1"/>
  <c r="AA412" i="1"/>
  <c r="A412" i="1"/>
  <c r="Q412" i="1" s="1"/>
  <c r="R412" i="1" s="1"/>
  <c r="S412" i="1" s="1"/>
  <c r="T414" i="1"/>
  <c r="Y412" i="1" l="1"/>
  <c r="AA413" i="1"/>
  <c r="Z413" i="1"/>
  <c r="T415" i="1"/>
  <c r="A413" i="1"/>
  <c r="Q413" i="1" s="1"/>
  <c r="R413" i="1" s="1"/>
  <c r="S413" i="1" s="1"/>
  <c r="Y413" i="1" l="1"/>
  <c r="Z414" i="1"/>
  <c r="AA414" i="1"/>
  <c r="A414" i="1"/>
  <c r="Q414" i="1" s="1"/>
  <c r="R414" i="1" s="1"/>
  <c r="S414" i="1" s="1"/>
  <c r="T416" i="1"/>
  <c r="Y414" i="1" l="1"/>
  <c r="AA415" i="1"/>
  <c r="Z415" i="1"/>
  <c r="T417" i="1"/>
  <c r="A415" i="1"/>
  <c r="Q415" i="1" s="1"/>
  <c r="R415" i="1" s="1"/>
  <c r="S415" i="1" s="1"/>
  <c r="Y415" i="1" l="1"/>
  <c r="Z416" i="1"/>
  <c r="AA416" i="1"/>
  <c r="T418" i="1"/>
  <c r="A416" i="1"/>
  <c r="Q416" i="1" s="1"/>
  <c r="R416" i="1" s="1"/>
  <c r="S416" i="1" s="1"/>
  <c r="Y416" i="1" l="1"/>
  <c r="AA417" i="1"/>
  <c r="Z417" i="1"/>
  <c r="A417" i="1"/>
  <c r="Q417" i="1" s="1"/>
  <c r="R417" i="1" s="1"/>
  <c r="S417" i="1" s="1"/>
  <c r="T419" i="1"/>
  <c r="Y417" i="1" l="1"/>
  <c r="Z418" i="1"/>
  <c r="AA418" i="1"/>
  <c r="T420" i="1"/>
  <c r="A418" i="1"/>
  <c r="Q418" i="1" s="1"/>
  <c r="R418" i="1" s="1"/>
  <c r="S418" i="1" s="1"/>
  <c r="Y418" i="1" l="1"/>
  <c r="AA419" i="1"/>
  <c r="Z419" i="1"/>
  <c r="T421" i="1"/>
  <c r="A419" i="1"/>
  <c r="Q419" i="1" s="1"/>
  <c r="R419" i="1" s="1"/>
  <c r="S419" i="1" s="1"/>
  <c r="Y419" i="1" l="1"/>
  <c r="Z420" i="1"/>
  <c r="AA420" i="1"/>
  <c r="A420" i="1"/>
  <c r="Q420" i="1" s="1"/>
  <c r="R420" i="1" s="1"/>
  <c r="S420" i="1" s="1"/>
  <c r="T422" i="1"/>
  <c r="Y420" i="1" l="1"/>
  <c r="AA421" i="1"/>
  <c r="Z421" i="1"/>
  <c r="A421" i="1"/>
  <c r="Q421" i="1" s="1"/>
  <c r="R421" i="1" s="1"/>
  <c r="S421" i="1" s="1"/>
  <c r="T423" i="1"/>
  <c r="Y421" i="1" l="1"/>
  <c r="Z422" i="1"/>
  <c r="AA422" i="1"/>
  <c r="T424" i="1"/>
  <c r="A422" i="1"/>
  <c r="Q422" i="1" s="1"/>
  <c r="R422" i="1" s="1"/>
  <c r="S422" i="1" s="1"/>
  <c r="Y422" i="1" l="1"/>
  <c r="AA423" i="1"/>
  <c r="Z423" i="1"/>
  <c r="A423" i="1"/>
  <c r="Q423" i="1" s="1"/>
  <c r="R423" i="1" s="1"/>
  <c r="S423" i="1" s="1"/>
  <c r="T425" i="1"/>
  <c r="Y423" i="1" l="1"/>
  <c r="Z424" i="1"/>
  <c r="AA424" i="1"/>
  <c r="T426" i="1"/>
  <c r="A424" i="1"/>
  <c r="Q424" i="1" s="1"/>
  <c r="R424" i="1" s="1"/>
  <c r="S424" i="1" s="1"/>
  <c r="Y424" i="1" l="1"/>
  <c r="AA425" i="1"/>
  <c r="Z425" i="1"/>
  <c r="A425" i="1"/>
  <c r="Q425" i="1" s="1"/>
  <c r="R425" i="1" s="1"/>
  <c r="S425" i="1" s="1"/>
  <c r="T427" i="1"/>
  <c r="Y425" i="1" l="1"/>
  <c r="Z426" i="1"/>
  <c r="AA426" i="1"/>
  <c r="T428" i="1"/>
  <c r="A426" i="1"/>
  <c r="Q426" i="1" s="1"/>
  <c r="R426" i="1" s="1"/>
  <c r="S426" i="1" s="1"/>
  <c r="Y426" i="1" l="1"/>
  <c r="AA427" i="1"/>
  <c r="Z427" i="1"/>
  <c r="A427" i="1"/>
  <c r="Q427" i="1" s="1"/>
  <c r="R427" i="1" s="1"/>
  <c r="S427" i="1" s="1"/>
  <c r="T429" i="1"/>
  <c r="Y427" i="1" l="1"/>
  <c r="Z428" i="1"/>
  <c r="AA428" i="1"/>
  <c r="T430" i="1"/>
  <c r="A428" i="1"/>
  <c r="Q428" i="1" s="1"/>
  <c r="R428" i="1" s="1"/>
  <c r="S428" i="1" s="1"/>
  <c r="Y428" i="1" l="1"/>
  <c r="AA429" i="1"/>
  <c r="Z429" i="1"/>
  <c r="T431" i="1"/>
  <c r="A429" i="1"/>
  <c r="Q429" i="1" s="1"/>
  <c r="R429" i="1" s="1"/>
  <c r="S429" i="1" s="1"/>
  <c r="Y429" i="1" l="1"/>
  <c r="Z430" i="1"/>
  <c r="AA430" i="1"/>
  <c r="T432" i="1"/>
  <c r="A430" i="1"/>
  <c r="Q430" i="1" s="1"/>
  <c r="R430" i="1" s="1"/>
  <c r="S430" i="1" s="1"/>
  <c r="Y430" i="1" l="1"/>
  <c r="AA431" i="1"/>
  <c r="Z431" i="1"/>
  <c r="A431" i="1"/>
  <c r="Q431" i="1" s="1"/>
  <c r="R431" i="1" s="1"/>
  <c r="S431" i="1" s="1"/>
  <c r="T433" i="1"/>
  <c r="Y431" i="1" l="1"/>
  <c r="Z432" i="1"/>
  <c r="AA432" i="1"/>
  <c r="T434" i="1"/>
  <c r="A432" i="1"/>
  <c r="Q432" i="1" s="1"/>
  <c r="R432" i="1" s="1"/>
  <c r="S432" i="1" s="1"/>
  <c r="Y432" i="1" l="1"/>
  <c r="AA433" i="1"/>
  <c r="Z433" i="1"/>
  <c r="T435" i="1"/>
  <c r="A433" i="1"/>
  <c r="Q433" i="1" s="1"/>
  <c r="R433" i="1" s="1"/>
  <c r="S433" i="1" s="1"/>
  <c r="Y433" i="1" l="1"/>
  <c r="Z434" i="1"/>
  <c r="AA434" i="1"/>
  <c r="T436" i="1"/>
  <c r="A434" i="1"/>
  <c r="Q434" i="1" s="1"/>
  <c r="R434" i="1" s="1"/>
  <c r="S434" i="1" s="1"/>
  <c r="Y434" i="1" l="1"/>
  <c r="AA435" i="1"/>
  <c r="Z435" i="1"/>
  <c r="T437" i="1"/>
  <c r="A435" i="1"/>
  <c r="Q435" i="1" s="1"/>
  <c r="R435" i="1" s="1"/>
  <c r="S435" i="1" s="1"/>
  <c r="Y435" i="1" l="1"/>
  <c r="Z436" i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S437" i="1" s="1"/>
  <c r="Y437" i="1" l="1"/>
  <c r="Z438" i="1"/>
  <c r="AA438" i="1"/>
  <c r="T440" i="1"/>
  <c r="A438" i="1"/>
  <c r="Q438" i="1" s="1"/>
  <c r="R438" i="1" s="1"/>
  <c r="S438" i="1" s="1"/>
  <c r="Y438" i="1" l="1"/>
  <c r="AA439" i="1"/>
  <c r="Z439" i="1"/>
  <c r="A439" i="1"/>
  <c r="Q439" i="1" s="1"/>
  <c r="R439" i="1" s="1"/>
  <c r="S439" i="1" s="1"/>
  <c r="T441" i="1"/>
  <c r="Y439" i="1" l="1"/>
  <c r="Z440" i="1"/>
  <c r="AA440" i="1"/>
  <c r="A440" i="1"/>
  <c r="Q440" i="1" s="1"/>
  <c r="R440" i="1" s="1"/>
  <c r="S440" i="1" s="1"/>
  <c r="T442" i="1"/>
  <c r="Y440" i="1" l="1"/>
  <c r="AA441" i="1"/>
  <c r="Z441" i="1"/>
  <c r="A441" i="1"/>
  <c r="Q441" i="1" s="1"/>
  <c r="R441" i="1" s="1"/>
  <c r="S441" i="1" s="1"/>
  <c r="T443" i="1"/>
  <c r="Y441" i="1" l="1"/>
  <c r="Z442" i="1"/>
  <c r="AA442" i="1"/>
  <c r="A442" i="1"/>
  <c r="Q442" i="1" s="1"/>
  <c r="R442" i="1" s="1"/>
  <c r="S442" i="1" s="1"/>
  <c r="T444" i="1"/>
  <c r="Y442" i="1" l="1"/>
  <c r="AA443" i="1"/>
  <c r="Z443" i="1"/>
  <c r="T445" i="1"/>
  <c r="A443" i="1"/>
  <c r="Q443" i="1" s="1"/>
  <c r="R443" i="1" s="1"/>
  <c r="S443" i="1" s="1"/>
  <c r="Y443" i="1" l="1"/>
  <c r="Z444" i="1"/>
  <c r="AA444" i="1"/>
  <c r="A444" i="1"/>
  <c r="Q444" i="1" s="1"/>
  <c r="R444" i="1" s="1"/>
  <c r="S444" i="1" s="1"/>
  <c r="T446" i="1"/>
  <c r="Y444" i="1" l="1"/>
  <c r="AA445" i="1"/>
  <c r="Z445" i="1"/>
  <c r="A445" i="1"/>
  <c r="Q445" i="1" s="1"/>
  <c r="R445" i="1" s="1"/>
  <c r="S445" i="1" s="1"/>
  <c r="T447" i="1"/>
  <c r="Y445" i="1" l="1"/>
  <c r="Z446" i="1"/>
  <c r="AA446" i="1"/>
  <c r="T448" i="1"/>
  <c r="A446" i="1"/>
  <c r="Q446" i="1" s="1"/>
  <c r="R446" i="1" s="1"/>
  <c r="S446" i="1" s="1"/>
  <c r="Y446" i="1" l="1"/>
  <c r="AA447" i="1"/>
  <c r="Z447" i="1"/>
  <c r="T449" i="1"/>
  <c r="A447" i="1"/>
  <c r="Q447" i="1" s="1"/>
  <c r="R447" i="1" s="1"/>
  <c r="S447" i="1" s="1"/>
  <c r="Y447" i="1" l="1"/>
  <c r="Z448" i="1"/>
  <c r="AA448" i="1"/>
  <c r="A448" i="1"/>
  <c r="Q448" i="1" s="1"/>
  <c r="R448" i="1" s="1"/>
  <c r="S448" i="1" s="1"/>
  <c r="T450" i="1"/>
  <c r="Y448" i="1" l="1"/>
  <c r="AA449" i="1"/>
  <c r="Z449" i="1"/>
  <c r="T451" i="1"/>
  <c r="A449" i="1"/>
  <c r="Q449" i="1" s="1"/>
  <c r="R449" i="1" s="1"/>
  <c r="S449" i="1" s="1"/>
  <c r="Y449" i="1" l="1"/>
  <c r="Z450" i="1"/>
  <c r="AA450" i="1"/>
  <c r="A450" i="1"/>
  <c r="Q450" i="1" s="1"/>
  <c r="R450" i="1" s="1"/>
  <c r="S450" i="1" s="1"/>
  <c r="T452" i="1"/>
  <c r="Y450" i="1" l="1"/>
  <c r="AA451" i="1"/>
  <c r="Z451" i="1"/>
  <c r="T453" i="1"/>
  <c r="A451" i="1"/>
  <c r="Q451" i="1" s="1"/>
  <c r="R451" i="1" s="1"/>
  <c r="S451" i="1" s="1"/>
  <c r="Y451" i="1" l="1"/>
  <c r="Z452" i="1"/>
  <c r="AA452" i="1"/>
  <c r="A452" i="1"/>
  <c r="Q452" i="1" s="1"/>
  <c r="R452" i="1" s="1"/>
  <c r="S452" i="1" s="1"/>
  <c r="T454" i="1"/>
  <c r="Y452" i="1" l="1"/>
  <c r="AA453" i="1"/>
  <c r="Z453" i="1"/>
  <c r="T455" i="1"/>
  <c r="A453" i="1"/>
  <c r="Q453" i="1" s="1"/>
  <c r="R453" i="1" s="1"/>
  <c r="S453" i="1" s="1"/>
  <c r="Y453" i="1" l="1"/>
  <c r="Z454" i="1"/>
  <c r="AA454" i="1"/>
  <c r="A454" i="1"/>
  <c r="Q454" i="1" s="1"/>
  <c r="R454" i="1" s="1"/>
  <c r="S454" i="1" s="1"/>
  <c r="T456" i="1"/>
  <c r="Y454" i="1" l="1"/>
  <c r="AA455" i="1"/>
  <c r="Z455" i="1"/>
  <c r="T457" i="1"/>
  <c r="A455" i="1"/>
  <c r="Q455" i="1" s="1"/>
  <c r="R455" i="1" s="1"/>
  <c r="S455" i="1" s="1"/>
  <c r="Y455" i="1" l="1"/>
  <c r="Z456" i="1"/>
  <c r="AA456" i="1"/>
  <c r="A456" i="1"/>
  <c r="Q456" i="1" s="1"/>
  <c r="R456" i="1" s="1"/>
  <c r="S456" i="1" s="1"/>
  <c r="T458" i="1"/>
  <c r="Y456" i="1" l="1"/>
  <c r="AA457" i="1"/>
  <c r="Z457" i="1"/>
  <c r="T459" i="1"/>
  <c r="A457" i="1"/>
  <c r="Q457" i="1" s="1"/>
  <c r="R457" i="1" s="1"/>
  <c r="S457" i="1" s="1"/>
  <c r="Y457" i="1" l="1"/>
  <c r="Z458" i="1"/>
  <c r="AA458" i="1"/>
  <c r="T460" i="1"/>
  <c r="A458" i="1"/>
  <c r="Q458" i="1" s="1"/>
  <c r="R458" i="1" s="1"/>
  <c r="S458" i="1" s="1"/>
  <c r="Y458" i="1" l="1"/>
  <c r="AA459" i="1"/>
  <c r="Z459" i="1"/>
  <c r="A459" i="1"/>
  <c r="Q459" i="1" s="1"/>
  <c r="R459" i="1" s="1"/>
  <c r="S459" i="1" s="1"/>
  <c r="T461" i="1"/>
  <c r="Y459" i="1" l="1"/>
  <c r="Z460" i="1"/>
  <c r="AA460" i="1"/>
  <c r="A460" i="1"/>
  <c r="Q460" i="1" s="1"/>
  <c r="R460" i="1" s="1"/>
  <c r="S460" i="1" s="1"/>
  <c r="T462" i="1"/>
  <c r="Y460" i="1" l="1"/>
  <c r="AA461" i="1"/>
  <c r="Z461" i="1"/>
  <c r="A461" i="1"/>
  <c r="Q461" i="1" s="1"/>
  <c r="R461" i="1" s="1"/>
  <c r="S461" i="1" s="1"/>
  <c r="T463" i="1"/>
  <c r="Y461" i="1" l="1"/>
  <c r="Z462" i="1"/>
  <c r="AA462" i="1"/>
  <c r="A462" i="1"/>
  <c r="Q462" i="1" s="1"/>
  <c r="R462" i="1" s="1"/>
  <c r="S462" i="1" s="1"/>
  <c r="T464" i="1"/>
  <c r="Y462" i="1" l="1"/>
  <c r="AA463" i="1"/>
  <c r="Z463" i="1"/>
  <c r="A463" i="1"/>
  <c r="Q463" i="1" s="1"/>
  <c r="R463" i="1" s="1"/>
  <c r="S463" i="1" s="1"/>
  <c r="T465" i="1"/>
  <c r="Y463" i="1" l="1"/>
  <c r="Z464" i="1"/>
  <c r="AA464" i="1"/>
  <c r="T466" i="1"/>
  <c r="A464" i="1"/>
  <c r="Q464" i="1" s="1"/>
  <c r="R464" i="1" s="1"/>
  <c r="S464" i="1" s="1"/>
  <c r="Y464" i="1" l="1"/>
  <c r="AA465" i="1"/>
  <c r="Z465" i="1"/>
  <c r="A465" i="1"/>
  <c r="Q465" i="1" s="1"/>
  <c r="R465" i="1" s="1"/>
  <c r="S465" i="1" s="1"/>
  <c r="T467" i="1"/>
  <c r="Y465" i="1" l="1"/>
  <c r="AA466" i="1"/>
  <c r="Z466" i="1"/>
  <c r="A466" i="1"/>
  <c r="Q466" i="1" s="1"/>
  <c r="R466" i="1" s="1"/>
  <c r="S466" i="1" s="1"/>
  <c r="T468" i="1"/>
  <c r="Y466" i="1" l="1"/>
  <c r="Z467" i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S468" i="1" s="1"/>
  <c r="Y468" i="1" l="1"/>
  <c r="Z469" i="1"/>
  <c r="AA469" i="1"/>
  <c r="T471" i="1"/>
  <c r="A469" i="1"/>
  <c r="Q469" i="1" s="1"/>
  <c r="R469" i="1" s="1"/>
  <c r="S469" i="1" s="1"/>
  <c r="Y469" i="1" l="1"/>
  <c r="AA470" i="1"/>
  <c r="Z470" i="1"/>
  <c r="T472" i="1"/>
  <c r="A470" i="1"/>
  <c r="Q470" i="1" s="1"/>
  <c r="R470" i="1" s="1"/>
  <c r="S470" i="1" s="1"/>
  <c r="Y470" i="1" l="1"/>
  <c r="Z471" i="1"/>
  <c r="AA471" i="1"/>
  <c r="A471" i="1"/>
  <c r="Q471" i="1" s="1"/>
  <c r="R471" i="1" s="1"/>
  <c r="S471" i="1" s="1"/>
  <c r="T473" i="1"/>
  <c r="Y471" i="1" l="1"/>
  <c r="AA472" i="1"/>
  <c r="Z472" i="1"/>
  <c r="T474" i="1"/>
  <c r="A472" i="1"/>
  <c r="Q472" i="1" s="1"/>
  <c r="R472" i="1" s="1"/>
  <c r="S472" i="1" s="1"/>
  <c r="Y472" i="1" l="1"/>
  <c r="Z473" i="1"/>
  <c r="AA473" i="1"/>
  <c r="T475" i="1"/>
  <c r="A473" i="1"/>
  <c r="Q473" i="1" s="1"/>
  <c r="R473" i="1" s="1"/>
  <c r="S473" i="1" s="1"/>
  <c r="Y473" i="1" l="1"/>
  <c r="AA474" i="1"/>
  <c r="Z474" i="1"/>
  <c r="A474" i="1"/>
  <c r="Q474" i="1" s="1"/>
  <c r="R474" i="1" s="1"/>
  <c r="S474" i="1" s="1"/>
  <c r="T476" i="1"/>
  <c r="Y474" i="1" l="1"/>
  <c r="Z475" i="1"/>
  <c r="AA475" i="1"/>
  <c r="T477" i="1"/>
  <c r="A475" i="1"/>
  <c r="Q475" i="1" s="1"/>
  <c r="R475" i="1" s="1"/>
  <c r="S475" i="1" s="1"/>
  <c r="Y475" i="1" l="1"/>
  <c r="AA476" i="1"/>
  <c r="Z476" i="1"/>
  <c r="T478" i="1"/>
  <c r="A476" i="1"/>
  <c r="Q476" i="1" s="1"/>
  <c r="R476" i="1" s="1"/>
  <c r="S476" i="1" s="1"/>
  <c r="Y476" i="1" l="1"/>
  <c r="Z477" i="1"/>
  <c r="AA477" i="1"/>
  <c r="T479" i="1"/>
  <c r="A477" i="1"/>
  <c r="Q477" i="1" s="1"/>
  <c r="R477" i="1" s="1"/>
  <c r="S477" i="1" s="1"/>
  <c r="Y477" i="1" l="1"/>
  <c r="AA478" i="1"/>
  <c r="Z478" i="1"/>
  <c r="A478" i="1"/>
  <c r="Q478" i="1" s="1"/>
  <c r="R478" i="1" s="1"/>
  <c r="S478" i="1" s="1"/>
  <c r="T480" i="1"/>
  <c r="Y478" i="1" l="1"/>
  <c r="Z479" i="1"/>
  <c r="AA479" i="1"/>
  <c r="A479" i="1"/>
  <c r="Q479" i="1" s="1"/>
  <c r="R479" i="1" s="1"/>
  <c r="S479" i="1" s="1"/>
  <c r="T481" i="1"/>
  <c r="Y479" i="1" l="1"/>
  <c r="AA480" i="1"/>
  <c r="Z480" i="1"/>
  <c r="T482" i="1"/>
  <c r="A480" i="1"/>
  <c r="Q480" i="1" s="1"/>
  <c r="R480" i="1" s="1"/>
  <c r="S480" i="1" s="1"/>
  <c r="Y480" i="1" l="1"/>
  <c r="Z481" i="1"/>
  <c r="AA481" i="1"/>
  <c r="T483" i="1"/>
  <c r="A481" i="1"/>
  <c r="Q481" i="1" s="1"/>
  <c r="R481" i="1" s="1"/>
  <c r="S481" i="1" s="1"/>
  <c r="Y481" i="1" l="1"/>
  <c r="AA482" i="1"/>
  <c r="Z482" i="1"/>
  <c r="A482" i="1"/>
  <c r="Q482" i="1" s="1"/>
  <c r="R482" i="1" s="1"/>
  <c r="S482" i="1" s="1"/>
  <c r="T484" i="1"/>
  <c r="Y482" i="1" l="1"/>
  <c r="Z483" i="1"/>
  <c r="AA483" i="1"/>
  <c r="T485" i="1"/>
  <c r="A483" i="1"/>
  <c r="Q483" i="1" s="1"/>
  <c r="R483" i="1" s="1"/>
  <c r="S483" i="1" s="1"/>
  <c r="Y483" i="1" l="1"/>
  <c r="AA484" i="1"/>
  <c r="Z484" i="1"/>
  <c r="A484" i="1"/>
  <c r="Q484" i="1" s="1"/>
  <c r="R484" i="1" s="1"/>
  <c r="S484" i="1" s="1"/>
  <c r="T486" i="1"/>
  <c r="Y484" i="1" l="1"/>
  <c r="Z485" i="1"/>
  <c r="AA485" i="1"/>
  <c r="T487" i="1"/>
  <c r="A485" i="1"/>
  <c r="Q485" i="1" s="1"/>
  <c r="R485" i="1" s="1"/>
  <c r="S485" i="1" s="1"/>
  <c r="Y485" i="1" l="1"/>
  <c r="AA486" i="1"/>
  <c r="Z486" i="1"/>
  <c r="T488" i="1"/>
  <c r="A486" i="1"/>
  <c r="Q486" i="1" s="1"/>
  <c r="R486" i="1" s="1"/>
  <c r="S486" i="1" s="1"/>
  <c r="Y486" i="1" l="1"/>
  <c r="Z487" i="1"/>
  <c r="AA487" i="1"/>
  <c r="T489" i="1"/>
  <c r="A487" i="1"/>
  <c r="Q487" i="1" s="1"/>
  <c r="R487" i="1" s="1"/>
  <c r="S487" i="1" s="1"/>
  <c r="Y487" i="1" l="1"/>
  <c r="AA488" i="1"/>
  <c r="Z488" i="1"/>
  <c r="A488" i="1"/>
  <c r="Q488" i="1" s="1"/>
  <c r="R488" i="1" s="1"/>
  <c r="S488" i="1" s="1"/>
  <c r="T490" i="1"/>
  <c r="Y488" i="1" l="1"/>
  <c r="Z489" i="1"/>
  <c r="AA489" i="1"/>
  <c r="T491" i="1"/>
  <c r="A489" i="1"/>
  <c r="Q489" i="1" s="1"/>
  <c r="R489" i="1" s="1"/>
  <c r="S489" i="1" s="1"/>
  <c r="Y489" i="1" l="1"/>
  <c r="AA490" i="1"/>
  <c r="Z490" i="1"/>
  <c r="A490" i="1"/>
  <c r="Q490" i="1" s="1"/>
  <c r="R490" i="1" s="1"/>
  <c r="S490" i="1" s="1"/>
  <c r="T492" i="1"/>
  <c r="Y490" i="1" l="1"/>
  <c r="Z491" i="1"/>
  <c r="AA491" i="1"/>
  <c r="A491" i="1"/>
  <c r="Q491" i="1" s="1"/>
  <c r="R491" i="1" s="1"/>
  <c r="S491" i="1" s="1"/>
  <c r="T493" i="1"/>
  <c r="Y491" i="1" l="1"/>
  <c r="AA492" i="1"/>
  <c r="Z492" i="1"/>
  <c r="A492" i="1"/>
  <c r="Q492" i="1" s="1"/>
  <c r="R492" i="1" s="1"/>
  <c r="S492" i="1" s="1"/>
  <c r="T494" i="1"/>
  <c r="Y492" i="1" l="1"/>
  <c r="Z493" i="1"/>
  <c r="AA493" i="1"/>
  <c r="A493" i="1"/>
  <c r="Q493" i="1" s="1"/>
  <c r="R493" i="1" s="1"/>
  <c r="S493" i="1" s="1"/>
  <c r="T495" i="1"/>
  <c r="Y493" i="1" l="1"/>
  <c r="AA494" i="1"/>
  <c r="Z494" i="1"/>
  <c r="T496" i="1"/>
  <c r="A494" i="1"/>
  <c r="Q494" i="1" s="1"/>
  <c r="R494" i="1" s="1"/>
  <c r="S494" i="1" s="1"/>
  <c r="Y494" i="1" l="1"/>
  <c r="Z495" i="1"/>
  <c r="AA495" i="1"/>
  <c r="T497" i="1"/>
  <c r="A495" i="1"/>
  <c r="Q495" i="1" s="1"/>
  <c r="R495" i="1" s="1"/>
  <c r="S495" i="1" s="1"/>
  <c r="Y495" i="1" l="1"/>
  <c r="AA496" i="1"/>
  <c r="Z496" i="1"/>
  <c r="A496" i="1"/>
  <c r="Q496" i="1" s="1"/>
  <c r="R496" i="1" s="1"/>
  <c r="S496" i="1" s="1"/>
  <c r="T498" i="1"/>
  <c r="Y496" i="1" l="1"/>
  <c r="Z497" i="1"/>
  <c r="AA497" i="1"/>
  <c r="T499" i="1"/>
  <c r="A497" i="1"/>
  <c r="Q497" i="1" s="1"/>
  <c r="R497" i="1" s="1"/>
  <c r="AA498" i="1" l="1"/>
  <c r="Z498" i="1"/>
  <c r="A498" i="1"/>
  <c r="Q498" i="1" s="1"/>
  <c r="R498" i="1" s="1"/>
  <c r="S498" i="1" s="1"/>
  <c r="T500" i="1"/>
  <c r="Y498" i="1" l="1"/>
  <c r="Z499" i="1"/>
  <c r="AA499" i="1"/>
  <c r="T501" i="1"/>
  <c r="A499" i="1"/>
  <c r="Q499" i="1" s="1"/>
  <c r="R499" i="1" s="1"/>
  <c r="S499" i="1" s="1"/>
  <c r="Y499" i="1" l="1"/>
  <c r="AA500" i="1"/>
  <c r="Z500" i="1"/>
  <c r="T502" i="1"/>
  <c r="A500" i="1"/>
  <c r="Q500" i="1" s="1"/>
  <c r="R500" i="1" s="1"/>
  <c r="S500" i="1" s="1"/>
  <c r="Y500" i="1" l="1"/>
  <c r="Z501" i="1"/>
  <c r="AA501" i="1"/>
  <c r="T503" i="1"/>
  <c r="A501" i="1"/>
  <c r="Q501" i="1" s="1"/>
  <c r="R501" i="1" s="1"/>
  <c r="S501" i="1" s="1"/>
  <c r="Y501" i="1" l="1"/>
  <c r="AA502" i="1"/>
  <c r="Z502" i="1"/>
  <c r="A502" i="1"/>
  <c r="Q502" i="1" s="1"/>
  <c r="R502" i="1" s="1"/>
  <c r="S502" i="1" s="1"/>
  <c r="T504" i="1"/>
  <c r="Y502" i="1" l="1"/>
  <c r="Z503" i="1"/>
  <c r="AA503" i="1"/>
  <c r="T505" i="1"/>
  <c r="A503" i="1"/>
  <c r="Q503" i="1" s="1"/>
  <c r="R503" i="1" s="1"/>
  <c r="S503" i="1" s="1"/>
  <c r="Y503" i="1" l="1"/>
  <c r="AA504" i="1"/>
  <c r="Z504" i="1"/>
  <c r="A504" i="1"/>
  <c r="Q504" i="1" s="1"/>
  <c r="R504" i="1" s="1"/>
  <c r="S504" i="1" s="1"/>
  <c r="T506" i="1"/>
  <c r="Y504" i="1" l="1"/>
  <c r="Z505" i="1"/>
  <c r="AA505" i="1"/>
  <c r="T507" i="1"/>
  <c r="A505" i="1"/>
  <c r="Q505" i="1" s="1"/>
  <c r="R505" i="1" s="1"/>
  <c r="S505" i="1" s="1"/>
  <c r="Y505" i="1" l="1"/>
  <c r="AA506" i="1"/>
  <c r="Z506" i="1"/>
  <c r="A506" i="1"/>
  <c r="Q506" i="1" s="1"/>
  <c r="R506" i="1" s="1"/>
  <c r="S506" i="1" s="1"/>
  <c r="T508" i="1"/>
  <c r="Y506" i="1" l="1"/>
  <c r="Z507" i="1"/>
  <c r="AA507" i="1"/>
  <c r="T509" i="1"/>
  <c r="A507" i="1"/>
  <c r="Q507" i="1" s="1"/>
  <c r="R507" i="1" s="1"/>
  <c r="S507" i="1" s="1"/>
  <c r="Y507" i="1" l="1"/>
  <c r="AA508" i="1"/>
  <c r="Z508" i="1"/>
  <c r="T510" i="1"/>
  <c r="A508" i="1"/>
  <c r="Q508" i="1" s="1"/>
  <c r="R508" i="1" s="1"/>
  <c r="S508" i="1" s="1"/>
  <c r="Y508" i="1" l="1"/>
  <c r="Z509" i="1"/>
  <c r="AA509" i="1"/>
  <c r="A509" i="1"/>
  <c r="Q509" i="1" s="1"/>
  <c r="R509" i="1" s="1"/>
  <c r="S509" i="1" s="1"/>
  <c r="T511" i="1"/>
  <c r="Y509" i="1" l="1"/>
  <c r="AA510" i="1"/>
  <c r="Z510" i="1"/>
  <c r="T512" i="1"/>
  <c r="A510" i="1"/>
  <c r="Q510" i="1" s="1"/>
  <c r="R510" i="1" s="1"/>
  <c r="S510" i="1" s="1"/>
  <c r="Y510" i="1" l="1"/>
  <c r="Z511" i="1"/>
  <c r="AA511" i="1"/>
  <c r="T513" i="1"/>
  <c r="A511" i="1"/>
  <c r="Q511" i="1" s="1"/>
  <c r="R511" i="1" s="1"/>
  <c r="S511" i="1" s="1"/>
  <c r="Y511" i="1" l="1"/>
  <c r="AA512" i="1"/>
  <c r="Z512" i="1"/>
  <c r="A512" i="1"/>
  <c r="Q512" i="1" s="1"/>
  <c r="R512" i="1" s="1"/>
  <c r="S512" i="1" s="1"/>
  <c r="T514" i="1"/>
  <c r="Y512" i="1" l="1"/>
  <c r="Z513" i="1"/>
  <c r="AA513" i="1"/>
  <c r="T515" i="1"/>
  <c r="A513" i="1"/>
  <c r="Q513" i="1" s="1"/>
  <c r="R513" i="1" s="1"/>
  <c r="S513" i="1" s="1"/>
  <c r="Y513" i="1" l="1"/>
  <c r="AA514" i="1"/>
  <c r="Z514" i="1"/>
  <c r="A514" i="1"/>
  <c r="Q514" i="1" s="1"/>
  <c r="R514" i="1" s="1"/>
  <c r="S514" i="1" s="1"/>
  <c r="T516" i="1"/>
  <c r="Y514" i="1" l="1"/>
  <c r="Z515" i="1"/>
  <c r="AA515" i="1"/>
  <c r="T517" i="1"/>
  <c r="A515" i="1"/>
  <c r="Q515" i="1" s="1"/>
  <c r="R515" i="1" s="1"/>
  <c r="S515" i="1" s="1"/>
  <c r="Y515" i="1" l="1"/>
  <c r="AA516" i="1"/>
  <c r="Z516" i="1"/>
  <c r="T518" i="1"/>
  <c r="A516" i="1"/>
  <c r="Q516" i="1" s="1"/>
  <c r="R516" i="1" s="1"/>
  <c r="S516" i="1" s="1"/>
  <c r="Y516" i="1" l="1"/>
  <c r="Z517" i="1"/>
  <c r="AA517" i="1"/>
  <c r="A517" i="1"/>
  <c r="Q517" i="1" s="1"/>
  <c r="R517" i="1" s="1"/>
  <c r="S517" i="1" s="1"/>
  <c r="T519" i="1"/>
  <c r="Y517" i="1" l="1"/>
  <c r="AA518" i="1"/>
  <c r="Z518" i="1"/>
  <c r="T520" i="1"/>
  <c r="A518" i="1"/>
  <c r="Q518" i="1" s="1"/>
  <c r="R518" i="1" s="1"/>
  <c r="S518" i="1" s="1"/>
  <c r="Y518" i="1" l="1"/>
  <c r="Z519" i="1"/>
  <c r="AA519" i="1"/>
  <c r="A519" i="1"/>
  <c r="Q519" i="1" s="1"/>
  <c r="R519" i="1" s="1"/>
  <c r="S519" i="1" s="1"/>
  <c r="T521" i="1"/>
  <c r="Y519" i="1" l="1"/>
  <c r="AA520" i="1"/>
  <c r="Z520" i="1"/>
  <c r="T522" i="1"/>
  <c r="A520" i="1"/>
  <c r="Q520" i="1" s="1"/>
  <c r="R520" i="1" s="1"/>
  <c r="S520" i="1" s="1"/>
  <c r="Y520" i="1" l="1"/>
  <c r="Z521" i="1"/>
  <c r="AA521" i="1"/>
  <c r="T523" i="1"/>
  <c r="A521" i="1"/>
  <c r="Q521" i="1" s="1"/>
  <c r="R521" i="1" s="1"/>
  <c r="S521" i="1" s="1"/>
  <c r="Y521" i="1" l="1"/>
  <c r="AA522" i="1"/>
  <c r="Z522" i="1"/>
  <c r="A522" i="1"/>
  <c r="Q522" i="1" s="1"/>
  <c r="R522" i="1" s="1"/>
  <c r="S522" i="1" s="1"/>
  <c r="T524" i="1"/>
  <c r="Y522" i="1" l="1"/>
  <c r="Z523" i="1"/>
  <c r="AA523" i="1"/>
  <c r="A523" i="1"/>
  <c r="Q523" i="1" s="1"/>
  <c r="R523" i="1" s="1"/>
  <c r="S523" i="1" s="1"/>
  <c r="T525" i="1"/>
  <c r="Y523" i="1" l="1"/>
  <c r="AA524" i="1"/>
  <c r="Z524" i="1"/>
  <c r="T526" i="1"/>
  <c r="A524" i="1"/>
  <c r="Q524" i="1" s="1"/>
  <c r="R524" i="1" s="1"/>
  <c r="S524" i="1" s="1"/>
  <c r="Y524" i="1" l="1"/>
  <c r="Z525" i="1"/>
  <c r="AA525" i="1"/>
  <c r="T527" i="1"/>
  <c r="A525" i="1"/>
  <c r="Q525" i="1" s="1"/>
  <c r="R525" i="1" s="1"/>
  <c r="S525" i="1" s="1"/>
  <c r="Y525" i="1" l="1"/>
  <c r="AA526" i="1"/>
  <c r="Z526" i="1"/>
  <c r="A526" i="1"/>
  <c r="Q526" i="1" s="1"/>
  <c r="R526" i="1" s="1"/>
  <c r="S526" i="1" s="1"/>
  <c r="T528" i="1"/>
  <c r="Y526" i="1" l="1"/>
  <c r="Z527" i="1"/>
  <c r="AA527" i="1"/>
  <c r="A527" i="1"/>
  <c r="Q527" i="1" s="1"/>
  <c r="R527" i="1" s="1"/>
  <c r="S527" i="1" s="1"/>
  <c r="T529" i="1"/>
  <c r="Y527" i="1" l="1"/>
  <c r="AA528" i="1"/>
  <c r="Z528" i="1"/>
  <c r="T530" i="1"/>
  <c r="A528" i="1"/>
  <c r="Q528" i="1" s="1"/>
  <c r="R528" i="1" s="1"/>
  <c r="S528" i="1" s="1"/>
  <c r="Y528" i="1" l="1"/>
  <c r="Z529" i="1"/>
  <c r="AA529" i="1"/>
  <c r="A529" i="1"/>
  <c r="Q529" i="1" s="1"/>
  <c r="R529" i="1" s="1"/>
  <c r="S529" i="1" s="1"/>
  <c r="T531" i="1"/>
  <c r="Y529" i="1" l="1"/>
  <c r="AA530" i="1"/>
  <c r="Z530" i="1"/>
  <c r="T532" i="1"/>
  <c r="A530" i="1"/>
  <c r="Q530" i="1" s="1"/>
  <c r="R530" i="1" s="1"/>
  <c r="Z531" i="1" l="1"/>
  <c r="AA531" i="1"/>
  <c r="T533" i="1"/>
  <c r="A531" i="1"/>
  <c r="Q531" i="1" s="1"/>
  <c r="R531" i="1" s="1"/>
  <c r="S531" i="1" s="1"/>
  <c r="Y531" i="1" l="1"/>
  <c r="AA532" i="1"/>
  <c r="Z532" i="1"/>
  <c r="A532" i="1"/>
  <c r="Q532" i="1" s="1"/>
  <c r="R532" i="1" s="1"/>
  <c r="S532" i="1" s="1"/>
  <c r="T534" i="1"/>
  <c r="Y532" i="1" l="1"/>
  <c r="Z533" i="1"/>
  <c r="AA533" i="1"/>
  <c r="T535" i="1"/>
  <c r="A533" i="1"/>
  <c r="Q533" i="1" s="1"/>
  <c r="R533" i="1" s="1"/>
  <c r="S533" i="1" s="1"/>
  <c r="Y533" i="1" l="1"/>
  <c r="AA534" i="1"/>
  <c r="Z534" i="1"/>
  <c r="T536" i="1"/>
  <c r="A534" i="1"/>
  <c r="Q534" i="1" s="1"/>
  <c r="R534" i="1" s="1"/>
  <c r="S534" i="1" s="1"/>
  <c r="Y534" i="1" l="1"/>
  <c r="Z535" i="1"/>
  <c r="AA535" i="1"/>
  <c r="A535" i="1"/>
  <c r="Q535" i="1" s="1"/>
  <c r="R535" i="1" s="1"/>
  <c r="S535" i="1" s="1"/>
  <c r="T537" i="1"/>
  <c r="Y535" i="1" l="1"/>
  <c r="AA536" i="1"/>
  <c r="Z536" i="1"/>
  <c r="T538" i="1"/>
  <c r="A536" i="1"/>
  <c r="Q536" i="1" s="1"/>
  <c r="R536" i="1" s="1"/>
  <c r="S536" i="1" s="1"/>
  <c r="Y536" i="1" l="1"/>
  <c r="Z537" i="1"/>
  <c r="AA537" i="1"/>
  <c r="A537" i="1"/>
  <c r="Q537" i="1" s="1"/>
  <c r="R537" i="1" s="1"/>
  <c r="S537" i="1" s="1"/>
  <c r="T539" i="1"/>
  <c r="Y537" i="1" l="1"/>
  <c r="AA538" i="1"/>
  <c r="Z538" i="1"/>
  <c r="T540" i="1"/>
  <c r="A538" i="1"/>
  <c r="Q538" i="1" s="1"/>
  <c r="R538" i="1" s="1"/>
  <c r="S538" i="1" s="1"/>
  <c r="Y538" i="1" l="1"/>
  <c r="Z539" i="1"/>
  <c r="AA539" i="1"/>
  <c r="A539" i="1"/>
  <c r="Q539" i="1" s="1"/>
  <c r="R539" i="1" s="1"/>
  <c r="S539" i="1" s="1"/>
  <c r="T541" i="1"/>
  <c r="Y539" i="1" l="1"/>
  <c r="AA540" i="1"/>
  <c r="Z540" i="1"/>
  <c r="A540" i="1"/>
  <c r="Q540" i="1" s="1"/>
  <c r="R540" i="1" s="1"/>
  <c r="S540" i="1" s="1"/>
  <c r="T542" i="1"/>
  <c r="Y540" i="1" l="1"/>
  <c r="Z541" i="1"/>
  <c r="AA541" i="1"/>
  <c r="T543" i="1"/>
  <c r="A541" i="1"/>
  <c r="Q541" i="1" s="1"/>
  <c r="R541" i="1" s="1"/>
  <c r="S541" i="1" s="1"/>
  <c r="Y541" i="1" l="1"/>
  <c r="AA542" i="1"/>
  <c r="Z542" i="1"/>
  <c r="T544" i="1"/>
  <c r="A542" i="1"/>
  <c r="Q542" i="1" s="1"/>
  <c r="R542" i="1" s="1"/>
  <c r="S542" i="1" s="1"/>
  <c r="Y542" i="1" l="1"/>
  <c r="Z543" i="1"/>
  <c r="AA543" i="1"/>
  <c r="A543" i="1"/>
  <c r="Q543" i="1" s="1"/>
  <c r="R543" i="1" s="1"/>
  <c r="S543" i="1" s="1"/>
  <c r="T545" i="1"/>
  <c r="Y543" i="1" l="1"/>
  <c r="AA544" i="1"/>
  <c r="Z544" i="1"/>
  <c r="T546" i="1"/>
  <c r="A544" i="1"/>
  <c r="Q544" i="1" s="1"/>
  <c r="R544" i="1" s="1"/>
  <c r="S544" i="1" s="1"/>
  <c r="Y544" i="1" l="1"/>
  <c r="Z545" i="1"/>
  <c r="AA545" i="1"/>
  <c r="A545" i="1"/>
  <c r="Q545" i="1" s="1"/>
  <c r="R545" i="1" s="1"/>
  <c r="S545" i="1" s="1"/>
  <c r="T547" i="1"/>
  <c r="Y545" i="1" l="1"/>
  <c r="AA546" i="1"/>
  <c r="Z546" i="1"/>
  <c r="T548" i="1"/>
  <c r="A546" i="1"/>
  <c r="Q546" i="1" s="1"/>
  <c r="R546" i="1" s="1"/>
  <c r="S546" i="1" s="1"/>
  <c r="Y546" i="1" l="1"/>
  <c r="Z547" i="1"/>
  <c r="AA547" i="1"/>
  <c r="A547" i="1"/>
  <c r="Q547" i="1" s="1"/>
  <c r="R547" i="1" s="1"/>
  <c r="S547" i="1" s="1"/>
  <c r="T549" i="1"/>
  <c r="Y547" i="1" l="1"/>
  <c r="AA548" i="1"/>
  <c r="Z548" i="1"/>
  <c r="A548" i="1"/>
  <c r="Q548" i="1" s="1"/>
  <c r="R548" i="1" s="1"/>
  <c r="S548" i="1" s="1"/>
  <c r="T550" i="1"/>
  <c r="Y548" i="1" l="1"/>
  <c r="Z549" i="1"/>
  <c r="AA549" i="1"/>
  <c r="T551" i="1"/>
  <c r="A549" i="1"/>
  <c r="Q549" i="1" s="1"/>
  <c r="R549" i="1" s="1"/>
  <c r="S549" i="1" s="1"/>
  <c r="Y549" i="1" l="1"/>
  <c r="AA550" i="1"/>
  <c r="Z550" i="1"/>
  <c r="T552" i="1"/>
  <c r="A550" i="1"/>
  <c r="Q550" i="1" s="1"/>
  <c r="R550" i="1" s="1"/>
  <c r="S550" i="1" s="1"/>
  <c r="Y550" i="1" l="1"/>
  <c r="Z551" i="1"/>
  <c r="AA551" i="1"/>
  <c r="A551" i="1"/>
  <c r="Q551" i="1" s="1"/>
  <c r="R551" i="1" s="1"/>
  <c r="S551" i="1" s="1"/>
  <c r="T553" i="1"/>
  <c r="Y551" i="1" l="1"/>
  <c r="AA552" i="1"/>
  <c r="Z552" i="1"/>
  <c r="T554" i="1"/>
  <c r="A552" i="1"/>
  <c r="Q552" i="1" s="1"/>
  <c r="R552" i="1" s="1"/>
  <c r="S552" i="1" s="1"/>
  <c r="Y552" i="1" l="1"/>
  <c r="Z553" i="1"/>
  <c r="AA553" i="1"/>
  <c r="A553" i="1"/>
  <c r="Q553" i="1" s="1"/>
  <c r="R553" i="1" s="1"/>
  <c r="S553" i="1" s="1"/>
  <c r="T555" i="1"/>
  <c r="Y553" i="1" l="1"/>
  <c r="AA554" i="1"/>
  <c r="Z554" i="1"/>
  <c r="A554" i="1"/>
  <c r="Q554" i="1" s="1"/>
  <c r="R554" i="1" s="1"/>
  <c r="S554" i="1" s="1"/>
  <c r="T556" i="1"/>
  <c r="Y554" i="1" l="1"/>
  <c r="Z555" i="1"/>
  <c r="AA555" i="1"/>
  <c r="T557" i="1"/>
  <c r="A555" i="1"/>
  <c r="Q555" i="1" s="1"/>
  <c r="R555" i="1" s="1"/>
  <c r="S555" i="1" s="1"/>
  <c r="Y555" i="1" l="1"/>
  <c r="AA556" i="1"/>
  <c r="Z556" i="1"/>
  <c r="T558" i="1"/>
  <c r="A556" i="1"/>
  <c r="Q556" i="1" s="1"/>
  <c r="R556" i="1" s="1"/>
  <c r="S556" i="1" s="1"/>
  <c r="Y556" i="1" l="1"/>
  <c r="AA557" i="1"/>
  <c r="Z557" i="1"/>
  <c r="A557" i="1"/>
  <c r="Q557" i="1" s="1"/>
  <c r="R557" i="1" s="1"/>
  <c r="S557" i="1" s="1"/>
  <c r="T559" i="1"/>
  <c r="Y557" i="1" l="1"/>
  <c r="Z558" i="1"/>
  <c r="AA558" i="1"/>
  <c r="T560" i="1"/>
  <c r="A558" i="1"/>
  <c r="Q558" i="1" s="1"/>
  <c r="R558" i="1" s="1"/>
  <c r="S558" i="1" s="1"/>
  <c r="Y558" i="1" l="1"/>
  <c r="AA559" i="1"/>
  <c r="Z559" i="1"/>
  <c r="A559" i="1"/>
  <c r="Q559" i="1" s="1"/>
  <c r="R559" i="1" s="1"/>
  <c r="T561" i="1"/>
  <c r="Z560" i="1" l="1"/>
  <c r="AA560" i="1"/>
  <c r="A560" i="1"/>
  <c r="Q560" i="1" s="1"/>
  <c r="R560" i="1" s="1"/>
  <c r="S560" i="1" s="1"/>
  <c r="T562" i="1"/>
  <c r="Y560" i="1" l="1"/>
  <c r="AA561" i="1"/>
  <c r="Z561" i="1"/>
  <c r="T563" i="1"/>
  <c r="A561" i="1"/>
  <c r="Q561" i="1" s="1"/>
  <c r="R561" i="1" s="1"/>
  <c r="S561" i="1" s="1"/>
  <c r="Y561" i="1" l="1"/>
  <c r="Z562" i="1"/>
  <c r="AA562" i="1"/>
  <c r="T564" i="1"/>
  <c r="A562" i="1"/>
  <c r="Q562" i="1" s="1"/>
  <c r="R562" i="1" s="1"/>
  <c r="S562" i="1" s="1"/>
  <c r="Y562" i="1" l="1"/>
  <c r="AA563" i="1"/>
  <c r="Z563" i="1"/>
  <c r="A563" i="1"/>
  <c r="Q563" i="1" s="1"/>
  <c r="R563" i="1" s="1"/>
  <c r="S563" i="1" s="1"/>
  <c r="T565" i="1"/>
  <c r="Y563" i="1" l="1"/>
  <c r="Z564" i="1"/>
  <c r="AA564" i="1"/>
  <c r="T566" i="1"/>
  <c r="A564" i="1"/>
  <c r="Q564" i="1" s="1"/>
  <c r="R564" i="1" s="1"/>
  <c r="S564" i="1" s="1"/>
  <c r="Y564" i="1" l="1"/>
  <c r="AA565" i="1"/>
  <c r="Z565" i="1"/>
  <c r="A565" i="1"/>
  <c r="Q565" i="1" s="1"/>
  <c r="R565" i="1" s="1"/>
  <c r="S565" i="1" s="1"/>
  <c r="T567" i="1"/>
  <c r="Y565" i="1" l="1"/>
  <c r="Z566" i="1"/>
  <c r="AA566" i="1"/>
  <c r="A566" i="1"/>
  <c r="Q566" i="1" s="1"/>
  <c r="R566" i="1" s="1"/>
  <c r="S566" i="1" s="1"/>
  <c r="T568" i="1"/>
  <c r="Y566" i="1" l="1"/>
  <c r="AA567" i="1"/>
  <c r="Z567" i="1"/>
  <c r="T569" i="1"/>
  <c r="A567" i="1"/>
  <c r="Q567" i="1" s="1"/>
  <c r="R567" i="1" s="1"/>
  <c r="S567" i="1" s="1"/>
  <c r="Y567" i="1" l="1"/>
  <c r="Z568" i="1"/>
  <c r="AA568" i="1"/>
  <c r="T570" i="1"/>
  <c r="A568" i="1"/>
  <c r="Q568" i="1" s="1"/>
  <c r="R568" i="1" s="1"/>
  <c r="S568" i="1" s="1"/>
  <c r="Y568" i="1" l="1"/>
  <c r="AA569" i="1"/>
  <c r="Z569" i="1"/>
  <c r="T571" i="1"/>
  <c r="A569" i="1"/>
  <c r="Q569" i="1" s="1"/>
  <c r="R569" i="1" s="1"/>
  <c r="S569" i="1" s="1"/>
  <c r="Y569" i="1" l="1"/>
  <c r="Z570" i="1"/>
  <c r="AA570" i="1"/>
  <c r="A570" i="1"/>
  <c r="Q570" i="1" s="1"/>
  <c r="R570" i="1" s="1"/>
  <c r="S570" i="1" s="1"/>
  <c r="T572" i="1"/>
  <c r="Y570" i="1" l="1"/>
  <c r="AA571" i="1"/>
  <c r="Z571" i="1"/>
  <c r="T573" i="1"/>
  <c r="A571" i="1"/>
  <c r="Q571" i="1" s="1"/>
  <c r="R571" i="1" s="1"/>
  <c r="S571" i="1" s="1"/>
  <c r="Y571" i="1" l="1"/>
  <c r="Z572" i="1"/>
  <c r="AA572" i="1"/>
  <c r="A572" i="1"/>
  <c r="Q572" i="1" s="1"/>
  <c r="R572" i="1" s="1"/>
  <c r="S572" i="1" s="1"/>
  <c r="T574" i="1"/>
  <c r="Y572" i="1" l="1"/>
  <c r="AA573" i="1"/>
  <c r="Z573" i="1"/>
  <c r="T575" i="1"/>
  <c r="A573" i="1"/>
  <c r="Q573" i="1" s="1"/>
  <c r="R573" i="1" s="1"/>
  <c r="S573" i="1" s="1"/>
  <c r="Y573" i="1" l="1"/>
  <c r="Z574" i="1"/>
  <c r="AA574" i="1"/>
  <c r="T576" i="1"/>
  <c r="A574" i="1"/>
  <c r="Q574" i="1" s="1"/>
  <c r="R574" i="1" s="1"/>
  <c r="S574" i="1" s="1"/>
  <c r="Y574" i="1" l="1"/>
  <c r="AA575" i="1"/>
  <c r="Z575" i="1"/>
  <c r="T577" i="1"/>
  <c r="A575" i="1"/>
  <c r="Q575" i="1" s="1"/>
  <c r="R575" i="1" s="1"/>
  <c r="S575" i="1" s="1"/>
  <c r="Y575" i="1" l="1"/>
  <c r="Z576" i="1"/>
  <c r="AA576" i="1"/>
  <c r="A576" i="1"/>
  <c r="Q576" i="1" s="1"/>
  <c r="R576" i="1" s="1"/>
  <c r="S576" i="1" s="1"/>
  <c r="T578" i="1"/>
  <c r="Y576" i="1" l="1"/>
  <c r="AA577" i="1"/>
  <c r="Z577" i="1"/>
  <c r="T579" i="1"/>
  <c r="A577" i="1"/>
  <c r="Q577" i="1" s="1"/>
  <c r="R577" i="1" s="1"/>
  <c r="S577" i="1" s="1"/>
  <c r="Y577" i="1" l="1"/>
  <c r="Z578" i="1"/>
  <c r="AA578" i="1"/>
  <c r="T580" i="1"/>
  <c r="A578" i="1"/>
  <c r="Q578" i="1" s="1"/>
  <c r="R578" i="1" s="1"/>
  <c r="S578" i="1" s="1"/>
  <c r="Y578" i="1" l="1"/>
  <c r="AA579" i="1"/>
  <c r="Z579" i="1"/>
  <c r="A579" i="1"/>
  <c r="Q579" i="1" s="1"/>
  <c r="R579" i="1" s="1"/>
  <c r="S579" i="1" s="1"/>
  <c r="T581" i="1"/>
  <c r="Y579" i="1" l="1"/>
  <c r="Z580" i="1"/>
  <c r="AA580" i="1"/>
  <c r="T582" i="1"/>
  <c r="A580" i="1"/>
  <c r="Q580" i="1" s="1"/>
  <c r="R580" i="1" s="1"/>
  <c r="S580" i="1" s="1"/>
  <c r="Y580" i="1" l="1"/>
  <c r="AA581" i="1"/>
  <c r="Z581" i="1"/>
  <c r="A581" i="1"/>
  <c r="Q581" i="1" s="1"/>
  <c r="R581" i="1" s="1"/>
  <c r="S581" i="1" s="1"/>
  <c r="T583" i="1"/>
  <c r="Y581" i="1" l="1"/>
  <c r="Z582" i="1"/>
  <c r="AA582" i="1"/>
  <c r="T584" i="1"/>
  <c r="A582" i="1"/>
  <c r="Q582" i="1" s="1"/>
  <c r="R582" i="1" s="1"/>
  <c r="S582" i="1" s="1"/>
  <c r="Y582" i="1" l="1"/>
  <c r="AA583" i="1"/>
  <c r="Z583" i="1"/>
  <c r="T585" i="1"/>
  <c r="A583" i="1"/>
  <c r="Q583" i="1" s="1"/>
  <c r="R583" i="1" s="1"/>
  <c r="S583" i="1" s="1"/>
  <c r="Y583" i="1" l="1"/>
  <c r="Z584" i="1"/>
  <c r="AA584" i="1"/>
  <c r="A584" i="1"/>
  <c r="Q584" i="1" s="1"/>
  <c r="R584" i="1" s="1"/>
  <c r="S584" i="1" s="1"/>
  <c r="T586" i="1"/>
  <c r="Y584" i="1" l="1"/>
  <c r="AA585" i="1"/>
  <c r="Z585" i="1"/>
  <c r="T587" i="1"/>
  <c r="A585" i="1"/>
  <c r="Q585" i="1" s="1"/>
  <c r="R585" i="1" s="1"/>
  <c r="S585" i="1" s="1"/>
  <c r="Y585" i="1" l="1"/>
  <c r="Z586" i="1"/>
  <c r="AA586" i="1"/>
  <c r="A586" i="1"/>
  <c r="Q586" i="1" s="1"/>
  <c r="R586" i="1" s="1"/>
  <c r="S586" i="1" s="1"/>
  <c r="T588" i="1"/>
  <c r="Y586" i="1" l="1"/>
  <c r="AA587" i="1"/>
  <c r="Z587" i="1"/>
  <c r="A587" i="1"/>
  <c r="Q587" i="1" s="1"/>
  <c r="R587" i="1" s="1"/>
  <c r="S587" i="1" s="1"/>
  <c r="T589" i="1"/>
  <c r="Y587" i="1" l="1"/>
  <c r="AA588" i="1"/>
  <c r="Z588" i="1"/>
  <c r="A588" i="1"/>
  <c r="Q588" i="1" s="1"/>
  <c r="R588" i="1" s="1"/>
  <c r="S588" i="1" s="1"/>
  <c r="T590" i="1"/>
  <c r="Y588" i="1" l="1"/>
  <c r="Z589" i="1"/>
  <c r="AA589" i="1"/>
  <c r="T591" i="1"/>
  <c r="A589" i="1"/>
  <c r="Q589" i="1" s="1"/>
  <c r="R589" i="1" s="1"/>
  <c r="AA590" i="1" l="1"/>
  <c r="Z590" i="1"/>
  <c r="A590" i="1"/>
  <c r="Q590" i="1" s="1"/>
  <c r="R590" i="1" s="1"/>
  <c r="S590" i="1" s="1"/>
  <c r="T592" i="1"/>
  <c r="Y590" i="1" l="1"/>
  <c r="Z591" i="1"/>
  <c r="AA591" i="1"/>
  <c r="T593" i="1"/>
  <c r="A591" i="1"/>
  <c r="Q591" i="1" s="1"/>
  <c r="R591" i="1" s="1"/>
  <c r="S591" i="1" s="1"/>
  <c r="Y591" i="1" l="1"/>
  <c r="AA592" i="1"/>
  <c r="Z592" i="1"/>
  <c r="A592" i="1"/>
  <c r="Q592" i="1" s="1"/>
  <c r="R592" i="1" s="1"/>
  <c r="S592" i="1" s="1"/>
  <c r="T594" i="1"/>
  <c r="Y592" i="1" l="1"/>
  <c r="Z593" i="1"/>
  <c r="AA593" i="1"/>
  <c r="A593" i="1"/>
  <c r="Q593" i="1" s="1"/>
  <c r="R593" i="1" s="1"/>
  <c r="S593" i="1" s="1"/>
  <c r="T595" i="1"/>
  <c r="Y593" i="1" l="1"/>
  <c r="AA594" i="1"/>
  <c r="Z594" i="1"/>
  <c r="T596" i="1"/>
  <c r="A594" i="1"/>
  <c r="Q594" i="1" s="1"/>
  <c r="R594" i="1" s="1"/>
  <c r="S594" i="1" s="1"/>
  <c r="Y594" i="1" l="1"/>
  <c r="Z595" i="1"/>
  <c r="AA595" i="1"/>
  <c r="A595" i="1"/>
  <c r="Q595" i="1" s="1"/>
  <c r="R595" i="1" s="1"/>
  <c r="S595" i="1" s="1"/>
  <c r="T597" i="1"/>
  <c r="Y595" i="1" l="1"/>
  <c r="AA596" i="1"/>
  <c r="Z596" i="1"/>
  <c r="A596" i="1"/>
  <c r="Q596" i="1" s="1"/>
  <c r="R596" i="1" s="1"/>
  <c r="S596" i="1" s="1"/>
  <c r="T598" i="1"/>
  <c r="Y596" i="1" l="1"/>
  <c r="Z597" i="1"/>
  <c r="AA597" i="1"/>
  <c r="A597" i="1"/>
  <c r="Q597" i="1" s="1"/>
  <c r="R597" i="1" s="1"/>
  <c r="S597" i="1" s="1"/>
  <c r="T599" i="1"/>
  <c r="Y597" i="1" l="1"/>
  <c r="AA598" i="1"/>
  <c r="Z598" i="1"/>
  <c r="T600" i="1"/>
  <c r="A598" i="1"/>
  <c r="Q598" i="1" s="1"/>
  <c r="R598" i="1" s="1"/>
  <c r="S598" i="1" s="1"/>
  <c r="Y598" i="1" l="1"/>
  <c r="Z599" i="1"/>
  <c r="AA599" i="1"/>
  <c r="A599" i="1"/>
  <c r="Q599" i="1" s="1"/>
  <c r="R599" i="1" s="1"/>
  <c r="S599" i="1" s="1"/>
  <c r="T601" i="1"/>
  <c r="Y599" i="1" l="1"/>
  <c r="AA600" i="1"/>
  <c r="Z600" i="1"/>
  <c r="A600" i="1"/>
  <c r="Q600" i="1" s="1"/>
  <c r="R600" i="1" s="1"/>
  <c r="S600" i="1" s="1"/>
  <c r="T602" i="1"/>
  <c r="Y600" i="1" l="1"/>
  <c r="Z601" i="1"/>
  <c r="AA601" i="1"/>
  <c r="T603" i="1"/>
  <c r="A601" i="1"/>
  <c r="Q601" i="1" s="1"/>
  <c r="R601" i="1" s="1"/>
  <c r="S601" i="1" s="1"/>
  <c r="Y601" i="1" l="1"/>
  <c r="AA602" i="1"/>
  <c r="Z602" i="1"/>
  <c r="T604" i="1"/>
  <c r="A602" i="1"/>
  <c r="Q602" i="1" s="1"/>
  <c r="R602" i="1" s="1"/>
  <c r="S602" i="1" s="1"/>
  <c r="Y602" i="1" l="1"/>
  <c r="Z603" i="1"/>
  <c r="AA603" i="1"/>
  <c r="A603" i="1"/>
  <c r="Q603" i="1" s="1"/>
  <c r="R603" i="1" s="1"/>
  <c r="S603" i="1" s="1"/>
  <c r="T605" i="1"/>
  <c r="Y603" i="1" l="1"/>
  <c r="AA604" i="1"/>
  <c r="Z604" i="1"/>
  <c r="A604" i="1"/>
  <c r="Q604" i="1" s="1"/>
  <c r="R604" i="1" s="1"/>
  <c r="S604" i="1" s="1"/>
  <c r="T606" i="1"/>
  <c r="Y604" i="1" l="1"/>
  <c r="Z605" i="1"/>
  <c r="AA605" i="1"/>
  <c r="T607" i="1"/>
  <c r="A605" i="1"/>
  <c r="Q605" i="1" s="1"/>
  <c r="R605" i="1" s="1"/>
  <c r="S605" i="1" s="1"/>
  <c r="Y605" i="1" l="1"/>
  <c r="AA606" i="1"/>
  <c r="Z606" i="1"/>
  <c r="T608" i="1"/>
  <c r="A606" i="1"/>
  <c r="Q606" i="1" s="1"/>
  <c r="R606" i="1" s="1"/>
  <c r="S606" i="1" s="1"/>
  <c r="Y606" i="1" l="1"/>
  <c r="Z607" i="1"/>
  <c r="AA607" i="1"/>
  <c r="T609" i="1"/>
  <c r="A607" i="1"/>
  <c r="Q607" i="1" s="1"/>
  <c r="R607" i="1" s="1"/>
  <c r="S607" i="1" s="1"/>
  <c r="Y607" i="1" l="1"/>
  <c r="AA608" i="1"/>
  <c r="Z608" i="1"/>
  <c r="A608" i="1"/>
  <c r="Q608" i="1" s="1"/>
  <c r="R608" i="1" s="1"/>
  <c r="S608" i="1" s="1"/>
  <c r="T610" i="1"/>
  <c r="Y608" i="1" l="1"/>
  <c r="Z609" i="1"/>
  <c r="AA609" i="1"/>
  <c r="A609" i="1"/>
  <c r="Q609" i="1" s="1"/>
  <c r="R609" i="1" s="1"/>
  <c r="S609" i="1" s="1"/>
  <c r="T611" i="1"/>
  <c r="Y609" i="1" l="1"/>
  <c r="AA610" i="1"/>
  <c r="Z610" i="1"/>
  <c r="T612" i="1"/>
  <c r="A610" i="1"/>
  <c r="Q610" i="1" s="1"/>
  <c r="R610" i="1" s="1"/>
  <c r="S610" i="1" s="1"/>
  <c r="Y610" i="1" l="1"/>
  <c r="Z611" i="1"/>
  <c r="AA611" i="1"/>
  <c r="A611" i="1"/>
  <c r="Q611" i="1" s="1"/>
  <c r="R611" i="1" s="1"/>
  <c r="S611" i="1" s="1"/>
  <c r="T613" i="1"/>
  <c r="Y611" i="1" l="1"/>
  <c r="AA612" i="1"/>
  <c r="Z612" i="1"/>
  <c r="T614" i="1"/>
  <c r="A612" i="1"/>
  <c r="Q612" i="1" s="1"/>
  <c r="R612" i="1" s="1"/>
  <c r="S612" i="1" s="1"/>
  <c r="Y612" i="1" l="1"/>
  <c r="Z613" i="1"/>
  <c r="AA613" i="1"/>
  <c r="A613" i="1"/>
  <c r="Q613" i="1" s="1"/>
  <c r="R613" i="1" s="1"/>
  <c r="S613" i="1" s="1"/>
  <c r="T615" i="1"/>
  <c r="Y613" i="1" l="1"/>
  <c r="AA614" i="1"/>
  <c r="Z614" i="1"/>
  <c r="T616" i="1"/>
  <c r="A614" i="1"/>
  <c r="Q614" i="1" s="1"/>
  <c r="R614" i="1" s="1"/>
  <c r="S614" i="1" s="1"/>
  <c r="Y614" i="1" l="1"/>
  <c r="Z615" i="1"/>
  <c r="AA615" i="1"/>
  <c r="T617" i="1"/>
  <c r="A615" i="1"/>
  <c r="Q615" i="1" s="1"/>
  <c r="R615" i="1" s="1"/>
  <c r="S615" i="1" s="1"/>
  <c r="Y615" i="1" l="1"/>
  <c r="AA616" i="1"/>
  <c r="Z616" i="1"/>
  <c r="A616" i="1"/>
  <c r="Q616" i="1" s="1"/>
  <c r="R616" i="1" s="1"/>
  <c r="S616" i="1" s="1"/>
  <c r="T618" i="1"/>
  <c r="Y616" i="1" l="1"/>
  <c r="Z617" i="1"/>
  <c r="AA617" i="1"/>
  <c r="A617" i="1"/>
  <c r="Q617" i="1" s="1"/>
  <c r="R617" i="1" s="1"/>
  <c r="S617" i="1" s="1"/>
  <c r="T619" i="1"/>
  <c r="Y617" i="1" l="1"/>
  <c r="AA618" i="1"/>
  <c r="Z618" i="1"/>
  <c r="A618" i="1"/>
  <c r="Q618" i="1" s="1"/>
  <c r="R618" i="1" s="1"/>
  <c r="S618" i="1" s="1"/>
  <c r="T620" i="1"/>
  <c r="Y618" i="1" l="1"/>
  <c r="Z619" i="1"/>
  <c r="AA619" i="1"/>
  <c r="T621" i="1"/>
  <c r="A619" i="1"/>
  <c r="Q619" i="1" s="1"/>
  <c r="R619" i="1" s="1"/>
  <c r="S619" i="1" s="1"/>
  <c r="Y619" i="1" l="1"/>
  <c r="AA620" i="1"/>
  <c r="Z620" i="1"/>
  <c r="A620" i="1"/>
  <c r="Q620" i="1" s="1"/>
  <c r="R620" i="1" s="1"/>
  <c r="S620" i="1" s="1"/>
  <c r="T622" i="1"/>
  <c r="Y620" i="1" l="1"/>
  <c r="Z621" i="1"/>
  <c r="AA621" i="1"/>
  <c r="A621" i="1"/>
  <c r="Q621" i="1" s="1"/>
  <c r="R621" i="1" s="1"/>
  <c r="T623" i="1"/>
  <c r="AA622" i="1" l="1"/>
  <c r="Z622" i="1"/>
  <c r="A622" i="1"/>
  <c r="Q622" i="1" s="1"/>
  <c r="R622" i="1" s="1"/>
  <c r="S622" i="1" s="1"/>
  <c r="T624" i="1"/>
  <c r="Y622" i="1" l="1"/>
  <c r="Z623" i="1"/>
  <c r="AA623" i="1"/>
  <c r="A623" i="1"/>
  <c r="Q623" i="1" s="1"/>
  <c r="R623" i="1" s="1"/>
  <c r="S623" i="1" s="1"/>
  <c r="T625" i="1"/>
  <c r="Y623" i="1" l="1"/>
  <c r="AA624" i="1"/>
  <c r="Z624" i="1"/>
  <c r="T626" i="1"/>
  <c r="A624" i="1"/>
  <c r="Q624" i="1" s="1"/>
  <c r="R624" i="1" s="1"/>
  <c r="S624" i="1" s="1"/>
  <c r="Y624" i="1" l="1"/>
  <c r="Z625" i="1"/>
  <c r="AA625" i="1"/>
  <c r="T627" i="1"/>
  <c r="A625" i="1"/>
  <c r="Q625" i="1" s="1"/>
  <c r="R625" i="1" s="1"/>
  <c r="S625" i="1" s="1"/>
  <c r="Y625" i="1" l="1"/>
  <c r="AA626" i="1"/>
  <c r="Z626" i="1"/>
  <c r="A626" i="1"/>
  <c r="Q626" i="1" s="1"/>
  <c r="R626" i="1" s="1"/>
  <c r="S626" i="1" s="1"/>
  <c r="T628" i="1"/>
  <c r="Y626" i="1" l="1"/>
  <c r="Z627" i="1"/>
  <c r="AA627" i="1"/>
  <c r="T629" i="1"/>
  <c r="A627" i="1"/>
  <c r="Q627" i="1" s="1"/>
  <c r="R627" i="1" s="1"/>
  <c r="S627" i="1" s="1"/>
  <c r="Y627" i="1" l="1"/>
  <c r="AA628" i="1"/>
  <c r="Z628" i="1"/>
  <c r="A628" i="1"/>
  <c r="Q628" i="1" s="1"/>
  <c r="R628" i="1" s="1"/>
  <c r="S628" i="1" s="1"/>
  <c r="T630" i="1"/>
  <c r="Y628" i="1" l="1"/>
  <c r="Z629" i="1"/>
  <c r="AA629" i="1"/>
  <c r="T631" i="1"/>
  <c r="A629" i="1"/>
  <c r="Q629" i="1" s="1"/>
  <c r="R629" i="1" s="1"/>
  <c r="S629" i="1" s="1"/>
  <c r="Y629" i="1" l="1"/>
  <c r="AA630" i="1"/>
  <c r="Z630" i="1"/>
  <c r="A630" i="1"/>
  <c r="Q630" i="1" s="1"/>
  <c r="R630" i="1" s="1"/>
  <c r="S630" i="1" s="1"/>
  <c r="T632" i="1"/>
  <c r="Y630" i="1" l="1"/>
  <c r="Z631" i="1"/>
  <c r="AA631" i="1"/>
  <c r="T633" i="1"/>
  <c r="A631" i="1"/>
  <c r="Q631" i="1" s="1"/>
  <c r="R631" i="1" s="1"/>
  <c r="S631" i="1" s="1"/>
  <c r="Y631" i="1" l="1"/>
  <c r="AA632" i="1"/>
  <c r="Z632" i="1"/>
  <c r="A632" i="1"/>
  <c r="Q632" i="1" s="1"/>
  <c r="R632" i="1" s="1"/>
  <c r="S632" i="1" s="1"/>
  <c r="T634" i="1"/>
  <c r="Y632" i="1" l="1"/>
  <c r="Z633" i="1"/>
  <c r="AA633" i="1"/>
  <c r="A633" i="1"/>
  <c r="Q633" i="1" s="1"/>
  <c r="R633" i="1" s="1"/>
  <c r="S633" i="1" s="1"/>
  <c r="T635" i="1"/>
  <c r="Y633" i="1" l="1"/>
  <c r="AA634" i="1"/>
  <c r="Z634" i="1"/>
  <c r="T636" i="1"/>
  <c r="A634" i="1"/>
  <c r="Q634" i="1" s="1"/>
  <c r="R634" i="1" s="1"/>
  <c r="S634" i="1" s="1"/>
  <c r="Y634" i="1" l="1"/>
  <c r="Z635" i="1"/>
  <c r="AA635" i="1"/>
  <c r="A635" i="1"/>
  <c r="Q635" i="1" s="1"/>
  <c r="R635" i="1" s="1"/>
  <c r="S635" i="1" s="1"/>
  <c r="T637" i="1"/>
  <c r="Y635" i="1" l="1"/>
  <c r="AA636" i="1"/>
  <c r="Z636" i="1"/>
  <c r="A636" i="1"/>
  <c r="Q636" i="1" s="1"/>
  <c r="R636" i="1" s="1"/>
  <c r="S636" i="1" s="1"/>
  <c r="T638" i="1"/>
  <c r="Y636" i="1" l="1"/>
  <c r="Z637" i="1"/>
  <c r="AA637" i="1"/>
  <c r="A637" i="1"/>
  <c r="Q637" i="1" s="1"/>
  <c r="R637" i="1" s="1"/>
  <c r="S637" i="1" s="1"/>
  <c r="T639" i="1"/>
  <c r="Y637" i="1" l="1"/>
  <c r="AA638" i="1"/>
  <c r="Z638" i="1"/>
  <c r="A638" i="1"/>
  <c r="Q638" i="1" s="1"/>
  <c r="R638" i="1" s="1"/>
  <c r="S638" i="1" s="1"/>
  <c r="T640" i="1"/>
  <c r="Y638" i="1" l="1"/>
  <c r="Z639" i="1"/>
  <c r="AA639" i="1"/>
  <c r="A639" i="1"/>
  <c r="Q639" i="1" s="1"/>
  <c r="R639" i="1" s="1"/>
  <c r="S639" i="1" s="1"/>
  <c r="T641" i="1"/>
  <c r="Y639" i="1" l="1"/>
  <c r="AA640" i="1"/>
  <c r="Z640" i="1"/>
  <c r="A640" i="1"/>
  <c r="Q640" i="1" s="1"/>
  <c r="R640" i="1" s="1"/>
  <c r="S640" i="1" s="1"/>
  <c r="T642" i="1"/>
  <c r="Y640" i="1" l="1"/>
  <c r="Z641" i="1"/>
  <c r="AA641" i="1"/>
  <c r="T643" i="1"/>
  <c r="A641" i="1"/>
  <c r="Q641" i="1" s="1"/>
  <c r="R641" i="1" s="1"/>
  <c r="S641" i="1" s="1"/>
  <c r="Y641" i="1" l="1"/>
  <c r="AA642" i="1"/>
  <c r="Z642" i="1"/>
  <c r="A642" i="1"/>
  <c r="Q642" i="1" s="1"/>
  <c r="R642" i="1" s="1"/>
  <c r="S642" i="1" s="1"/>
  <c r="T644" i="1"/>
  <c r="Y642" i="1" l="1"/>
  <c r="Z643" i="1"/>
  <c r="AA643" i="1"/>
  <c r="T645" i="1"/>
  <c r="A643" i="1"/>
  <c r="Q643" i="1" s="1"/>
  <c r="R643" i="1" s="1"/>
  <c r="S643" i="1" s="1"/>
  <c r="Y643" i="1" l="1"/>
  <c r="AA644" i="1"/>
  <c r="Z644" i="1"/>
  <c r="T646" i="1"/>
  <c r="A644" i="1"/>
  <c r="Q644" i="1" s="1"/>
  <c r="R644" i="1" s="1"/>
  <c r="S644" i="1" s="1"/>
  <c r="Y644" i="1" l="1"/>
  <c r="Z645" i="1"/>
  <c r="AA645" i="1"/>
  <c r="A645" i="1"/>
  <c r="Q645" i="1" s="1"/>
  <c r="R645" i="1" s="1"/>
  <c r="S645" i="1" s="1"/>
  <c r="T647" i="1"/>
  <c r="Y645" i="1" l="1"/>
  <c r="AA646" i="1"/>
  <c r="Z646" i="1"/>
  <c r="T648" i="1"/>
  <c r="A646" i="1"/>
  <c r="Q646" i="1" s="1"/>
  <c r="R646" i="1" s="1"/>
  <c r="S646" i="1" s="1"/>
  <c r="Y646" i="1" l="1"/>
  <c r="Z647" i="1"/>
  <c r="AA647" i="1"/>
  <c r="A647" i="1"/>
  <c r="Q647" i="1" s="1"/>
  <c r="R647" i="1" s="1"/>
  <c r="S647" i="1" s="1"/>
  <c r="T649" i="1"/>
  <c r="Y647" i="1" l="1"/>
  <c r="Z648" i="1"/>
  <c r="AA648" i="1"/>
  <c r="A648" i="1"/>
  <c r="Q648" i="1" s="1"/>
  <c r="R648" i="1" s="1"/>
  <c r="S648" i="1" s="1"/>
  <c r="T650" i="1"/>
  <c r="Y648" i="1" l="1"/>
  <c r="AA649" i="1"/>
  <c r="Z649" i="1"/>
  <c r="A649" i="1"/>
  <c r="Q649" i="1" s="1"/>
  <c r="R649" i="1" s="1"/>
  <c r="S649" i="1" s="1"/>
  <c r="T651" i="1"/>
  <c r="Y649" i="1" l="1"/>
  <c r="Z650" i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Y651" i="1" l="1"/>
  <c r="Z652" i="1"/>
  <c r="AA652" i="1"/>
  <c r="A652" i="1"/>
  <c r="Q652" i="1" s="1"/>
  <c r="R652" i="1" s="1"/>
  <c r="S652" i="1" s="1"/>
  <c r="T654" i="1"/>
  <c r="Y652" i="1" l="1"/>
  <c r="AA653" i="1"/>
  <c r="Z653" i="1"/>
  <c r="T655" i="1"/>
  <c r="A653" i="1"/>
  <c r="Q653" i="1" s="1"/>
  <c r="R653" i="1" s="1"/>
  <c r="S653" i="1" s="1"/>
  <c r="Y653" i="1" l="1"/>
  <c r="Z654" i="1"/>
  <c r="AA654" i="1"/>
  <c r="A654" i="1"/>
  <c r="Q654" i="1" s="1"/>
  <c r="R654" i="1" s="1"/>
  <c r="S654" i="1" s="1"/>
  <c r="T656" i="1"/>
  <c r="Y654" i="1" l="1"/>
  <c r="AA655" i="1"/>
  <c r="Z655" i="1"/>
  <c r="T657" i="1"/>
  <c r="A655" i="1"/>
  <c r="Q655" i="1" s="1"/>
  <c r="R655" i="1" s="1"/>
  <c r="S655" i="1" s="1"/>
  <c r="Y655" i="1" l="1"/>
  <c r="Z656" i="1"/>
  <c r="AA656" i="1"/>
  <c r="A656" i="1"/>
  <c r="Q656" i="1" s="1"/>
  <c r="R656" i="1" s="1"/>
  <c r="S656" i="1" s="1"/>
  <c r="T658" i="1"/>
  <c r="Y656" i="1" l="1"/>
  <c r="AA657" i="1"/>
  <c r="Z657" i="1"/>
  <c r="A657" i="1"/>
  <c r="Q657" i="1" s="1"/>
  <c r="R657" i="1" s="1"/>
  <c r="S657" i="1" s="1"/>
  <c r="T659" i="1"/>
  <c r="Y657" i="1" l="1"/>
  <c r="Z658" i="1"/>
  <c r="AA658" i="1"/>
  <c r="T660" i="1"/>
  <c r="A658" i="1"/>
  <c r="Q658" i="1" s="1"/>
  <c r="R658" i="1" s="1"/>
  <c r="S658" i="1" s="1"/>
  <c r="Y658" i="1" l="1"/>
  <c r="AA659" i="1"/>
  <c r="Z659" i="1"/>
  <c r="A659" i="1"/>
  <c r="Q659" i="1" s="1"/>
  <c r="R659" i="1" s="1"/>
  <c r="S659" i="1" s="1"/>
  <c r="T661" i="1"/>
  <c r="Y659" i="1" l="1"/>
  <c r="Z660" i="1"/>
  <c r="AA660" i="1"/>
  <c r="T662" i="1"/>
  <c r="A660" i="1"/>
  <c r="Q660" i="1" s="1"/>
  <c r="R660" i="1" s="1"/>
  <c r="S660" i="1" s="1"/>
  <c r="Y660" i="1" l="1"/>
  <c r="AA661" i="1"/>
  <c r="Z661" i="1"/>
  <c r="A661" i="1"/>
  <c r="Q661" i="1" s="1"/>
  <c r="R661" i="1" s="1"/>
  <c r="S661" i="1" s="1"/>
  <c r="T663" i="1"/>
  <c r="Y661" i="1" l="1"/>
  <c r="Z662" i="1"/>
  <c r="AA662" i="1"/>
  <c r="T664" i="1"/>
  <c r="A662" i="1"/>
  <c r="Q662" i="1" s="1"/>
  <c r="R662" i="1" s="1"/>
  <c r="S662" i="1" s="1"/>
  <c r="Y662" i="1" l="1"/>
  <c r="AA663" i="1"/>
  <c r="Z663" i="1"/>
  <c r="T665" i="1"/>
  <c r="A663" i="1"/>
  <c r="Q663" i="1" s="1"/>
  <c r="R663" i="1" s="1"/>
  <c r="S663" i="1" s="1"/>
  <c r="Y663" i="1" l="1"/>
  <c r="Z664" i="1"/>
  <c r="AA664" i="1"/>
  <c r="A664" i="1"/>
  <c r="Q664" i="1" s="1"/>
  <c r="R664" i="1" s="1"/>
  <c r="S664" i="1" s="1"/>
  <c r="T666" i="1"/>
  <c r="Y664" i="1" l="1"/>
  <c r="AA665" i="1"/>
  <c r="Z665" i="1"/>
  <c r="T667" i="1"/>
  <c r="A665" i="1"/>
  <c r="Q665" i="1" s="1"/>
  <c r="R665" i="1" s="1"/>
  <c r="S665" i="1" s="1"/>
  <c r="Y665" i="1" l="1"/>
  <c r="Z666" i="1"/>
  <c r="AA666" i="1"/>
  <c r="T668" i="1"/>
  <c r="A666" i="1"/>
  <c r="Q666" i="1" s="1"/>
  <c r="R666" i="1" s="1"/>
  <c r="S666" i="1" s="1"/>
  <c r="Y666" i="1" l="1"/>
  <c r="AA667" i="1"/>
  <c r="Z667" i="1"/>
  <c r="T669" i="1"/>
  <c r="A667" i="1"/>
  <c r="Q667" i="1" s="1"/>
  <c r="R667" i="1" s="1"/>
  <c r="S667" i="1" s="1"/>
  <c r="Y667" i="1" l="1"/>
  <c r="Z668" i="1"/>
  <c r="AA668" i="1"/>
  <c r="A668" i="1"/>
  <c r="Q668" i="1" s="1"/>
  <c r="R668" i="1" s="1"/>
  <c r="S668" i="1" s="1"/>
  <c r="T670" i="1"/>
  <c r="Y668" i="1" l="1"/>
  <c r="AA669" i="1"/>
  <c r="Z669" i="1"/>
  <c r="T671" i="1"/>
  <c r="A669" i="1"/>
  <c r="Q669" i="1" s="1"/>
  <c r="R669" i="1" s="1"/>
  <c r="S669" i="1" s="1"/>
  <c r="Y669" i="1" l="1"/>
  <c r="Z670" i="1"/>
  <c r="AA670" i="1"/>
  <c r="A670" i="1"/>
  <c r="Q670" i="1" s="1"/>
  <c r="R670" i="1" s="1"/>
  <c r="S670" i="1" s="1"/>
  <c r="T672" i="1"/>
  <c r="Y670" i="1" l="1"/>
  <c r="AA671" i="1"/>
  <c r="Z671" i="1"/>
  <c r="T673" i="1"/>
  <c r="A671" i="1"/>
  <c r="Q671" i="1" s="1"/>
  <c r="R671" i="1" s="1"/>
  <c r="S671" i="1" s="1"/>
  <c r="Y671" i="1" l="1"/>
  <c r="Z672" i="1"/>
  <c r="AA672" i="1"/>
  <c r="A672" i="1"/>
  <c r="Q672" i="1" s="1"/>
  <c r="R672" i="1" s="1"/>
  <c r="S672" i="1" s="1"/>
  <c r="T674" i="1"/>
  <c r="Y672" i="1" l="1"/>
  <c r="AA673" i="1"/>
  <c r="Z673" i="1"/>
  <c r="T675" i="1"/>
  <c r="A673" i="1"/>
  <c r="Q673" i="1" s="1"/>
  <c r="R673" i="1" s="1"/>
  <c r="S673" i="1" s="1"/>
  <c r="Y673" i="1" l="1"/>
  <c r="Z674" i="1"/>
  <c r="AA674" i="1"/>
  <c r="T676" i="1"/>
  <c r="A674" i="1"/>
  <c r="Q674" i="1" s="1"/>
  <c r="R674" i="1" s="1"/>
  <c r="S674" i="1" s="1"/>
  <c r="Y674" i="1" l="1"/>
  <c r="AA675" i="1"/>
  <c r="Z675" i="1"/>
  <c r="T677" i="1"/>
  <c r="A675" i="1"/>
  <c r="Q675" i="1" s="1"/>
  <c r="R675" i="1" s="1"/>
  <c r="S675" i="1" s="1"/>
  <c r="Y675" i="1" l="1"/>
  <c r="Z676" i="1"/>
  <c r="AA676" i="1"/>
  <c r="T678" i="1"/>
  <c r="A676" i="1"/>
  <c r="Q676" i="1" s="1"/>
  <c r="R676" i="1" s="1"/>
  <c r="S676" i="1" s="1"/>
  <c r="Y676" i="1" l="1"/>
  <c r="AA677" i="1"/>
  <c r="Z677" i="1"/>
  <c r="A677" i="1"/>
  <c r="Q677" i="1" s="1"/>
  <c r="R677" i="1" s="1"/>
  <c r="S677" i="1" s="1"/>
  <c r="T679" i="1"/>
  <c r="Y677" i="1" l="1"/>
  <c r="AA678" i="1"/>
  <c r="Z678" i="1"/>
  <c r="T680" i="1"/>
  <c r="A678" i="1"/>
  <c r="Q678" i="1" s="1"/>
  <c r="R678" i="1" s="1"/>
  <c r="S678" i="1" s="1"/>
  <c r="Y678" i="1" l="1"/>
  <c r="Z679" i="1"/>
  <c r="AA679" i="1"/>
  <c r="A679" i="1"/>
  <c r="Q679" i="1" s="1"/>
  <c r="R679" i="1" s="1"/>
  <c r="S679" i="1" s="1"/>
  <c r="T681" i="1"/>
  <c r="Y679" i="1" l="1"/>
  <c r="AA680" i="1"/>
  <c r="Z680" i="1"/>
  <c r="T682" i="1"/>
  <c r="A680" i="1"/>
  <c r="Q680" i="1" s="1"/>
  <c r="R680" i="1" s="1"/>
  <c r="S680" i="1" s="1"/>
  <c r="Y680" i="1" l="1"/>
  <c r="Z681" i="1"/>
  <c r="AA681" i="1"/>
  <c r="T683" i="1"/>
  <c r="A681" i="1"/>
  <c r="Q681" i="1" s="1"/>
  <c r="R681" i="1" s="1"/>
  <c r="AA682" i="1" l="1"/>
  <c r="Z682" i="1"/>
  <c r="A682" i="1"/>
  <c r="Q682" i="1" s="1"/>
  <c r="R682" i="1" s="1"/>
  <c r="S682" i="1" s="1"/>
  <c r="T684" i="1"/>
  <c r="Y682" i="1" l="1"/>
  <c r="Z683" i="1"/>
  <c r="AA683" i="1"/>
  <c r="T685" i="1"/>
  <c r="A683" i="1"/>
  <c r="Q683" i="1" s="1"/>
  <c r="R683" i="1" s="1"/>
  <c r="S683" i="1" s="1"/>
  <c r="Y683" i="1" l="1"/>
  <c r="AA684" i="1"/>
  <c r="Z684" i="1"/>
  <c r="A684" i="1"/>
  <c r="Q684" i="1" s="1"/>
  <c r="R684" i="1" s="1"/>
  <c r="S684" i="1" s="1"/>
  <c r="T686" i="1"/>
  <c r="Y684" i="1" l="1"/>
  <c r="Z685" i="1"/>
  <c r="AA685" i="1"/>
  <c r="A685" i="1"/>
  <c r="Q685" i="1" s="1"/>
  <c r="R685" i="1" s="1"/>
  <c r="S685" i="1" s="1"/>
  <c r="T687" i="1"/>
  <c r="Y685" i="1" l="1"/>
  <c r="AA686" i="1"/>
  <c r="Z686" i="1"/>
  <c r="T688" i="1"/>
  <c r="A686" i="1"/>
  <c r="Q686" i="1" s="1"/>
  <c r="R686" i="1" s="1"/>
  <c r="S686" i="1" s="1"/>
  <c r="Y686" i="1" l="1"/>
  <c r="Z687" i="1"/>
  <c r="AA687" i="1"/>
  <c r="T689" i="1"/>
  <c r="A687" i="1"/>
  <c r="Q687" i="1" s="1"/>
  <c r="R687" i="1" s="1"/>
  <c r="S687" i="1" s="1"/>
  <c r="Y687" i="1" l="1"/>
  <c r="AA688" i="1"/>
  <c r="Z688" i="1"/>
  <c r="T690" i="1"/>
  <c r="A688" i="1"/>
  <c r="Q688" i="1" s="1"/>
  <c r="R688" i="1" s="1"/>
  <c r="S688" i="1" s="1"/>
  <c r="Y688" i="1" l="1"/>
  <c r="Z689" i="1"/>
  <c r="AA689" i="1"/>
  <c r="T691" i="1"/>
  <c r="A689" i="1"/>
  <c r="Q689" i="1" s="1"/>
  <c r="R689" i="1" s="1"/>
  <c r="S689" i="1" s="1"/>
  <c r="Y689" i="1" l="1"/>
  <c r="AA690" i="1"/>
  <c r="Z690" i="1"/>
  <c r="T692" i="1"/>
  <c r="A690" i="1"/>
  <c r="Q690" i="1" s="1"/>
  <c r="R690" i="1" s="1"/>
  <c r="S690" i="1" s="1"/>
  <c r="Y690" i="1" l="1"/>
  <c r="Z691" i="1"/>
  <c r="AA691" i="1"/>
  <c r="T693" i="1"/>
  <c r="A691" i="1"/>
  <c r="Q691" i="1" s="1"/>
  <c r="R691" i="1" s="1"/>
  <c r="S691" i="1" s="1"/>
  <c r="Y691" i="1" l="1"/>
  <c r="AA692" i="1"/>
  <c r="Z692" i="1"/>
  <c r="T694" i="1"/>
  <c r="A692" i="1"/>
  <c r="Q692" i="1" s="1"/>
  <c r="R692" i="1" s="1"/>
  <c r="S692" i="1" s="1"/>
  <c r="Y692" i="1" l="1"/>
  <c r="Z693" i="1"/>
  <c r="AA693" i="1"/>
  <c r="A693" i="1"/>
  <c r="Q693" i="1" s="1"/>
  <c r="R693" i="1" s="1"/>
  <c r="S693" i="1" s="1"/>
  <c r="T695" i="1"/>
  <c r="Y693" i="1" l="1"/>
  <c r="AA694" i="1"/>
  <c r="Z694" i="1"/>
  <c r="T696" i="1"/>
  <c r="A694" i="1"/>
  <c r="Q694" i="1" s="1"/>
  <c r="R694" i="1" s="1"/>
  <c r="S694" i="1" s="1"/>
  <c r="Y694" i="1" l="1"/>
  <c r="Z695" i="1"/>
  <c r="AA695" i="1"/>
  <c r="T697" i="1"/>
  <c r="A695" i="1"/>
  <c r="Q695" i="1" s="1"/>
  <c r="R695" i="1" s="1"/>
  <c r="S695" i="1" s="1"/>
  <c r="Y695" i="1" l="1"/>
  <c r="AA696" i="1"/>
  <c r="Z696" i="1"/>
  <c r="A696" i="1"/>
  <c r="Q696" i="1" s="1"/>
  <c r="R696" i="1" s="1"/>
  <c r="S696" i="1" s="1"/>
  <c r="T698" i="1"/>
  <c r="Y696" i="1" l="1"/>
  <c r="Z697" i="1"/>
  <c r="AA697" i="1"/>
  <c r="A697" i="1"/>
  <c r="Q697" i="1" s="1"/>
  <c r="R697" i="1" s="1"/>
  <c r="S697" i="1" s="1"/>
  <c r="T699" i="1"/>
  <c r="Y697" i="1" l="1"/>
  <c r="AA698" i="1"/>
  <c r="Z698" i="1"/>
  <c r="A698" i="1"/>
  <c r="Q698" i="1" s="1"/>
  <c r="R698" i="1" s="1"/>
  <c r="S698" i="1" s="1"/>
  <c r="T700" i="1"/>
  <c r="Y698" i="1" l="1"/>
  <c r="Z699" i="1"/>
  <c r="AA699" i="1"/>
  <c r="T701" i="1"/>
  <c r="A699" i="1"/>
  <c r="Q699" i="1" s="1"/>
  <c r="R699" i="1" s="1"/>
  <c r="S699" i="1" s="1"/>
  <c r="Y699" i="1" l="1"/>
  <c r="AA700" i="1"/>
  <c r="Z700" i="1"/>
  <c r="A700" i="1"/>
  <c r="Q700" i="1" s="1"/>
  <c r="R700" i="1" s="1"/>
  <c r="S700" i="1" s="1"/>
  <c r="T702" i="1"/>
  <c r="Y700" i="1" l="1"/>
  <c r="Z701" i="1"/>
  <c r="AA701" i="1"/>
  <c r="A701" i="1"/>
  <c r="Q701" i="1" s="1"/>
  <c r="R701" i="1" s="1"/>
  <c r="S701" i="1" s="1"/>
  <c r="T703" i="1"/>
  <c r="Y701" i="1" l="1"/>
  <c r="AA702" i="1"/>
  <c r="Z702" i="1"/>
  <c r="A702" i="1"/>
  <c r="Q702" i="1" s="1"/>
  <c r="R702" i="1" s="1"/>
  <c r="S702" i="1" s="1"/>
  <c r="T704" i="1"/>
  <c r="Y702" i="1" l="1"/>
  <c r="Z703" i="1"/>
  <c r="AA703" i="1"/>
  <c r="T705" i="1"/>
  <c r="A703" i="1"/>
  <c r="Q703" i="1" s="1"/>
  <c r="R703" i="1" s="1"/>
  <c r="S703" i="1" s="1"/>
  <c r="Y703" i="1" l="1"/>
  <c r="AA704" i="1"/>
  <c r="Z704" i="1"/>
  <c r="T706" i="1"/>
  <c r="A704" i="1"/>
  <c r="Q704" i="1" s="1"/>
  <c r="R704" i="1" s="1"/>
  <c r="S704" i="1" s="1"/>
  <c r="Y704" i="1" l="1"/>
  <c r="Z705" i="1"/>
  <c r="AA705" i="1"/>
  <c r="A705" i="1"/>
  <c r="Q705" i="1" s="1"/>
  <c r="R705" i="1" s="1"/>
  <c r="S705" i="1" s="1"/>
  <c r="T707" i="1"/>
  <c r="Y705" i="1" l="1"/>
  <c r="AA706" i="1"/>
  <c r="Z706" i="1"/>
  <c r="T708" i="1"/>
  <c r="A706" i="1"/>
  <c r="Q706" i="1" s="1"/>
  <c r="R706" i="1" s="1"/>
  <c r="S706" i="1" s="1"/>
  <c r="Y706" i="1" l="1"/>
  <c r="Z707" i="1"/>
  <c r="AA707" i="1"/>
  <c r="A707" i="1"/>
  <c r="Q707" i="1" s="1"/>
  <c r="R707" i="1" s="1"/>
  <c r="S707" i="1" s="1"/>
  <c r="T709" i="1"/>
  <c r="Y707" i="1" l="1"/>
  <c r="AA708" i="1"/>
  <c r="Z708" i="1"/>
  <c r="A708" i="1"/>
  <c r="Q708" i="1" s="1"/>
  <c r="R708" i="1" s="1"/>
  <c r="S708" i="1" s="1"/>
  <c r="T710" i="1"/>
  <c r="Y708" i="1" l="1"/>
  <c r="Z709" i="1"/>
  <c r="AA709" i="1"/>
  <c r="T711" i="1"/>
  <c r="A709" i="1"/>
  <c r="Q709" i="1" s="1"/>
  <c r="R709" i="1" s="1"/>
  <c r="S709" i="1" s="1"/>
  <c r="Y709" i="1" l="1"/>
  <c r="AA710" i="1"/>
  <c r="Z710" i="1"/>
  <c r="A710" i="1"/>
  <c r="Q710" i="1" s="1"/>
  <c r="R710" i="1" s="1"/>
  <c r="S710" i="1" s="1"/>
  <c r="T712" i="1"/>
  <c r="Y710" i="1" l="1"/>
  <c r="Z711" i="1"/>
  <c r="AA711" i="1"/>
  <c r="T713" i="1"/>
  <c r="A711" i="1"/>
  <c r="Q711" i="1" s="1"/>
  <c r="R711" i="1" s="1"/>
  <c r="S711" i="1" s="1"/>
  <c r="Y711" i="1" l="1"/>
  <c r="AA712" i="1"/>
  <c r="Z712" i="1"/>
  <c r="A712" i="1"/>
  <c r="Q712" i="1" s="1"/>
  <c r="R712" i="1" s="1"/>
  <c r="S712" i="1" s="1"/>
  <c r="T714" i="1"/>
  <c r="Y712" i="1" l="1"/>
  <c r="Z713" i="1"/>
  <c r="AA713" i="1"/>
  <c r="A713" i="1"/>
  <c r="Q713" i="1" s="1"/>
  <c r="R713" i="1" s="1"/>
  <c r="S713" i="1" s="1"/>
  <c r="T715" i="1"/>
  <c r="Y713" i="1" l="1"/>
  <c r="AA714" i="1"/>
  <c r="Z714" i="1"/>
  <c r="T716" i="1"/>
  <c r="A714" i="1"/>
  <c r="Q714" i="1" s="1"/>
  <c r="R714" i="1" s="1"/>
  <c r="Z715" i="1" l="1"/>
  <c r="AA715" i="1"/>
  <c r="T717" i="1"/>
  <c r="A715" i="1"/>
  <c r="Q715" i="1" s="1"/>
  <c r="R715" i="1" s="1"/>
  <c r="S715" i="1" s="1"/>
  <c r="Y715" i="1" l="1"/>
  <c r="AA716" i="1"/>
  <c r="Z716" i="1"/>
  <c r="A716" i="1"/>
  <c r="Q716" i="1" s="1"/>
  <c r="R716" i="1" s="1"/>
  <c r="S716" i="1" s="1"/>
  <c r="T718" i="1"/>
  <c r="Y716" i="1" l="1"/>
  <c r="Z717" i="1"/>
  <c r="AA717" i="1"/>
  <c r="T719" i="1"/>
  <c r="A717" i="1"/>
  <c r="Q717" i="1" s="1"/>
  <c r="R717" i="1" s="1"/>
  <c r="S717" i="1" s="1"/>
  <c r="Y717" i="1" l="1"/>
  <c r="AA718" i="1"/>
  <c r="Z718" i="1"/>
  <c r="T720" i="1"/>
  <c r="A718" i="1"/>
  <c r="Q718" i="1" s="1"/>
  <c r="R718" i="1" s="1"/>
  <c r="S718" i="1" s="1"/>
  <c r="Y718" i="1" l="1"/>
  <c r="Z719" i="1"/>
  <c r="AA719" i="1"/>
  <c r="T721" i="1"/>
  <c r="A719" i="1"/>
  <c r="Q719" i="1" s="1"/>
  <c r="R719" i="1" s="1"/>
  <c r="S719" i="1" s="1"/>
  <c r="Y719" i="1" l="1"/>
  <c r="AA720" i="1"/>
  <c r="Z720" i="1"/>
  <c r="A720" i="1"/>
  <c r="Q720" i="1" s="1"/>
  <c r="R720" i="1" s="1"/>
  <c r="S720" i="1" s="1"/>
  <c r="T722" i="1"/>
  <c r="Y720" i="1" l="1"/>
  <c r="Z721" i="1"/>
  <c r="AA721" i="1"/>
  <c r="A721" i="1"/>
  <c r="Q721" i="1" s="1"/>
  <c r="R721" i="1" s="1"/>
  <c r="S721" i="1" s="1"/>
  <c r="T723" i="1"/>
  <c r="Y721" i="1" l="1"/>
  <c r="AA722" i="1"/>
  <c r="Z722" i="1"/>
  <c r="A722" i="1"/>
  <c r="Q722" i="1" s="1"/>
  <c r="R722" i="1" s="1"/>
  <c r="S722" i="1" s="1"/>
  <c r="T724" i="1"/>
  <c r="Y722" i="1" l="1"/>
  <c r="Z723" i="1"/>
  <c r="AA723" i="1"/>
  <c r="T725" i="1"/>
  <c r="A723" i="1"/>
  <c r="Q723" i="1" s="1"/>
  <c r="R723" i="1" s="1"/>
  <c r="S723" i="1" s="1"/>
  <c r="Y723" i="1" l="1"/>
  <c r="AA724" i="1"/>
  <c r="Z724" i="1"/>
  <c r="A724" i="1"/>
  <c r="Q724" i="1" s="1"/>
  <c r="R724" i="1" s="1"/>
  <c r="S724" i="1" s="1"/>
  <c r="T726" i="1"/>
  <c r="Y724" i="1" l="1"/>
  <c r="Z725" i="1"/>
  <c r="AA725" i="1"/>
  <c r="T727" i="1"/>
  <c r="A725" i="1"/>
  <c r="Q725" i="1" s="1"/>
  <c r="R725" i="1" s="1"/>
  <c r="S725" i="1" s="1"/>
  <c r="Y725" i="1" l="1"/>
  <c r="AA726" i="1"/>
  <c r="Z726" i="1"/>
  <c r="T728" i="1"/>
  <c r="A726" i="1"/>
  <c r="Q726" i="1" s="1"/>
  <c r="R726" i="1" s="1"/>
  <c r="S726" i="1" s="1"/>
  <c r="Y726" i="1" l="1"/>
  <c r="Z727" i="1"/>
  <c r="AA727" i="1"/>
  <c r="A727" i="1"/>
  <c r="Q727" i="1" s="1"/>
  <c r="R727" i="1" s="1"/>
  <c r="S727" i="1" s="1"/>
  <c r="T729" i="1"/>
  <c r="Y727" i="1" l="1"/>
  <c r="AA728" i="1"/>
  <c r="Z728" i="1"/>
  <c r="A728" i="1"/>
  <c r="Q728" i="1" s="1"/>
  <c r="R728" i="1" s="1"/>
  <c r="S728" i="1" s="1"/>
  <c r="T730" i="1"/>
  <c r="Y728" i="1" l="1"/>
  <c r="Z729" i="1"/>
  <c r="AA729" i="1"/>
  <c r="T731" i="1"/>
  <c r="A729" i="1"/>
  <c r="Q729" i="1" s="1"/>
  <c r="R729" i="1" s="1"/>
  <c r="S729" i="1" s="1"/>
  <c r="Y729" i="1" l="1"/>
  <c r="AA730" i="1"/>
  <c r="Z730" i="1"/>
  <c r="A730" i="1"/>
  <c r="Q730" i="1" s="1"/>
  <c r="R730" i="1" s="1"/>
  <c r="S730" i="1" s="1"/>
  <c r="T732" i="1"/>
  <c r="Y730" i="1" l="1"/>
  <c r="Z731" i="1"/>
  <c r="AA731" i="1"/>
  <c r="T733" i="1"/>
  <c r="A731" i="1"/>
  <c r="Q731" i="1" s="1"/>
  <c r="R731" i="1" s="1"/>
  <c r="S731" i="1" s="1"/>
  <c r="Y731" i="1" l="1"/>
  <c r="AA732" i="1"/>
  <c r="Z732" i="1"/>
  <c r="A732" i="1"/>
  <c r="Q732" i="1" s="1"/>
  <c r="R732" i="1" s="1"/>
  <c r="S732" i="1" s="1"/>
  <c r="T734" i="1"/>
  <c r="Y732" i="1" l="1"/>
  <c r="Z733" i="1"/>
  <c r="AA733" i="1"/>
  <c r="T735" i="1"/>
  <c r="A733" i="1"/>
  <c r="Q733" i="1" s="1"/>
  <c r="R733" i="1" s="1"/>
  <c r="S733" i="1" s="1"/>
  <c r="Y733" i="1" l="1"/>
  <c r="AA734" i="1"/>
  <c r="Z734" i="1"/>
  <c r="A734" i="1"/>
  <c r="Q734" i="1" s="1"/>
  <c r="R734" i="1" s="1"/>
  <c r="S734" i="1" s="1"/>
  <c r="T736" i="1"/>
  <c r="Y734" i="1" l="1"/>
  <c r="Z735" i="1"/>
  <c r="AA735" i="1"/>
  <c r="T737" i="1"/>
  <c r="A735" i="1"/>
  <c r="Q735" i="1" s="1"/>
  <c r="R735" i="1" s="1"/>
  <c r="S735" i="1" s="1"/>
  <c r="Y735" i="1" l="1"/>
  <c r="AA736" i="1"/>
  <c r="Z736" i="1"/>
  <c r="A736" i="1"/>
  <c r="Q736" i="1" s="1"/>
  <c r="R736" i="1" s="1"/>
  <c r="S736" i="1" s="1"/>
  <c r="T738" i="1"/>
  <c r="Y736" i="1" l="1"/>
  <c r="Z737" i="1"/>
  <c r="AA737" i="1"/>
  <c r="T739" i="1"/>
  <c r="A737" i="1"/>
  <c r="Q737" i="1" s="1"/>
  <c r="R737" i="1" s="1"/>
  <c r="S737" i="1" s="1"/>
  <c r="Y737" i="1" l="1"/>
  <c r="AA738" i="1"/>
  <c r="Z738" i="1"/>
  <c r="T740" i="1"/>
  <c r="A738" i="1"/>
  <c r="Q738" i="1" s="1"/>
  <c r="R738" i="1" s="1"/>
  <c r="S738" i="1" s="1"/>
  <c r="Y738" i="1" l="1"/>
  <c r="AA739" i="1"/>
  <c r="Z739" i="1"/>
  <c r="T741" i="1"/>
  <c r="A739" i="1"/>
  <c r="Q739" i="1" s="1"/>
  <c r="R739" i="1" s="1"/>
  <c r="S739" i="1" s="1"/>
  <c r="Y739" i="1" l="1"/>
  <c r="Z740" i="1"/>
  <c r="AA740" i="1"/>
  <c r="T742" i="1"/>
  <c r="A740" i="1"/>
  <c r="Q740" i="1" s="1"/>
  <c r="R740" i="1" s="1"/>
  <c r="AA741" i="1" l="1"/>
  <c r="Z741" i="1"/>
  <c r="A741" i="1"/>
  <c r="Q741" i="1" s="1"/>
  <c r="R741" i="1" s="1"/>
  <c r="S741" i="1" s="1"/>
  <c r="T743" i="1"/>
  <c r="Y741" i="1" l="1"/>
  <c r="Z742" i="1"/>
  <c r="AA742" i="1"/>
  <c r="A742" i="1"/>
  <c r="Q742" i="1" s="1"/>
  <c r="R742" i="1" s="1"/>
  <c r="S742" i="1" s="1"/>
  <c r="T744" i="1"/>
  <c r="Y742" i="1" l="1"/>
  <c r="AA743" i="1"/>
  <c r="Z743" i="1"/>
  <c r="T745" i="1"/>
  <c r="A743" i="1"/>
  <c r="Q743" i="1" s="1"/>
  <c r="R743" i="1" s="1"/>
  <c r="S743" i="1" s="1"/>
  <c r="Y743" i="1" l="1"/>
  <c r="Z744" i="1"/>
  <c r="AA744" i="1"/>
  <c r="A744" i="1"/>
  <c r="Q744" i="1" s="1"/>
  <c r="R744" i="1" s="1"/>
  <c r="S744" i="1" s="1"/>
  <c r="T746" i="1"/>
  <c r="Y744" i="1" l="1"/>
  <c r="AA745" i="1"/>
  <c r="Z745" i="1"/>
  <c r="T747" i="1"/>
  <c r="A745" i="1"/>
  <c r="Q745" i="1" s="1"/>
  <c r="R745" i="1" s="1"/>
  <c r="S745" i="1" s="1"/>
  <c r="Y745" i="1" l="1"/>
  <c r="Z746" i="1"/>
  <c r="AA746" i="1"/>
  <c r="A746" i="1"/>
  <c r="Q746" i="1" s="1"/>
  <c r="R746" i="1" s="1"/>
  <c r="S746" i="1" s="1"/>
  <c r="T748" i="1"/>
  <c r="Y746" i="1" l="1"/>
  <c r="AA747" i="1"/>
  <c r="Z747" i="1"/>
  <c r="T749" i="1"/>
  <c r="A747" i="1"/>
  <c r="Q747" i="1" s="1"/>
  <c r="R747" i="1" s="1"/>
  <c r="S747" i="1" s="1"/>
  <c r="Y747" i="1" l="1"/>
  <c r="Z748" i="1"/>
  <c r="AA748" i="1"/>
  <c r="T750" i="1"/>
  <c r="A748" i="1"/>
  <c r="Q748" i="1" s="1"/>
  <c r="R748" i="1" s="1"/>
  <c r="S748" i="1" s="1"/>
  <c r="Y748" i="1" l="1"/>
  <c r="AA749" i="1"/>
  <c r="Z749" i="1"/>
  <c r="T751" i="1"/>
  <c r="A749" i="1"/>
  <c r="Q749" i="1" s="1"/>
  <c r="R749" i="1" s="1"/>
  <c r="S749" i="1" s="1"/>
  <c r="Y749" i="1" l="1"/>
  <c r="Z750" i="1"/>
  <c r="AA750" i="1"/>
  <c r="T752" i="1"/>
  <c r="A750" i="1"/>
  <c r="Q750" i="1" s="1"/>
  <c r="R750" i="1" s="1"/>
  <c r="S750" i="1" s="1"/>
  <c r="Y750" i="1" l="1"/>
  <c r="AA751" i="1"/>
  <c r="Z751" i="1"/>
  <c r="A751" i="1"/>
  <c r="Q751" i="1" s="1"/>
  <c r="R751" i="1" s="1"/>
  <c r="S751" i="1" s="1"/>
  <c r="T753" i="1"/>
  <c r="Y751" i="1" l="1"/>
  <c r="Z752" i="1"/>
  <c r="AA752" i="1"/>
  <c r="T754" i="1"/>
  <c r="A752" i="1"/>
  <c r="Q752" i="1" s="1"/>
  <c r="R752" i="1" s="1"/>
  <c r="S752" i="1" s="1"/>
  <c r="Y752" i="1" l="1"/>
  <c r="AA753" i="1"/>
  <c r="Z753" i="1"/>
  <c r="A753" i="1"/>
  <c r="Q753" i="1" s="1"/>
  <c r="R753" i="1" s="1"/>
  <c r="S753" i="1" s="1"/>
  <c r="T755" i="1"/>
  <c r="Y753" i="1" l="1"/>
  <c r="Z754" i="1"/>
  <c r="AA754" i="1"/>
  <c r="A754" i="1"/>
  <c r="Q754" i="1" s="1"/>
  <c r="R754" i="1" s="1"/>
  <c r="S754" i="1" s="1"/>
  <c r="T756" i="1"/>
  <c r="Y754" i="1" l="1"/>
  <c r="AA755" i="1"/>
  <c r="Z755" i="1"/>
  <c r="T757" i="1"/>
  <c r="A755" i="1"/>
  <c r="Q755" i="1" s="1"/>
  <c r="R755" i="1" s="1"/>
  <c r="S755" i="1" s="1"/>
  <c r="Y755" i="1" l="1"/>
  <c r="Z756" i="1"/>
  <c r="AA756" i="1"/>
  <c r="A756" i="1"/>
  <c r="Q756" i="1" s="1"/>
  <c r="R756" i="1" s="1"/>
  <c r="S756" i="1" s="1"/>
  <c r="T758" i="1"/>
  <c r="Y756" i="1" l="1"/>
  <c r="AA757" i="1"/>
  <c r="Z757" i="1"/>
  <c r="T759" i="1"/>
  <c r="A757" i="1"/>
  <c r="Q757" i="1" s="1"/>
  <c r="R757" i="1" s="1"/>
  <c r="S757" i="1" s="1"/>
  <c r="Y757" i="1" l="1"/>
  <c r="Z758" i="1"/>
  <c r="AA758" i="1"/>
  <c r="A758" i="1"/>
  <c r="Q758" i="1" s="1"/>
  <c r="R758" i="1" s="1"/>
  <c r="S758" i="1" s="1"/>
  <c r="T760" i="1"/>
  <c r="Y758" i="1" l="1"/>
  <c r="AA759" i="1"/>
  <c r="Z759" i="1"/>
  <c r="T761" i="1"/>
  <c r="A759" i="1"/>
  <c r="Q759" i="1" s="1"/>
  <c r="R759" i="1" s="1"/>
  <c r="S759" i="1" s="1"/>
  <c r="Y759" i="1" l="1"/>
  <c r="Z760" i="1"/>
  <c r="AA760" i="1"/>
  <c r="A760" i="1"/>
  <c r="Q760" i="1" s="1"/>
  <c r="R760" i="1" s="1"/>
  <c r="S760" i="1" s="1"/>
  <c r="T762" i="1"/>
  <c r="Y760" i="1" l="1"/>
  <c r="AA761" i="1"/>
  <c r="Z761" i="1"/>
  <c r="A761" i="1"/>
  <c r="Q761" i="1" s="1"/>
  <c r="R761" i="1" s="1"/>
  <c r="S761" i="1" s="1"/>
  <c r="T763" i="1"/>
  <c r="Y761" i="1" l="1"/>
  <c r="Z762" i="1"/>
  <c r="AA762" i="1"/>
  <c r="T764" i="1"/>
  <c r="A762" i="1"/>
  <c r="Q762" i="1" s="1"/>
  <c r="R762" i="1" s="1"/>
  <c r="S762" i="1" s="1"/>
  <c r="Y762" i="1" l="1"/>
  <c r="AA763" i="1"/>
  <c r="Z763" i="1"/>
  <c r="A763" i="1"/>
  <c r="Q763" i="1" s="1"/>
  <c r="R763" i="1" s="1"/>
  <c r="S763" i="1" s="1"/>
  <c r="T765" i="1"/>
  <c r="Y763" i="1" l="1"/>
  <c r="Z764" i="1"/>
  <c r="AA764" i="1"/>
  <c r="T766" i="1"/>
  <c r="A764" i="1"/>
  <c r="Q764" i="1" s="1"/>
  <c r="R764" i="1" s="1"/>
  <c r="S764" i="1" s="1"/>
  <c r="Y764" i="1" l="1"/>
  <c r="AA765" i="1"/>
  <c r="Z765" i="1"/>
  <c r="T767" i="1"/>
  <c r="A765" i="1"/>
  <c r="Q765" i="1" s="1"/>
  <c r="R765" i="1" s="1"/>
  <c r="S765" i="1" s="1"/>
  <c r="Y765" i="1" l="1"/>
  <c r="Z766" i="1"/>
  <c r="AA766" i="1"/>
  <c r="A766" i="1"/>
  <c r="Q766" i="1" s="1"/>
  <c r="R766" i="1" s="1"/>
  <c r="S766" i="1" s="1"/>
  <c r="T768" i="1"/>
  <c r="Y766" i="1" l="1"/>
  <c r="AA767" i="1"/>
  <c r="Z767" i="1"/>
  <c r="T769" i="1"/>
  <c r="A767" i="1"/>
  <c r="Q767" i="1" s="1"/>
  <c r="R767" i="1" s="1"/>
  <c r="S767" i="1" s="1"/>
  <c r="Y767" i="1" l="1"/>
  <c r="Z768" i="1"/>
  <c r="AA768" i="1"/>
  <c r="A768" i="1"/>
  <c r="Q768" i="1" s="1"/>
  <c r="R768" i="1" s="1"/>
  <c r="S768" i="1" s="1"/>
  <c r="T770" i="1"/>
  <c r="Y768" i="1" l="1"/>
  <c r="Z769" i="1"/>
  <c r="AA769" i="1"/>
  <c r="A769" i="1"/>
  <c r="Q769" i="1" s="1"/>
  <c r="R769" i="1" s="1"/>
  <c r="S769" i="1" s="1"/>
  <c r="T771" i="1"/>
  <c r="Y769" i="1" l="1"/>
  <c r="AA770" i="1"/>
  <c r="Z770" i="1"/>
  <c r="T772" i="1"/>
  <c r="A770" i="1"/>
  <c r="Q770" i="1" s="1"/>
  <c r="R770" i="1" s="1"/>
  <c r="S770" i="1" s="1"/>
  <c r="Y770" i="1" l="1"/>
  <c r="Z771" i="1"/>
  <c r="AA771" i="1"/>
  <c r="T773" i="1"/>
  <c r="A771" i="1"/>
  <c r="Q771" i="1" s="1"/>
  <c r="R771" i="1" s="1"/>
  <c r="AA772" i="1" l="1"/>
  <c r="Z772" i="1"/>
  <c r="A772" i="1"/>
  <c r="Q772" i="1" s="1"/>
  <c r="R772" i="1" s="1"/>
  <c r="S772" i="1" s="1"/>
  <c r="T774" i="1"/>
  <c r="Y772" i="1" l="1"/>
  <c r="Z773" i="1"/>
  <c r="AA773" i="1"/>
  <c r="T775" i="1"/>
  <c r="A773" i="1"/>
  <c r="Q773" i="1" s="1"/>
  <c r="R773" i="1" s="1"/>
  <c r="S773" i="1" s="1"/>
  <c r="Y773" i="1" l="1"/>
  <c r="AA774" i="1"/>
  <c r="Z774" i="1"/>
  <c r="A774" i="1"/>
  <c r="Q774" i="1" s="1"/>
  <c r="R774" i="1" s="1"/>
  <c r="S774" i="1" s="1"/>
  <c r="T776" i="1"/>
  <c r="Y774" i="1" l="1"/>
  <c r="Z775" i="1"/>
  <c r="AA775" i="1"/>
  <c r="T777" i="1"/>
  <c r="A775" i="1"/>
  <c r="Q775" i="1" s="1"/>
  <c r="R775" i="1" s="1"/>
  <c r="S775" i="1" s="1"/>
  <c r="Y775" i="1" l="1"/>
  <c r="AA776" i="1"/>
  <c r="Z776" i="1"/>
  <c r="A776" i="1"/>
  <c r="Q776" i="1" s="1"/>
  <c r="R776" i="1" s="1"/>
  <c r="S776" i="1" s="1"/>
  <c r="T778" i="1"/>
  <c r="Y776" i="1" l="1"/>
  <c r="Z777" i="1"/>
  <c r="AA777" i="1"/>
  <c r="A777" i="1"/>
  <c r="Q777" i="1" s="1"/>
  <c r="R777" i="1" s="1"/>
  <c r="S777" i="1" s="1"/>
  <c r="T779" i="1"/>
  <c r="Y777" i="1" l="1"/>
  <c r="AA778" i="1"/>
  <c r="Z778" i="1"/>
  <c r="A778" i="1"/>
  <c r="Q778" i="1" s="1"/>
  <c r="R778" i="1" s="1"/>
  <c r="S778" i="1" s="1"/>
  <c r="T780" i="1"/>
  <c r="Y778" i="1" l="1"/>
  <c r="Z779" i="1"/>
  <c r="AA779" i="1"/>
  <c r="A779" i="1"/>
  <c r="Q779" i="1" s="1"/>
  <c r="R779" i="1" s="1"/>
  <c r="S779" i="1" s="1"/>
  <c r="T781" i="1"/>
  <c r="Y779" i="1" l="1"/>
  <c r="AA780" i="1"/>
  <c r="Z780" i="1"/>
  <c r="A780" i="1"/>
  <c r="Q780" i="1" s="1"/>
  <c r="R780" i="1" s="1"/>
  <c r="S780" i="1" s="1"/>
  <c r="T782" i="1"/>
  <c r="Y780" i="1" l="1"/>
  <c r="Z781" i="1"/>
  <c r="AA781" i="1"/>
  <c r="T783" i="1"/>
  <c r="A781" i="1"/>
  <c r="Q781" i="1" s="1"/>
  <c r="R781" i="1" s="1"/>
  <c r="S781" i="1" s="1"/>
  <c r="Y781" i="1" l="1"/>
  <c r="AA782" i="1"/>
  <c r="Z782" i="1"/>
  <c r="T784" i="1"/>
  <c r="A782" i="1"/>
  <c r="Q782" i="1" s="1"/>
  <c r="R782" i="1" s="1"/>
  <c r="S782" i="1" s="1"/>
  <c r="Y782" i="1" l="1"/>
  <c r="Z783" i="1"/>
  <c r="AA783" i="1"/>
  <c r="A783" i="1"/>
  <c r="Q783" i="1" s="1"/>
  <c r="R783" i="1" s="1"/>
  <c r="S783" i="1" s="1"/>
  <c r="T785" i="1"/>
  <c r="Y783" i="1" l="1"/>
  <c r="AA784" i="1"/>
  <c r="Z784" i="1"/>
  <c r="A784" i="1"/>
  <c r="Q784" i="1" s="1"/>
  <c r="R784" i="1" s="1"/>
  <c r="S784" i="1" s="1"/>
  <c r="T786" i="1"/>
  <c r="Y784" i="1" l="1"/>
  <c r="Z785" i="1"/>
  <c r="AA785" i="1"/>
  <c r="T787" i="1"/>
  <c r="A785" i="1"/>
  <c r="Q785" i="1" s="1"/>
  <c r="R785" i="1" s="1"/>
  <c r="S785" i="1" s="1"/>
  <c r="Y785" i="1" l="1"/>
  <c r="AA786" i="1"/>
  <c r="Z786" i="1"/>
  <c r="A786" i="1"/>
  <c r="Q786" i="1" s="1"/>
  <c r="R786" i="1" s="1"/>
  <c r="S786" i="1" s="1"/>
  <c r="T788" i="1"/>
  <c r="Y786" i="1" l="1"/>
  <c r="Z787" i="1"/>
  <c r="AA787" i="1"/>
  <c r="T789" i="1"/>
  <c r="A787" i="1"/>
  <c r="Q787" i="1" s="1"/>
  <c r="R787" i="1" s="1"/>
  <c r="S787" i="1" s="1"/>
  <c r="Y787" i="1" l="1"/>
  <c r="AA788" i="1"/>
  <c r="Z788" i="1"/>
  <c r="A788" i="1"/>
  <c r="Q788" i="1" s="1"/>
  <c r="R788" i="1" s="1"/>
  <c r="S788" i="1" s="1"/>
  <c r="T790" i="1"/>
  <c r="Y788" i="1" l="1"/>
  <c r="Z789" i="1"/>
  <c r="AA789" i="1"/>
  <c r="T791" i="1"/>
  <c r="A789" i="1"/>
  <c r="Q789" i="1" s="1"/>
  <c r="R789" i="1" s="1"/>
  <c r="S789" i="1" s="1"/>
  <c r="Y789" i="1" l="1"/>
  <c r="AA790" i="1"/>
  <c r="Z790" i="1"/>
  <c r="T792" i="1"/>
  <c r="A790" i="1"/>
  <c r="Q790" i="1" s="1"/>
  <c r="R790" i="1" s="1"/>
  <c r="S790" i="1" s="1"/>
  <c r="Y790" i="1" l="1"/>
  <c r="Z791" i="1"/>
  <c r="AA791" i="1"/>
  <c r="A791" i="1"/>
  <c r="Q791" i="1" s="1"/>
  <c r="R791" i="1" s="1"/>
  <c r="S791" i="1" s="1"/>
  <c r="T793" i="1"/>
  <c r="Y791" i="1" l="1"/>
  <c r="AA792" i="1"/>
  <c r="Z792" i="1"/>
  <c r="T794" i="1"/>
  <c r="A792" i="1"/>
  <c r="Q792" i="1" s="1"/>
  <c r="R792" i="1" s="1"/>
  <c r="S792" i="1" s="1"/>
  <c r="Y792" i="1" l="1"/>
  <c r="Z793" i="1"/>
  <c r="AA793" i="1"/>
  <c r="T795" i="1"/>
  <c r="A793" i="1"/>
  <c r="Q793" i="1" s="1"/>
  <c r="R793" i="1" s="1"/>
  <c r="S793" i="1" s="1"/>
  <c r="Y793" i="1" l="1"/>
  <c r="AA794" i="1"/>
  <c r="Z794" i="1"/>
  <c r="T796" i="1"/>
  <c r="A794" i="1"/>
  <c r="Q794" i="1" s="1"/>
  <c r="R794" i="1" s="1"/>
  <c r="S794" i="1" s="1"/>
  <c r="Y794" i="1" l="1"/>
  <c r="Z795" i="1"/>
  <c r="AA795" i="1"/>
  <c r="A795" i="1"/>
  <c r="Q795" i="1" s="1"/>
  <c r="R795" i="1" s="1"/>
  <c r="S795" i="1" s="1"/>
  <c r="T797" i="1"/>
  <c r="Y795" i="1" l="1"/>
  <c r="AA796" i="1"/>
  <c r="Z796" i="1"/>
  <c r="T798" i="1"/>
  <c r="A796" i="1"/>
  <c r="Q796" i="1" s="1"/>
  <c r="R796" i="1" s="1"/>
  <c r="S796" i="1" s="1"/>
  <c r="Y796" i="1" l="1"/>
  <c r="Z797" i="1"/>
  <c r="AA797" i="1"/>
  <c r="A797" i="1"/>
  <c r="Q797" i="1" s="1"/>
  <c r="R797" i="1" s="1"/>
  <c r="S797" i="1" s="1"/>
  <c r="T799" i="1"/>
  <c r="Y797" i="1" l="1"/>
  <c r="AA798" i="1"/>
  <c r="Z798" i="1"/>
  <c r="A798" i="1"/>
  <c r="Q798" i="1" s="1"/>
  <c r="R798" i="1" s="1"/>
  <c r="S798" i="1" s="1"/>
  <c r="T800" i="1"/>
  <c r="Y798" i="1" l="1"/>
  <c r="Z799" i="1"/>
  <c r="AA799" i="1"/>
  <c r="A799" i="1"/>
  <c r="Q799" i="1" s="1"/>
  <c r="R799" i="1" s="1"/>
  <c r="S799" i="1" s="1"/>
  <c r="T801" i="1"/>
  <c r="Y799" i="1" l="1"/>
  <c r="AA800" i="1"/>
  <c r="Z800" i="1"/>
  <c r="T802" i="1"/>
  <c r="A800" i="1"/>
  <c r="Q800" i="1" s="1"/>
  <c r="R800" i="1" s="1"/>
  <c r="S800" i="1" s="1"/>
  <c r="Y800" i="1" l="1"/>
  <c r="Z801" i="1"/>
  <c r="AA801" i="1"/>
  <c r="T803" i="1"/>
  <c r="A801" i="1"/>
  <c r="Q801" i="1" s="1"/>
  <c r="R801" i="1" s="1"/>
  <c r="S801" i="1" s="1"/>
  <c r="Y801" i="1" l="1"/>
  <c r="AA802" i="1"/>
  <c r="Z802" i="1"/>
  <c r="A802" i="1"/>
  <c r="Q802" i="1" s="1"/>
  <c r="R802" i="1" s="1"/>
  <c r="S802" i="1" s="1"/>
  <c r="T804" i="1"/>
  <c r="Y802" i="1" l="1"/>
  <c r="Z803" i="1"/>
  <c r="AA803" i="1"/>
  <c r="T805" i="1"/>
  <c r="A803" i="1"/>
  <c r="Q803" i="1" s="1"/>
  <c r="R803" i="1" s="1"/>
  <c r="AA804" i="1" l="1"/>
  <c r="Z804" i="1"/>
  <c r="T806" i="1"/>
  <c r="A804" i="1"/>
  <c r="Q804" i="1" s="1"/>
  <c r="R804" i="1" s="1"/>
  <c r="S804" i="1" s="1"/>
  <c r="Y804" i="1" l="1"/>
  <c r="Z805" i="1"/>
  <c r="AA805" i="1"/>
  <c r="T807" i="1"/>
  <c r="A805" i="1"/>
  <c r="Q805" i="1" s="1"/>
  <c r="R805" i="1" s="1"/>
  <c r="S805" i="1" s="1"/>
  <c r="Y805" i="1" l="1"/>
  <c r="AA806" i="1"/>
  <c r="Z806" i="1"/>
  <c r="A806" i="1"/>
  <c r="Q806" i="1" s="1"/>
  <c r="R806" i="1" s="1"/>
  <c r="S806" i="1" s="1"/>
  <c r="T808" i="1"/>
  <c r="Y806" i="1" l="1"/>
  <c r="Z807" i="1"/>
  <c r="AA807" i="1"/>
  <c r="A807" i="1"/>
  <c r="Q807" i="1" s="1"/>
  <c r="R807" i="1" s="1"/>
  <c r="S807" i="1" s="1"/>
  <c r="T809" i="1"/>
  <c r="Y807" i="1" l="1"/>
  <c r="AA808" i="1"/>
  <c r="Z808" i="1"/>
  <c r="T810" i="1"/>
  <c r="A808" i="1"/>
  <c r="Q808" i="1" s="1"/>
  <c r="R808" i="1" s="1"/>
  <c r="S808" i="1" s="1"/>
  <c r="Y808" i="1" l="1"/>
  <c r="Z809" i="1"/>
  <c r="AA809" i="1"/>
  <c r="A809" i="1"/>
  <c r="Q809" i="1" s="1"/>
  <c r="R809" i="1" s="1"/>
  <c r="S809" i="1" s="1"/>
  <c r="T811" i="1"/>
  <c r="Y809" i="1" l="1"/>
  <c r="AA810" i="1"/>
  <c r="Z810" i="1"/>
  <c r="T812" i="1"/>
  <c r="A810" i="1"/>
  <c r="Q810" i="1" s="1"/>
  <c r="R810" i="1" s="1"/>
  <c r="S810" i="1" s="1"/>
  <c r="Y810" i="1" l="1"/>
  <c r="Z811" i="1"/>
  <c r="AA811" i="1"/>
  <c r="A811" i="1"/>
  <c r="Q811" i="1" s="1"/>
  <c r="R811" i="1" s="1"/>
  <c r="S811" i="1" s="1"/>
  <c r="T813" i="1"/>
  <c r="Y811" i="1" l="1"/>
  <c r="AA812" i="1"/>
  <c r="Z812" i="1"/>
  <c r="A812" i="1"/>
  <c r="Q812" i="1" s="1"/>
  <c r="R812" i="1" s="1"/>
  <c r="S812" i="1" s="1"/>
  <c r="T814" i="1"/>
  <c r="Y812" i="1" l="1"/>
  <c r="Z813" i="1"/>
  <c r="AA813" i="1"/>
  <c r="T815" i="1"/>
  <c r="A813" i="1"/>
  <c r="Q813" i="1" s="1"/>
  <c r="R813" i="1" s="1"/>
  <c r="S813" i="1" s="1"/>
  <c r="Y813" i="1" l="1"/>
  <c r="AA814" i="1"/>
  <c r="Z814" i="1"/>
  <c r="A814" i="1"/>
  <c r="Q814" i="1" s="1"/>
  <c r="R814" i="1" s="1"/>
  <c r="S814" i="1" s="1"/>
  <c r="T816" i="1"/>
  <c r="Y814" i="1" l="1"/>
  <c r="Z815" i="1"/>
  <c r="AA815" i="1"/>
  <c r="T817" i="1"/>
  <c r="A815" i="1"/>
  <c r="Q815" i="1" s="1"/>
  <c r="R815" i="1" s="1"/>
  <c r="S815" i="1" s="1"/>
  <c r="Y815" i="1" l="1"/>
  <c r="AA816" i="1"/>
  <c r="Z816" i="1"/>
  <c r="A816" i="1"/>
  <c r="Q816" i="1" s="1"/>
  <c r="R816" i="1" s="1"/>
  <c r="S816" i="1" s="1"/>
  <c r="T818" i="1"/>
  <c r="Y816" i="1" l="1"/>
  <c r="Z817" i="1"/>
  <c r="AA817" i="1"/>
  <c r="A817" i="1"/>
  <c r="Q817" i="1" s="1"/>
  <c r="R817" i="1" s="1"/>
  <c r="S817" i="1" s="1"/>
  <c r="T819" i="1"/>
  <c r="Y817" i="1" l="1"/>
  <c r="AA818" i="1"/>
  <c r="Z818" i="1"/>
  <c r="T820" i="1"/>
  <c r="A818" i="1"/>
  <c r="Q818" i="1" s="1"/>
  <c r="R818" i="1" s="1"/>
  <c r="S818" i="1" s="1"/>
  <c r="Y818" i="1" l="1"/>
  <c r="Z819" i="1"/>
  <c r="AA819" i="1"/>
  <c r="A819" i="1"/>
  <c r="Q819" i="1" s="1"/>
  <c r="R819" i="1" s="1"/>
  <c r="S819" i="1" s="1"/>
  <c r="T821" i="1"/>
  <c r="Y819" i="1" l="1"/>
  <c r="AA820" i="1"/>
  <c r="Z820" i="1"/>
  <c r="A820" i="1"/>
  <c r="Q820" i="1" s="1"/>
  <c r="R820" i="1" s="1"/>
  <c r="S820" i="1" s="1"/>
  <c r="T822" i="1"/>
  <c r="Y820" i="1" l="1"/>
  <c r="Z821" i="1"/>
  <c r="AA821" i="1"/>
  <c r="T823" i="1"/>
  <c r="A821" i="1"/>
  <c r="Q821" i="1" s="1"/>
  <c r="R821" i="1" s="1"/>
  <c r="S821" i="1" s="1"/>
  <c r="Y821" i="1" l="1"/>
  <c r="AA822" i="1"/>
  <c r="Z822" i="1"/>
  <c r="A822" i="1"/>
  <c r="Q822" i="1" s="1"/>
  <c r="R822" i="1" s="1"/>
  <c r="S822" i="1" s="1"/>
  <c r="T824" i="1"/>
  <c r="Y822" i="1" l="1"/>
  <c r="Z823" i="1"/>
  <c r="AA823" i="1"/>
  <c r="T825" i="1"/>
  <c r="A823" i="1"/>
  <c r="Q823" i="1" s="1"/>
  <c r="R823" i="1" s="1"/>
  <c r="S823" i="1" s="1"/>
  <c r="Y823" i="1" l="1"/>
  <c r="AA824" i="1"/>
  <c r="Z824" i="1"/>
  <c r="A824" i="1"/>
  <c r="Q824" i="1" s="1"/>
  <c r="R824" i="1" s="1"/>
  <c r="S824" i="1" s="1"/>
  <c r="T826" i="1"/>
  <c r="Y824" i="1" l="1"/>
  <c r="Z825" i="1"/>
  <c r="AA825" i="1"/>
  <c r="T827" i="1"/>
  <c r="A825" i="1"/>
  <c r="Q825" i="1" s="1"/>
  <c r="R825" i="1" s="1"/>
  <c r="S825" i="1" s="1"/>
  <c r="Y825" i="1" l="1"/>
  <c r="AA826" i="1"/>
  <c r="Z826" i="1"/>
  <c r="A826" i="1"/>
  <c r="Q826" i="1" s="1"/>
  <c r="R826" i="1" s="1"/>
  <c r="S826" i="1" s="1"/>
  <c r="T828" i="1"/>
  <c r="Y826" i="1" l="1"/>
  <c r="Z827" i="1"/>
  <c r="AA827" i="1"/>
  <c r="A827" i="1"/>
  <c r="Q827" i="1" s="1"/>
  <c r="R827" i="1" s="1"/>
  <c r="S827" i="1" s="1"/>
  <c r="T829" i="1"/>
  <c r="Y827" i="1" l="1"/>
  <c r="AA828" i="1"/>
  <c r="Z828" i="1"/>
  <c r="T830" i="1"/>
  <c r="A828" i="1"/>
  <c r="Q828" i="1" s="1"/>
  <c r="R828" i="1" s="1"/>
  <c r="S828" i="1" s="1"/>
  <c r="Y828" i="1" l="1"/>
  <c r="Z829" i="1"/>
  <c r="AA829" i="1"/>
  <c r="A829" i="1"/>
  <c r="Q829" i="1" s="1"/>
  <c r="R829" i="1" s="1"/>
  <c r="S829" i="1" s="1"/>
  <c r="T831" i="1"/>
  <c r="Y829" i="1" l="1"/>
  <c r="AA830" i="1"/>
  <c r="Z830" i="1"/>
  <c r="T832" i="1"/>
  <c r="A830" i="1"/>
  <c r="Q830" i="1" s="1"/>
  <c r="R830" i="1" s="1"/>
  <c r="S830" i="1" s="1"/>
  <c r="Y830" i="1" l="1"/>
  <c r="AA831" i="1"/>
  <c r="Z831" i="1"/>
  <c r="A831" i="1"/>
  <c r="Q831" i="1" s="1"/>
  <c r="R831" i="1" s="1"/>
  <c r="S831" i="1" s="1"/>
  <c r="T833" i="1"/>
  <c r="Y831" i="1" l="1"/>
  <c r="Z832" i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Y833" i="1" l="1"/>
  <c r="Z834" i="1"/>
  <c r="AA834" i="1"/>
  <c r="A834" i="1"/>
  <c r="Q834" i="1" s="1"/>
  <c r="R834" i="1" s="1"/>
  <c r="S834" i="1" s="1"/>
  <c r="T836" i="1"/>
  <c r="Y834" i="1" l="1"/>
  <c r="AA835" i="1"/>
  <c r="Z835" i="1"/>
  <c r="T837" i="1"/>
  <c r="A835" i="1"/>
  <c r="Q835" i="1" s="1"/>
  <c r="R835" i="1" s="1"/>
  <c r="S835" i="1" s="1"/>
  <c r="Y835" i="1" l="1"/>
  <c r="Z836" i="1"/>
  <c r="AA836" i="1"/>
  <c r="A836" i="1"/>
  <c r="Q836" i="1" s="1"/>
  <c r="R836" i="1" s="1"/>
  <c r="S836" i="1" s="1"/>
  <c r="T838" i="1"/>
  <c r="Y836" i="1" l="1"/>
  <c r="AA837" i="1"/>
  <c r="Z837" i="1"/>
  <c r="A837" i="1"/>
  <c r="Q837" i="1" s="1"/>
  <c r="R837" i="1" s="1"/>
  <c r="S837" i="1" s="1"/>
  <c r="T839" i="1"/>
  <c r="Y837" i="1" l="1"/>
  <c r="Z838" i="1"/>
  <c r="AA838" i="1"/>
  <c r="T840" i="1"/>
  <c r="A838" i="1"/>
  <c r="Q838" i="1" s="1"/>
  <c r="R838" i="1" s="1"/>
  <c r="S838" i="1" s="1"/>
  <c r="Y838" i="1" l="1"/>
  <c r="AA839" i="1"/>
  <c r="Z839" i="1"/>
  <c r="T841" i="1"/>
  <c r="A839" i="1"/>
  <c r="Q839" i="1" s="1"/>
  <c r="R839" i="1" s="1"/>
  <c r="S839" i="1" s="1"/>
  <c r="Y839" i="1" l="1"/>
  <c r="Z840" i="1"/>
  <c r="AA840" i="1"/>
  <c r="A840" i="1"/>
  <c r="Q840" i="1" s="1"/>
  <c r="R840" i="1" s="1"/>
  <c r="S840" i="1" s="1"/>
  <c r="T842" i="1"/>
  <c r="Y840" i="1" l="1"/>
  <c r="AA841" i="1"/>
  <c r="Z841" i="1"/>
  <c r="A841" i="1"/>
  <c r="Q841" i="1" s="1"/>
  <c r="R841" i="1" s="1"/>
  <c r="S841" i="1" s="1"/>
  <c r="T843" i="1"/>
  <c r="Y841" i="1" l="1"/>
  <c r="Z842" i="1"/>
  <c r="AA842" i="1"/>
  <c r="T844" i="1"/>
  <c r="A842" i="1"/>
  <c r="Q842" i="1" s="1"/>
  <c r="R842" i="1" s="1"/>
  <c r="S842" i="1" s="1"/>
  <c r="Y842" i="1" l="1"/>
  <c r="AA843" i="1"/>
  <c r="Z843" i="1"/>
  <c r="A843" i="1"/>
  <c r="Q843" i="1" s="1"/>
  <c r="R843" i="1" s="1"/>
  <c r="S843" i="1" s="1"/>
  <c r="T845" i="1"/>
  <c r="Y843" i="1" l="1"/>
  <c r="Z844" i="1"/>
  <c r="AA844" i="1"/>
  <c r="T846" i="1"/>
  <c r="A844" i="1"/>
  <c r="Q844" i="1" s="1"/>
  <c r="R844" i="1" s="1"/>
  <c r="S844" i="1" s="1"/>
  <c r="Y844" i="1" l="1"/>
  <c r="AA845" i="1"/>
  <c r="Z845" i="1"/>
  <c r="T847" i="1"/>
  <c r="A845" i="1"/>
  <c r="Q845" i="1" s="1"/>
  <c r="R845" i="1" s="1"/>
  <c r="S845" i="1" s="1"/>
  <c r="Y845" i="1" l="1"/>
  <c r="Z846" i="1"/>
  <c r="AA846" i="1"/>
  <c r="T848" i="1"/>
  <c r="A846" i="1"/>
  <c r="Q846" i="1" s="1"/>
  <c r="R846" i="1" s="1"/>
  <c r="S846" i="1" s="1"/>
  <c r="Y846" i="1" l="1"/>
  <c r="AA847" i="1"/>
  <c r="Z847" i="1"/>
  <c r="A847" i="1"/>
  <c r="Q847" i="1" s="1"/>
  <c r="R847" i="1" s="1"/>
  <c r="S847" i="1" s="1"/>
  <c r="T849" i="1"/>
  <c r="Y847" i="1" l="1"/>
  <c r="Z848" i="1"/>
  <c r="AA848" i="1"/>
  <c r="T850" i="1"/>
  <c r="A848" i="1"/>
  <c r="Q848" i="1" s="1"/>
  <c r="R848" i="1" s="1"/>
  <c r="S848" i="1" s="1"/>
  <c r="Y848" i="1" l="1"/>
  <c r="AA849" i="1"/>
  <c r="Z849" i="1"/>
  <c r="T851" i="1"/>
  <c r="A849" i="1"/>
  <c r="Q849" i="1" s="1"/>
  <c r="R849" i="1" s="1"/>
  <c r="S849" i="1" s="1"/>
  <c r="Y849" i="1" l="1"/>
  <c r="Z850" i="1"/>
  <c r="AA850" i="1"/>
  <c r="T852" i="1"/>
  <c r="A850" i="1"/>
  <c r="Q850" i="1" s="1"/>
  <c r="R850" i="1" s="1"/>
  <c r="S850" i="1" s="1"/>
  <c r="Y850" i="1" l="1"/>
  <c r="AA851" i="1"/>
  <c r="Z851" i="1"/>
  <c r="A851" i="1"/>
  <c r="Q851" i="1" s="1"/>
  <c r="R851" i="1" s="1"/>
  <c r="S851" i="1" s="1"/>
  <c r="T853" i="1"/>
  <c r="Y851" i="1" l="1"/>
  <c r="Z852" i="1"/>
  <c r="AA852" i="1"/>
  <c r="T854" i="1"/>
  <c r="A852" i="1"/>
  <c r="Q852" i="1" s="1"/>
  <c r="R852" i="1" s="1"/>
  <c r="S852" i="1" s="1"/>
  <c r="Y852" i="1" l="1"/>
  <c r="AA853" i="1"/>
  <c r="Z853" i="1"/>
  <c r="A853" i="1"/>
  <c r="Q853" i="1" s="1"/>
  <c r="R853" i="1" s="1"/>
  <c r="S853" i="1" s="1"/>
  <c r="T855" i="1"/>
  <c r="Y853" i="1" l="1"/>
  <c r="Z854" i="1"/>
  <c r="AA854" i="1"/>
  <c r="T856" i="1"/>
  <c r="A854" i="1"/>
  <c r="Q854" i="1" s="1"/>
  <c r="R854" i="1" s="1"/>
  <c r="S854" i="1" s="1"/>
  <c r="Y854" i="1" l="1"/>
  <c r="AA855" i="1"/>
  <c r="Z855" i="1"/>
  <c r="T857" i="1"/>
  <c r="A855" i="1"/>
  <c r="Q855" i="1" s="1"/>
  <c r="R855" i="1" s="1"/>
  <c r="S855" i="1" s="1"/>
  <c r="Y855" i="1" l="1"/>
  <c r="Z856" i="1"/>
  <c r="AA856" i="1"/>
  <c r="A856" i="1"/>
  <c r="Q856" i="1" s="1"/>
  <c r="R856" i="1" s="1"/>
  <c r="S856" i="1" s="1"/>
  <c r="T858" i="1"/>
  <c r="Y856" i="1" l="1"/>
  <c r="AA857" i="1"/>
  <c r="Z857" i="1"/>
  <c r="T859" i="1"/>
  <c r="A857" i="1"/>
  <c r="Q857" i="1" s="1"/>
  <c r="R857" i="1" s="1"/>
  <c r="S857" i="1" s="1"/>
  <c r="Y857" i="1" l="1"/>
  <c r="Z858" i="1"/>
  <c r="AA858" i="1"/>
  <c r="A858" i="1"/>
  <c r="Q858" i="1" s="1"/>
  <c r="R858" i="1" s="1"/>
  <c r="S858" i="1" s="1"/>
  <c r="T860" i="1"/>
  <c r="Y858" i="1" l="1"/>
  <c r="AA859" i="1"/>
  <c r="Z859" i="1"/>
  <c r="A859" i="1"/>
  <c r="Q859" i="1" s="1"/>
  <c r="R859" i="1" s="1"/>
  <c r="S859" i="1" s="1"/>
  <c r="T861" i="1"/>
  <c r="Y859" i="1" l="1"/>
  <c r="Z860" i="1"/>
  <c r="AA860" i="1"/>
  <c r="A860" i="1"/>
  <c r="Q860" i="1" s="1"/>
  <c r="R860" i="1" s="1"/>
  <c r="S860" i="1" s="1"/>
  <c r="T862" i="1"/>
  <c r="Y860" i="1" l="1"/>
  <c r="AA861" i="1"/>
  <c r="Z861" i="1"/>
  <c r="A861" i="1"/>
  <c r="Q861" i="1" s="1"/>
  <c r="R861" i="1" s="1"/>
  <c r="S861" i="1" s="1"/>
  <c r="T863" i="1"/>
  <c r="Y861" i="1" l="1"/>
  <c r="Z862" i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S863" i="1" s="1"/>
  <c r="Y863" i="1" l="1"/>
  <c r="Z864" i="1"/>
  <c r="AA864" i="1"/>
  <c r="T866" i="1"/>
  <c r="A864" i="1"/>
  <c r="Q864" i="1" s="1"/>
  <c r="R864" i="1" s="1"/>
  <c r="S864" i="1" s="1"/>
  <c r="Y864" i="1" l="1"/>
  <c r="AA865" i="1"/>
  <c r="Z865" i="1"/>
  <c r="T867" i="1"/>
  <c r="A865" i="1"/>
  <c r="Q865" i="1" s="1"/>
  <c r="R865" i="1" s="1"/>
  <c r="S865" i="1" s="1"/>
  <c r="Y865" i="1" l="1"/>
  <c r="Z866" i="1"/>
  <c r="AA866" i="1"/>
  <c r="A866" i="1"/>
  <c r="Q866" i="1" s="1"/>
  <c r="R866" i="1" s="1"/>
  <c r="S866" i="1" s="1"/>
  <c r="T868" i="1"/>
  <c r="Y866" i="1" l="1"/>
  <c r="AA867" i="1"/>
  <c r="Z867" i="1"/>
  <c r="A867" i="1"/>
  <c r="Q867" i="1" s="1"/>
  <c r="R867" i="1" s="1"/>
  <c r="S867" i="1" s="1"/>
  <c r="T869" i="1"/>
  <c r="Y867" i="1" l="1"/>
  <c r="Z868" i="1"/>
  <c r="AA868" i="1"/>
  <c r="A868" i="1"/>
  <c r="Q868" i="1" s="1"/>
  <c r="R868" i="1" s="1"/>
  <c r="S868" i="1" s="1"/>
  <c r="T870" i="1"/>
  <c r="Y868" i="1" l="1"/>
  <c r="AA869" i="1"/>
  <c r="Z869" i="1"/>
  <c r="T871" i="1"/>
  <c r="A869" i="1"/>
  <c r="Q869" i="1" s="1"/>
  <c r="R869" i="1" s="1"/>
  <c r="S869" i="1" s="1"/>
  <c r="Y869" i="1" l="1"/>
  <c r="Z870" i="1"/>
  <c r="AA870" i="1"/>
  <c r="T872" i="1"/>
  <c r="A870" i="1"/>
  <c r="Q870" i="1" s="1"/>
  <c r="R870" i="1" s="1"/>
  <c r="S870" i="1" s="1"/>
  <c r="Y870" i="1" l="1"/>
  <c r="AA871" i="1"/>
  <c r="Z871" i="1"/>
  <c r="A871" i="1"/>
  <c r="Q871" i="1" s="1"/>
  <c r="R871" i="1" s="1"/>
  <c r="S871" i="1" s="1"/>
  <c r="T873" i="1"/>
  <c r="Y871" i="1" l="1"/>
  <c r="Z872" i="1"/>
  <c r="AA872" i="1"/>
  <c r="T874" i="1"/>
  <c r="A872" i="1"/>
  <c r="Q872" i="1" s="1"/>
  <c r="R872" i="1" s="1"/>
  <c r="S872" i="1" s="1"/>
  <c r="Y872" i="1" l="1"/>
  <c r="AA873" i="1"/>
  <c r="Z873" i="1"/>
  <c r="T875" i="1"/>
  <c r="A873" i="1"/>
  <c r="Q873" i="1" s="1"/>
  <c r="R873" i="1" s="1"/>
  <c r="S873" i="1" s="1"/>
  <c r="Y873" i="1" l="1"/>
  <c r="Z874" i="1"/>
  <c r="AA874" i="1"/>
  <c r="A874" i="1"/>
  <c r="Q874" i="1" s="1"/>
  <c r="R874" i="1" s="1"/>
  <c r="S874" i="1" s="1"/>
  <c r="T876" i="1"/>
  <c r="Y874" i="1" l="1"/>
  <c r="AA875" i="1"/>
  <c r="Z875" i="1"/>
  <c r="T877" i="1"/>
  <c r="A875" i="1"/>
  <c r="Q875" i="1" s="1"/>
  <c r="R875" i="1" s="1"/>
  <c r="S875" i="1" s="1"/>
  <c r="Y875" i="1" l="1"/>
  <c r="Z876" i="1"/>
  <c r="AA876" i="1"/>
  <c r="T878" i="1"/>
  <c r="A876" i="1"/>
  <c r="Q876" i="1" s="1"/>
  <c r="R876" i="1" s="1"/>
  <c r="S876" i="1" s="1"/>
  <c r="Y876" i="1" l="1"/>
  <c r="AA877" i="1"/>
  <c r="Z877" i="1"/>
  <c r="T879" i="1"/>
  <c r="A877" i="1"/>
  <c r="Q877" i="1" s="1"/>
  <c r="R877" i="1" s="1"/>
  <c r="S877" i="1" s="1"/>
  <c r="Y877" i="1" l="1"/>
  <c r="Z878" i="1"/>
  <c r="AA878" i="1"/>
  <c r="A878" i="1"/>
  <c r="Q878" i="1" s="1"/>
  <c r="R878" i="1" s="1"/>
  <c r="S878" i="1" s="1"/>
  <c r="T880" i="1"/>
  <c r="Y878" i="1" l="1"/>
  <c r="AA879" i="1"/>
  <c r="Z879" i="1"/>
  <c r="T881" i="1"/>
  <c r="A879" i="1"/>
  <c r="Q879" i="1" s="1"/>
  <c r="R879" i="1" s="1"/>
  <c r="S879" i="1" s="1"/>
  <c r="Y879" i="1" l="1"/>
  <c r="Z880" i="1"/>
  <c r="AA880" i="1"/>
  <c r="T882" i="1"/>
  <c r="A880" i="1"/>
  <c r="Q880" i="1" s="1"/>
  <c r="R880" i="1" s="1"/>
  <c r="S880" i="1" s="1"/>
  <c r="Y880" i="1" l="1"/>
  <c r="AA881" i="1"/>
  <c r="Z881" i="1"/>
  <c r="T883" i="1"/>
  <c r="A881" i="1"/>
  <c r="Q881" i="1" s="1"/>
  <c r="R881" i="1" s="1"/>
  <c r="S881" i="1" s="1"/>
  <c r="Y881" i="1" l="1"/>
  <c r="Z882" i="1"/>
  <c r="AA882" i="1"/>
  <c r="T884" i="1"/>
  <c r="A882" i="1"/>
  <c r="Q882" i="1" s="1"/>
  <c r="R882" i="1" s="1"/>
  <c r="S882" i="1" s="1"/>
  <c r="Y882" i="1" l="1"/>
  <c r="AA883" i="1"/>
  <c r="Z883" i="1"/>
  <c r="A883" i="1"/>
  <c r="Q883" i="1" s="1"/>
  <c r="R883" i="1" s="1"/>
  <c r="S883" i="1" s="1"/>
  <c r="T885" i="1"/>
  <c r="Y883" i="1" l="1"/>
  <c r="Z884" i="1"/>
  <c r="AA884" i="1"/>
  <c r="A884" i="1"/>
  <c r="Q884" i="1" s="1"/>
  <c r="R884" i="1" s="1"/>
  <c r="S884" i="1" s="1"/>
  <c r="T886" i="1"/>
  <c r="Y884" i="1" l="1"/>
  <c r="AA885" i="1"/>
  <c r="Z885" i="1"/>
  <c r="T887" i="1"/>
  <c r="A885" i="1"/>
  <c r="Q885" i="1" s="1"/>
  <c r="R885" i="1" s="1"/>
  <c r="S885" i="1" s="1"/>
  <c r="Y885" i="1" l="1"/>
  <c r="Z886" i="1"/>
  <c r="AA886" i="1"/>
  <c r="A886" i="1"/>
  <c r="Q886" i="1" s="1"/>
  <c r="R886" i="1" s="1"/>
  <c r="S886" i="1" s="1"/>
  <c r="T888" i="1"/>
  <c r="Y886" i="1" l="1"/>
  <c r="AA887" i="1"/>
  <c r="Z887" i="1"/>
  <c r="T889" i="1"/>
  <c r="A887" i="1"/>
  <c r="Q887" i="1" s="1"/>
  <c r="R887" i="1" s="1"/>
  <c r="S887" i="1" s="1"/>
  <c r="Y887" i="1" l="1"/>
  <c r="Z888" i="1"/>
  <c r="AA888" i="1"/>
  <c r="T890" i="1"/>
  <c r="A888" i="1"/>
  <c r="Q888" i="1" s="1"/>
  <c r="R888" i="1" s="1"/>
  <c r="S888" i="1" s="1"/>
  <c r="Y888" i="1" l="1"/>
  <c r="AA889" i="1"/>
  <c r="Z889" i="1"/>
  <c r="T891" i="1"/>
  <c r="A889" i="1"/>
  <c r="Q889" i="1" s="1"/>
  <c r="R889" i="1" s="1"/>
  <c r="S889" i="1" s="1"/>
  <c r="Y889" i="1" l="1"/>
  <c r="Z890" i="1"/>
  <c r="AA890" i="1"/>
  <c r="A890" i="1"/>
  <c r="Q890" i="1" s="1"/>
  <c r="R890" i="1" s="1"/>
  <c r="S890" i="1" s="1"/>
  <c r="T892" i="1"/>
  <c r="Y890" i="1" l="1"/>
  <c r="AA891" i="1"/>
  <c r="Z891" i="1"/>
  <c r="T893" i="1"/>
  <c r="A891" i="1"/>
  <c r="Q891" i="1" s="1"/>
  <c r="R891" i="1" s="1"/>
  <c r="S891" i="1" s="1"/>
  <c r="Y891" i="1" l="1"/>
  <c r="Z892" i="1"/>
  <c r="AA892" i="1"/>
  <c r="A892" i="1"/>
  <c r="Q892" i="1" s="1"/>
  <c r="R892" i="1" s="1"/>
  <c r="S892" i="1" s="1"/>
  <c r="T894" i="1"/>
  <c r="Y892" i="1" l="1"/>
  <c r="Z893" i="1"/>
  <c r="AA893" i="1"/>
  <c r="T895" i="1"/>
  <c r="A893" i="1"/>
  <c r="Q893" i="1" s="1"/>
  <c r="R893" i="1" s="1"/>
  <c r="S893" i="1" s="1"/>
  <c r="Y893" i="1" l="1"/>
  <c r="AA894" i="1"/>
  <c r="Z894" i="1"/>
  <c r="H893" i="1"/>
  <c r="A894" i="1"/>
  <c r="Q894" i="1" s="1"/>
  <c r="R894" i="1" s="1"/>
  <c r="T896" i="1"/>
  <c r="Z895" i="1" l="1"/>
  <c r="AA895" i="1"/>
  <c r="H894" i="1"/>
  <c r="A895" i="1"/>
  <c r="Q895" i="1" s="1"/>
  <c r="R895" i="1" s="1"/>
  <c r="S895" i="1" s="1"/>
  <c r="T897" i="1"/>
  <c r="Y895" i="1" l="1"/>
  <c r="AA896" i="1"/>
  <c r="Z896" i="1"/>
  <c r="H895" i="1"/>
  <c r="A896" i="1"/>
  <c r="Q896" i="1" s="1"/>
  <c r="R896" i="1" s="1"/>
  <c r="S896" i="1" s="1"/>
  <c r="T898" i="1"/>
  <c r="Y896" i="1" l="1"/>
  <c r="Z897" i="1"/>
  <c r="AA897" i="1"/>
  <c r="H896" i="1"/>
  <c r="A897" i="1"/>
  <c r="Q897" i="1" s="1"/>
  <c r="R897" i="1" s="1"/>
  <c r="S897" i="1" s="1"/>
  <c r="T899" i="1"/>
  <c r="Y897" i="1" l="1"/>
  <c r="AA898" i="1"/>
  <c r="Z898" i="1"/>
  <c r="H897" i="1"/>
  <c r="T900" i="1"/>
  <c r="A898" i="1"/>
  <c r="Q898" i="1" s="1"/>
  <c r="R898" i="1" s="1"/>
  <c r="S898" i="1" s="1"/>
  <c r="Y898" i="1" l="1"/>
  <c r="Z899" i="1"/>
  <c r="AA899" i="1"/>
  <c r="H898" i="1"/>
  <c r="A899" i="1"/>
  <c r="Q899" i="1" s="1"/>
  <c r="R899" i="1" s="1"/>
  <c r="S899" i="1" s="1"/>
  <c r="T901" i="1"/>
  <c r="Y899" i="1" l="1"/>
  <c r="AA900" i="1"/>
  <c r="Z900" i="1"/>
  <c r="H899" i="1"/>
  <c r="A900" i="1"/>
  <c r="Q900" i="1" s="1"/>
  <c r="R900" i="1" s="1"/>
  <c r="S900" i="1" s="1"/>
  <c r="T902" i="1"/>
  <c r="Y900" i="1" l="1"/>
  <c r="Z901" i="1"/>
  <c r="AA901" i="1"/>
  <c r="H900" i="1"/>
  <c r="T903" i="1"/>
  <c r="A901" i="1"/>
  <c r="Q901" i="1" s="1"/>
  <c r="R901" i="1" s="1"/>
  <c r="S901" i="1" s="1"/>
  <c r="Y901" i="1" l="1"/>
  <c r="AA902" i="1"/>
  <c r="Z902" i="1"/>
  <c r="H901" i="1"/>
  <c r="A902" i="1"/>
  <c r="Q902" i="1" s="1"/>
  <c r="R902" i="1" s="1"/>
  <c r="S902" i="1" s="1"/>
  <c r="T904" i="1"/>
  <c r="Y902" i="1" l="1"/>
  <c r="Z903" i="1"/>
  <c r="AA903" i="1"/>
  <c r="H902" i="1"/>
  <c r="T905" i="1"/>
  <c r="A903" i="1"/>
  <c r="Q903" i="1" s="1"/>
  <c r="R903" i="1" s="1"/>
  <c r="S903" i="1" s="1"/>
  <c r="Y903" i="1" l="1"/>
  <c r="AA904" i="1"/>
  <c r="Z904" i="1"/>
  <c r="H903" i="1"/>
  <c r="A904" i="1"/>
  <c r="Q904" i="1" s="1"/>
  <c r="R904" i="1" s="1"/>
  <c r="S904" i="1" s="1"/>
  <c r="T906" i="1"/>
  <c r="Y904" i="1" l="1"/>
  <c r="Z905" i="1"/>
  <c r="AA905" i="1"/>
  <c r="H904" i="1"/>
  <c r="A905" i="1"/>
  <c r="Q905" i="1" s="1"/>
  <c r="R905" i="1" s="1"/>
  <c r="S905" i="1" s="1"/>
  <c r="T907" i="1"/>
  <c r="Y905" i="1" l="1"/>
  <c r="AA906" i="1"/>
  <c r="Z906" i="1"/>
  <c r="H905" i="1"/>
  <c r="A906" i="1"/>
  <c r="Q906" i="1" s="1"/>
  <c r="R906" i="1" s="1"/>
  <c r="S906" i="1" s="1"/>
  <c r="T908" i="1"/>
  <c r="Y906" i="1" l="1"/>
  <c r="Z907" i="1"/>
  <c r="AA907" i="1"/>
  <c r="H906" i="1"/>
  <c r="T909" i="1"/>
  <c r="A907" i="1"/>
  <c r="Q907" i="1" s="1"/>
  <c r="R907" i="1" s="1"/>
  <c r="S907" i="1" s="1"/>
  <c r="Y907" i="1" l="1"/>
  <c r="AA908" i="1"/>
  <c r="Z908" i="1"/>
  <c r="H907" i="1"/>
  <c r="A908" i="1"/>
  <c r="Q908" i="1" s="1"/>
  <c r="R908" i="1" s="1"/>
  <c r="S908" i="1" s="1"/>
  <c r="T910" i="1"/>
  <c r="Y908" i="1" l="1"/>
  <c r="Z909" i="1"/>
  <c r="AA909" i="1"/>
  <c r="H908" i="1"/>
  <c r="T911" i="1"/>
  <c r="A909" i="1"/>
  <c r="Q909" i="1" s="1"/>
  <c r="R909" i="1" s="1"/>
  <c r="S909" i="1" s="1"/>
  <c r="Y909" i="1" l="1"/>
  <c r="AA910" i="1"/>
  <c r="Z910" i="1"/>
  <c r="H909" i="1"/>
  <c r="A910" i="1"/>
  <c r="Q910" i="1" s="1"/>
  <c r="R910" i="1" s="1"/>
  <c r="S910" i="1" s="1"/>
  <c r="T912" i="1"/>
  <c r="Y910" i="1" l="1"/>
  <c r="Z911" i="1"/>
  <c r="AA911" i="1"/>
  <c r="H910" i="1"/>
  <c r="T913" i="1"/>
  <c r="A911" i="1"/>
  <c r="Q911" i="1" s="1"/>
  <c r="R911" i="1" s="1"/>
  <c r="S911" i="1" s="1"/>
  <c r="Y911" i="1" l="1"/>
  <c r="AA912" i="1"/>
  <c r="Z912" i="1"/>
  <c r="H911" i="1"/>
  <c r="T914" i="1"/>
  <c r="A912" i="1"/>
  <c r="Q912" i="1" s="1"/>
  <c r="R912" i="1" s="1"/>
  <c r="S912" i="1" s="1"/>
  <c r="Y912" i="1" l="1"/>
  <c r="Z913" i="1"/>
  <c r="AA913" i="1"/>
  <c r="H912" i="1"/>
  <c r="T915" i="1"/>
  <c r="A913" i="1"/>
  <c r="Q913" i="1" s="1"/>
  <c r="R913" i="1" s="1"/>
  <c r="S913" i="1" s="1"/>
  <c r="Y913" i="1" l="1"/>
  <c r="AA914" i="1"/>
  <c r="Z914" i="1"/>
  <c r="H913" i="1"/>
  <c r="T916" i="1"/>
  <c r="A914" i="1"/>
  <c r="Q914" i="1" s="1"/>
  <c r="R914" i="1" s="1"/>
  <c r="S914" i="1" s="1"/>
  <c r="Y914" i="1" l="1"/>
  <c r="Z915" i="1"/>
  <c r="AA915" i="1"/>
  <c r="H914" i="1"/>
  <c r="T917" i="1"/>
  <c r="A915" i="1"/>
  <c r="Q915" i="1" s="1"/>
  <c r="R915" i="1" s="1"/>
  <c r="S915" i="1" s="1"/>
  <c r="Y915" i="1" l="1"/>
  <c r="AA916" i="1"/>
  <c r="Z916" i="1"/>
  <c r="H915" i="1"/>
  <c r="T918" i="1"/>
  <c r="A916" i="1"/>
  <c r="Q916" i="1" s="1"/>
  <c r="R916" i="1" s="1"/>
  <c r="S916" i="1" s="1"/>
  <c r="Y916" i="1" l="1"/>
  <c r="Z917" i="1"/>
  <c r="AA917" i="1"/>
  <c r="H916" i="1"/>
  <c r="T919" i="1"/>
  <c r="A917" i="1"/>
  <c r="Q917" i="1" s="1"/>
  <c r="R917" i="1" s="1"/>
  <c r="S917" i="1" s="1"/>
  <c r="Y917" i="1" l="1"/>
  <c r="AA918" i="1"/>
  <c r="Z918" i="1"/>
  <c r="H917" i="1"/>
  <c r="A918" i="1"/>
  <c r="Q918" i="1" s="1"/>
  <c r="R918" i="1" s="1"/>
  <c r="S918" i="1" s="1"/>
  <c r="T920" i="1"/>
  <c r="Y918" i="1" l="1"/>
  <c r="Z919" i="1"/>
  <c r="AA919" i="1"/>
  <c r="H918" i="1"/>
  <c r="T921" i="1"/>
  <c r="A919" i="1"/>
  <c r="Q919" i="1" s="1"/>
  <c r="R919" i="1" s="1"/>
  <c r="S919" i="1" s="1"/>
  <c r="Y919" i="1" l="1"/>
  <c r="AA920" i="1"/>
  <c r="Z920" i="1"/>
  <c r="H919" i="1"/>
  <c r="A920" i="1"/>
  <c r="Q920" i="1" s="1"/>
  <c r="R920" i="1" s="1"/>
  <c r="S920" i="1" s="1"/>
  <c r="T922" i="1"/>
  <c r="Y920" i="1" l="1"/>
  <c r="Z921" i="1"/>
  <c r="AA921" i="1"/>
  <c r="H920" i="1"/>
  <c r="T923" i="1"/>
  <c r="A921" i="1"/>
  <c r="Q921" i="1" s="1"/>
  <c r="R921" i="1" s="1"/>
  <c r="S921" i="1" s="1"/>
  <c r="Y921" i="1" l="1"/>
  <c r="AA922" i="1"/>
  <c r="Z922" i="1"/>
  <c r="H921" i="1"/>
  <c r="A922" i="1"/>
  <c r="Q922" i="1" s="1"/>
  <c r="R922" i="1" s="1"/>
  <c r="S922" i="1" s="1"/>
  <c r="T924" i="1"/>
  <c r="Y922" i="1" l="1"/>
  <c r="Z923" i="1"/>
  <c r="AA923" i="1"/>
  <c r="H922" i="1"/>
  <c r="T925" i="1"/>
  <c r="A923" i="1"/>
  <c r="Q923" i="1" s="1"/>
  <c r="R923" i="1" s="1"/>
  <c r="S923" i="1" s="1"/>
  <c r="Y923" i="1" l="1"/>
  <c r="AA924" i="1"/>
  <c r="Z924" i="1"/>
  <c r="H923" i="1"/>
  <c r="T926" i="1"/>
  <c r="A924" i="1"/>
  <c r="Q924" i="1" s="1"/>
  <c r="R924" i="1" s="1"/>
  <c r="Z925" i="1" l="1"/>
  <c r="AA925" i="1"/>
  <c r="H924" i="1"/>
  <c r="A925" i="1"/>
  <c r="Q925" i="1" s="1"/>
  <c r="R925" i="1" s="1"/>
  <c r="S925" i="1" s="1"/>
  <c r="T927" i="1"/>
  <c r="Y925" i="1" l="1"/>
  <c r="AA926" i="1"/>
  <c r="Z926" i="1"/>
  <c r="H925" i="1"/>
  <c r="A926" i="1"/>
  <c r="Q926" i="1" s="1"/>
  <c r="R926" i="1" s="1"/>
  <c r="S926" i="1" s="1"/>
  <c r="T928" i="1"/>
  <c r="Y926" i="1" l="1"/>
  <c r="Z927" i="1"/>
  <c r="AA927" i="1"/>
  <c r="H926" i="1"/>
  <c r="A927" i="1"/>
  <c r="Q927" i="1" s="1"/>
  <c r="R927" i="1" s="1"/>
  <c r="S927" i="1" s="1"/>
  <c r="T929" i="1"/>
  <c r="Y927" i="1" l="1"/>
  <c r="AA928" i="1"/>
  <c r="Z928" i="1"/>
  <c r="H927" i="1"/>
  <c r="A928" i="1"/>
  <c r="Q928" i="1" s="1"/>
  <c r="R928" i="1" s="1"/>
  <c r="S928" i="1" s="1"/>
  <c r="T930" i="1"/>
  <c r="Y928" i="1" l="1"/>
  <c r="Z929" i="1"/>
  <c r="AA929" i="1"/>
  <c r="H928" i="1"/>
  <c r="T931" i="1"/>
  <c r="A929" i="1"/>
  <c r="Q929" i="1" s="1"/>
  <c r="R929" i="1" s="1"/>
  <c r="S929" i="1" s="1"/>
  <c r="Y929" i="1" l="1"/>
  <c r="AA930" i="1"/>
  <c r="Z930" i="1"/>
  <c r="H929" i="1"/>
  <c r="A930" i="1"/>
  <c r="Q930" i="1" s="1"/>
  <c r="R930" i="1" s="1"/>
  <c r="S930" i="1" s="1"/>
  <c r="T932" i="1"/>
  <c r="Y930" i="1" l="1"/>
  <c r="Z931" i="1"/>
  <c r="AA931" i="1"/>
  <c r="H930" i="1"/>
  <c r="T933" i="1"/>
  <c r="A931" i="1"/>
  <c r="Q931" i="1" s="1"/>
  <c r="R931" i="1" s="1"/>
  <c r="S931" i="1" s="1"/>
  <c r="Y931" i="1" l="1"/>
  <c r="AA932" i="1"/>
  <c r="Z932" i="1"/>
  <c r="H931" i="1"/>
  <c r="T934" i="1"/>
  <c r="A932" i="1"/>
  <c r="Q932" i="1" s="1"/>
  <c r="R932" i="1" s="1"/>
  <c r="S932" i="1" s="1"/>
  <c r="Y932" i="1" l="1"/>
  <c r="Z933" i="1"/>
  <c r="AA933" i="1"/>
  <c r="H932" i="1"/>
  <c r="A933" i="1"/>
  <c r="Q933" i="1" s="1"/>
  <c r="R933" i="1" s="1"/>
  <c r="S933" i="1" s="1"/>
  <c r="T935" i="1"/>
  <c r="Y933" i="1" l="1"/>
  <c r="AA934" i="1"/>
  <c r="Z934" i="1"/>
  <c r="H933" i="1"/>
  <c r="T936" i="1"/>
  <c r="A934" i="1"/>
  <c r="Q934" i="1" s="1"/>
  <c r="R934" i="1" s="1"/>
  <c r="S934" i="1" s="1"/>
  <c r="Y934" i="1" l="1"/>
  <c r="Z935" i="1"/>
  <c r="AA935" i="1"/>
  <c r="H934" i="1"/>
  <c r="A935" i="1"/>
  <c r="Q935" i="1" s="1"/>
  <c r="R935" i="1" s="1"/>
  <c r="S935" i="1" s="1"/>
  <c r="T937" i="1"/>
  <c r="Y935" i="1" l="1"/>
  <c r="AA936" i="1"/>
  <c r="Z936" i="1"/>
  <c r="H935" i="1"/>
  <c r="A936" i="1"/>
  <c r="Q936" i="1" s="1"/>
  <c r="R936" i="1" s="1"/>
  <c r="S936" i="1" s="1"/>
  <c r="T938" i="1"/>
  <c r="Y936" i="1" l="1"/>
  <c r="Z937" i="1"/>
  <c r="AA937" i="1"/>
  <c r="H936" i="1"/>
  <c r="T939" i="1"/>
  <c r="A937" i="1"/>
  <c r="Q937" i="1" s="1"/>
  <c r="R937" i="1" s="1"/>
  <c r="S937" i="1" s="1"/>
  <c r="Y937" i="1" l="1"/>
  <c r="AA938" i="1"/>
  <c r="Z938" i="1"/>
  <c r="H937" i="1"/>
  <c r="A938" i="1"/>
  <c r="Q938" i="1" s="1"/>
  <c r="R938" i="1" s="1"/>
  <c r="S938" i="1" s="1"/>
  <c r="T940" i="1"/>
  <c r="Y938" i="1" l="1"/>
  <c r="Z939" i="1"/>
  <c r="AA939" i="1"/>
  <c r="H938" i="1"/>
  <c r="T941" i="1"/>
  <c r="A939" i="1"/>
  <c r="Q939" i="1" s="1"/>
  <c r="R939" i="1" s="1"/>
  <c r="S939" i="1" s="1"/>
  <c r="Y939" i="1" l="1"/>
  <c r="AA940" i="1"/>
  <c r="Z940" i="1"/>
  <c r="H939" i="1"/>
  <c r="A940" i="1"/>
  <c r="Q940" i="1" s="1"/>
  <c r="R940" i="1" s="1"/>
  <c r="S940" i="1" s="1"/>
  <c r="T942" i="1"/>
  <c r="Y940" i="1" l="1"/>
  <c r="Z941" i="1"/>
  <c r="AA941" i="1"/>
  <c r="H940" i="1"/>
  <c r="T943" i="1"/>
  <c r="A941" i="1"/>
  <c r="Q941" i="1" s="1"/>
  <c r="R941" i="1" s="1"/>
  <c r="S941" i="1" s="1"/>
  <c r="Y941" i="1" l="1"/>
  <c r="AA942" i="1"/>
  <c r="Z942" i="1"/>
  <c r="H941" i="1"/>
  <c r="A942" i="1"/>
  <c r="Q942" i="1" s="1"/>
  <c r="R942" i="1" s="1"/>
  <c r="S942" i="1" s="1"/>
  <c r="T944" i="1"/>
  <c r="Y942" i="1" l="1"/>
  <c r="Z943" i="1"/>
  <c r="AA943" i="1"/>
  <c r="H942" i="1"/>
  <c r="A943" i="1"/>
  <c r="Q943" i="1" s="1"/>
  <c r="R943" i="1" s="1"/>
  <c r="S943" i="1" s="1"/>
  <c r="T945" i="1"/>
  <c r="Y943" i="1" l="1"/>
  <c r="AA944" i="1"/>
  <c r="Z944" i="1"/>
  <c r="H943" i="1"/>
  <c r="T946" i="1"/>
  <c r="A944" i="1"/>
  <c r="Q944" i="1" s="1"/>
  <c r="R944" i="1" s="1"/>
  <c r="S944" i="1" s="1"/>
  <c r="Y944" i="1" l="1"/>
  <c r="Z945" i="1"/>
  <c r="AA945" i="1"/>
  <c r="H944" i="1"/>
  <c r="T947" i="1"/>
  <c r="A945" i="1"/>
  <c r="Q945" i="1" s="1"/>
  <c r="R945" i="1" s="1"/>
  <c r="S945" i="1" s="1"/>
  <c r="Y945" i="1" l="1"/>
  <c r="AA946" i="1"/>
  <c r="Z946" i="1"/>
  <c r="H945" i="1"/>
  <c r="T948" i="1"/>
  <c r="A946" i="1"/>
  <c r="Q946" i="1" s="1"/>
  <c r="R946" i="1" s="1"/>
  <c r="S946" i="1" s="1"/>
  <c r="Y946" i="1" l="1"/>
  <c r="Z947" i="1"/>
  <c r="AA947" i="1"/>
  <c r="H946" i="1"/>
  <c r="T949" i="1"/>
  <c r="A947" i="1"/>
  <c r="Q947" i="1" s="1"/>
  <c r="R947" i="1" s="1"/>
  <c r="S947" i="1" s="1"/>
  <c r="Y947" i="1" l="1"/>
  <c r="AA948" i="1"/>
  <c r="Z948" i="1"/>
  <c r="H947" i="1"/>
  <c r="A948" i="1"/>
  <c r="Q948" i="1" s="1"/>
  <c r="R948" i="1" s="1"/>
  <c r="S948" i="1" s="1"/>
  <c r="T950" i="1"/>
  <c r="Y948" i="1" l="1"/>
  <c r="Z949" i="1"/>
  <c r="AA949" i="1"/>
  <c r="H948" i="1"/>
  <c r="A949" i="1"/>
  <c r="Q949" i="1" s="1"/>
  <c r="R949" i="1" s="1"/>
  <c r="S949" i="1" s="1"/>
  <c r="T951" i="1"/>
  <c r="Y949" i="1" l="1"/>
  <c r="AA950" i="1"/>
  <c r="Z950" i="1"/>
  <c r="H949" i="1"/>
  <c r="T952" i="1"/>
  <c r="A950" i="1"/>
  <c r="Q950" i="1" s="1"/>
  <c r="R950" i="1" s="1"/>
  <c r="S950" i="1" s="1"/>
  <c r="Y950" i="1" l="1"/>
  <c r="Z951" i="1"/>
  <c r="AA951" i="1"/>
  <c r="H950" i="1"/>
  <c r="T953" i="1"/>
  <c r="A951" i="1"/>
  <c r="Q951" i="1" s="1"/>
  <c r="R951" i="1" s="1"/>
  <c r="S951" i="1" s="1"/>
  <c r="Y951" i="1" l="1"/>
  <c r="AA952" i="1"/>
  <c r="Z952" i="1"/>
  <c r="H951" i="1"/>
  <c r="A952" i="1"/>
  <c r="Q952" i="1" s="1"/>
  <c r="R952" i="1" s="1"/>
  <c r="S952" i="1" s="1"/>
  <c r="T954" i="1"/>
  <c r="Y952" i="1" l="1"/>
  <c r="AA953" i="1"/>
  <c r="Z953" i="1"/>
  <c r="H952" i="1"/>
  <c r="A953" i="1"/>
  <c r="Q953" i="1" s="1"/>
  <c r="R953" i="1" s="1"/>
  <c r="S953" i="1" s="1"/>
  <c r="T955" i="1"/>
  <c r="Y953" i="1" l="1"/>
  <c r="Z954" i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S955" i="1" s="1"/>
  <c r="T957" i="1"/>
  <c r="Y955" i="1" l="1"/>
  <c r="Z956" i="1"/>
  <c r="AA956" i="1"/>
  <c r="H955" i="1"/>
  <c r="A956" i="1"/>
  <c r="Q956" i="1" s="1"/>
  <c r="R956" i="1" s="1"/>
  <c r="S956" i="1" s="1"/>
  <c r="T958" i="1"/>
  <c r="Y956" i="1" l="1"/>
  <c r="AA957" i="1"/>
  <c r="Z957" i="1"/>
  <c r="H956" i="1"/>
  <c r="T959" i="1"/>
  <c r="A957" i="1"/>
  <c r="Q957" i="1" s="1"/>
  <c r="R957" i="1" s="1"/>
  <c r="S957" i="1" s="1"/>
  <c r="Y957" i="1" l="1"/>
  <c r="Z958" i="1"/>
  <c r="AA958" i="1"/>
  <c r="H957" i="1"/>
  <c r="A958" i="1"/>
  <c r="Q958" i="1" s="1"/>
  <c r="R958" i="1" s="1"/>
  <c r="S958" i="1" s="1"/>
  <c r="T960" i="1"/>
  <c r="Y958" i="1" l="1"/>
  <c r="AA959" i="1"/>
  <c r="Z959" i="1"/>
  <c r="H958" i="1"/>
  <c r="T961" i="1"/>
  <c r="A959" i="1"/>
  <c r="Q959" i="1" s="1"/>
  <c r="R959" i="1" s="1"/>
  <c r="S959" i="1" s="1"/>
  <c r="Y959" i="1" l="1"/>
  <c r="Z960" i="1"/>
  <c r="AA960" i="1"/>
  <c r="H959" i="1"/>
  <c r="T962" i="1"/>
  <c r="A960" i="1"/>
  <c r="Q960" i="1" s="1"/>
  <c r="R960" i="1" s="1"/>
  <c r="S960" i="1" s="1"/>
  <c r="Y960" i="1" l="1"/>
  <c r="AA961" i="1"/>
  <c r="Z961" i="1"/>
  <c r="H960" i="1"/>
  <c r="A961" i="1"/>
  <c r="Q961" i="1" s="1"/>
  <c r="R961" i="1" s="1"/>
  <c r="S961" i="1" s="1"/>
  <c r="T963" i="1"/>
  <c r="Y961" i="1" l="1"/>
  <c r="Z962" i="1"/>
  <c r="AA962" i="1"/>
  <c r="H961" i="1"/>
  <c r="T964" i="1"/>
  <c r="A962" i="1"/>
  <c r="Q962" i="1" s="1"/>
  <c r="R962" i="1" s="1"/>
  <c r="S962" i="1" s="1"/>
  <c r="Y962" i="1" l="1"/>
  <c r="AA963" i="1"/>
  <c r="Z963" i="1"/>
  <c r="H962" i="1"/>
  <c r="T965" i="1"/>
  <c r="A963" i="1"/>
  <c r="Q963" i="1" s="1"/>
  <c r="R963" i="1" s="1"/>
  <c r="S963" i="1" s="1"/>
  <c r="Y963" i="1" l="1"/>
  <c r="Z964" i="1"/>
  <c r="AA964" i="1"/>
  <c r="H963" i="1"/>
  <c r="T966" i="1"/>
  <c r="A964" i="1"/>
  <c r="Q964" i="1" s="1"/>
  <c r="R964" i="1" s="1"/>
  <c r="S964" i="1" s="1"/>
  <c r="Y964" i="1" l="1"/>
  <c r="AA965" i="1"/>
  <c r="Z965" i="1"/>
  <c r="H964" i="1"/>
  <c r="T967" i="1"/>
  <c r="A965" i="1"/>
  <c r="Q965" i="1" s="1"/>
  <c r="R965" i="1" s="1"/>
  <c r="S965" i="1" s="1"/>
  <c r="Y965" i="1" l="1"/>
  <c r="Z966" i="1"/>
  <c r="AA966" i="1"/>
  <c r="H965" i="1"/>
  <c r="A966" i="1"/>
  <c r="Q966" i="1" s="1"/>
  <c r="R966" i="1" s="1"/>
  <c r="S966" i="1" s="1"/>
  <c r="T968" i="1"/>
  <c r="Y966" i="1" l="1"/>
  <c r="AA967" i="1"/>
  <c r="Z967" i="1"/>
  <c r="H966" i="1"/>
  <c r="T969" i="1"/>
  <c r="A967" i="1"/>
  <c r="Q967" i="1" s="1"/>
  <c r="R967" i="1" s="1"/>
  <c r="S967" i="1" s="1"/>
  <c r="Y967" i="1" l="1"/>
  <c r="Z968" i="1"/>
  <c r="AA968" i="1"/>
  <c r="H967" i="1"/>
  <c r="A968" i="1"/>
  <c r="Q968" i="1" s="1"/>
  <c r="R968" i="1" s="1"/>
  <c r="S968" i="1" s="1"/>
  <c r="T970" i="1"/>
  <c r="Y968" i="1" l="1"/>
  <c r="AA969" i="1"/>
  <c r="Z969" i="1"/>
  <c r="H968" i="1"/>
  <c r="A969" i="1"/>
  <c r="Q969" i="1" s="1"/>
  <c r="R969" i="1" s="1"/>
  <c r="S969" i="1" s="1"/>
  <c r="T971" i="1"/>
  <c r="Y969" i="1" l="1"/>
  <c r="Z970" i="1"/>
  <c r="AA970" i="1"/>
  <c r="H969" i="1"/>
  <c r="T972" i="1"/>
  <c r="A970" i="1"/>
  <c r="Q970" i="1" s="1"/>
  <c r="R970" i="1" s="1"/>
  <c r="S970" i="1" s="1"/>
  <c r="Y970" i="1" l="1"/>
  <c r="AA971" i="1"/>
  <c r="Z971" i="1"/>
  <c r="H970" i="1"/>
  <c r="T973" i="1"/>
  <c r="A971" i="1"/>
  <c r="Q971" i="1" s="1"/>
  <c r="R971" i="1" s="1"/>
  <c r="S971" i="1" s="1"/>
  <c r="Y971" i="1" l="1"/>
  <c r="Z972" i="1"/>
  <c r="AA972" i="1"/>
  <c r="H971" i="1"/>
  <c r="T974" i="1"/>
  <c r="A972" i="1"/>
  <c r="Q972" i="1" s="1"/>
  <c r="R972" i="1" s="1"/>
  <c r="S972" i="1" s="1"/>
  <c r="Y972" i="1" l="1"/>
  <c r="AA973" i="1"/>
  <c r="Z973" i="1"/>
  <c r="H972" i="1"/>
  <c r="T975" i="1"/>
  <c r="A973" i="1"/>
  <c r="Q973" i="1" s="1"/>
  <c r="R973" i="1" s="1"/>
  <c r="S973" i="1" s="1"/>
  <c r="Y973" i="1" l="1"/>
  <c r="Z974" i="1"/>
  <c r="AA974" i="1"/>
  <c r="H973" i="1"/>
  <c r="A974" i="1"/>
  <c r="Q974" i="1" s="1"/>
  <c r="R974" i="1" s="1"/>
  <c r="S974" i="1" s="1"/>
  <c r="T976" i="1"/>
  <c r="Y974" i="1" l="1"/>
  <c r="AA975" i="1"/>
  <c r="Z975" i="1"/>
  <c r="H974" i="1"/>
  <c r="T977" i="1"/>
  <c r="A975" i="1"/>
  <c r="Q975" i="1" s="1"/>
  <c r="R975" i="1" s="1"/>
  <c r="S975" i="1" s="1"/>
  <c r="Y975" i="1" l="1"/>
  <c r="Z976" i="1"/>
  <c r="AA976" i="1"/>
  <c r="H975" i="1"/>
  <c r="T978" i="1"/>
  <c r="A976" i="1"/>
  <c r="Q976" i="1" s="1"/>
  <c r="R976" i="1" s="1"/>
  <c r="S976" i="1" s="1"/>
  <c r="Y976" i="1" l="1"/>
  <c r="AA977" i="1"/>
  <c r="Z977" i="1"/>
  <c r="H976" i="1"/>
  <c r="A977" i="1"/>
  <c r="Q977" i="1" s="1"/>
  <c r="R977" i="1" s="1"/>
  <c r="S977" i="1" s="1"/>
  <c r="T979" i="1"/>
  <c r="Y977" i="1" l="1"/>
  <c r="Z978" i="1"/>
  <c r="AA978" i="1"/>
  <c r="H977" i="1"/>
  <c r="A978" i="1"/>
  <c r="Q978" i="1" s="1"/>
  <c r="R978" i="1" s="1"/>
  <c r="S978" i="1" s="1"/>
  <c r="T980" i="1"/>
  <c r="Y978" i="1" l="1"/>
  <c r="AA979" i="1"/>
  <c r="Z979" i="1"/>
  <c r="H978" i="1"/>
  <c r="T981" i="1"/>
  <c r="A979" i="1"/>
  <c r="Q979" i="1" s="1"/>
  <c r="R979" i="1" s="1"/>
  <c r="S979" i="1" s="1"/>
  <c r="Y979" i="1" l="1"/>
  <c r="Z980" i="1"/>
  <c r="AA980" i="1"/>
  <c r="H979" i="1"/>
  <c r="T982" i="1"/>
  <c r="A980" i="1"/>
  <c r="Q980" i="1" s="1"/>
  <c r="R980" i="1" s="1"/>
  <c r="S980" i="1" s="1"/>
  <c r="Y980" i="1" l="1"/>
  <c r="AA981" i="1"/>
  <c r="Z981" i="1"/>
  <c r="H980" i="1"/>
  <c r="A981" i="1"/>
  <c r="Q981" i="1" s="1"/>
  <c r="R981" i="1" s="1"/>
  <c r="S981" i="1" s="1"/>
  <c r="T983" i="1"/>
  <c r="Y981" i="1" l="1"/>
  <c r="Z982" i="1"/>
  <c r="AA982" i="1"/>
  <c r="H981" i="1"/>
  <c r="T984" i="1"/>
  <c r="A982" i="1"/>
  <c r="Q982" i="1" s="1"/>
  <c r="R982" i="1" s="1"/>
  <c r="S982" i="1" s="1"/>
  <c r="Y982" i="1" l="1"/>
  <c r="AA983" i="1"/>
  <c r="Z983" i="1"/>
  <c r="H982" i="1"/>
  <c r="A983" i="1"/>
  <c r="Q983" i="1" s="1"/>
  <c r="R983" i="1" s="1"/>
  <c r="S983" i="1" s="1"/>
  <c r="T985" i="1"/>
  <c r="Y983" i="1" l="1"/>
  <c r="Z984" i="1"/>
  <c r="AA984" i="1"/>
  <c r="H983" i="1"/>
  <c r="T986" i="1"/>
  <c r="A984" i="1"/>
  <c r="Q984" i="1" s="1"/>
  <c r="R984" i="1" s="1"/>
  <c r="S984" i="1" s="1"/>
  <c r="Y984" i="1" l="1"/>
  <c r="AA985" i="1"/>
  <c r="Z985" i="1"/>
  <c r="H984" i="1"/>
  <c r="A985" i="1"/>
  <c r="Q985" i="1" s="1"/>
  <c r="R985" i="1" s="1"/>
  <c r="T987" i="1"/>
  <c r="AA986" i="1" l="1"/>
  <c r="Z986" i="1"/>
  <c r="H985" i="1"/>
  <c r="A986" i="1"/>
  <c r="Q986" i="1" s="1"/>
  <c r="R986" i="1" s="1"/>
  <c r="S986" i="1" s="1"/>
  <c r="T988" i="1"/>
  <c r="Y986" i="1" l="1"/>
  <c r="Z987" i="1"/>
  <c r="AA987" i="1"/>
  <c r="H986" i="1"/>
  <c r="A987" i="1"/>
  <c r="Q987" i="1" s="1"/>
  <c r="R987" i="1" s="1"/>
  <c r="S987" i="1" s="1"/>
  <c r="T989" i="1"/>
  <c r="Y987" i="1" l="1"/>
  <c r="AA988" i="1"/>
  <c r="Z988" i="1"/>
  <c r="H987" i="1"/>
  <c r="T990" i="1"/>
  <c r="A988" i="1"/>
  <c r="Q988" i="1" s="1"/>
  <c r="R988" i="1" s="1"/>
  <c r="S988" i="1" s="1"/>
  <c r="Y988" i="1" l="1"/>
  <c r="Z989" i="1"/>
  <c r="AA989" i="1"/>
  <c r="H988" i="1"/>
  <c r="A989" i="1"/>
  <c r="Q989" i="1" s="1"/>
  <c r="R989" i="1" s="1"/>
  <c r="S989" i="1" s="1"/>
  <c r="T991" i="1"/>
  <c r="Y989" i="1" l="1"/>
  <c r="AA990" i="1"/>
  <c r="Z990" i="1"/>
  <c r="H989" i="1"/>
  <c r="T992" i="1"/>
  <c r="A990" i="1"/>
  <c r="Q990" i="1" s="1"/>
  <c r="R990" i="1" s="1"/>
  <c r="S990" i="1" s="1"/>
  <c r="Y990" i="1" l="1"/>
  <c r="Z991" i="1"/>
  <c r="AA991" i="1"/>
  <c r="H990" i="1"/>
  <c r="A991" i="1"/>
  <c r="Q991" i="1" s="1"/>
  <c r="R991" i="1" s="1"/>
  <c r="S991" i="1" s="1"/>
  <c r="T993" i="1"/>
  <c r="Y991" i="1" l="1"/>
  <c r="AA992" i="1"/>
  <c r="Z992" i="1"/>
  <c r="H991" i="1"/>
  <c r="T994" i="1"/>
  <c r="A992" i="1"/>
  <c r="Q992" i="1" s="1"/>
  <c r="R992" i="1" s="1"/>
  <c r="S992" i="1" s="1"/>
  <c r="Y992" i="1" l="1"/>
  <c r="Z993" i="1"/>
  <c r="AA993" i="1"/>
  <c r="H992" i="1"/>
  <c r="A993" i="1"/>
  <c r="Q993" i="1" s="1"/>
  <c r="R993" i="1" s="1"/>
  <c r="S993" i="1" s="1"/>
  <c r="T995" i="1"/>
  <c r="Y993" i="1" l="1"/>
  <c r="AA994" i="1"/>
  <c r="Z994" i="1"/>
  <c r="H993" i="1"/>
  <c r="T996" i="1"/>
  <c r="A994" i="1"/>
  <c r="Q994" i="1" s="1"/>
  <c r="R994" i="1" s="1"/>
  <c r="S994" i="1" s="1"/>
  <c r="Y994" i="1" l="1"/>
  <c r="Z995" i="1"/>
  <c r="AA995" i="1"/>
  <c r="H994" i="1"/>
  <c r="A995" i="1"/>
  <c r="Q995" i="1" s="1"/>
  <c r="R995" i="1" s="1"/>
  <c r="S995" i="1" s="1"/>
  <c r="T997" i="1"/>
  <c r="Y995" i="1" l="1"/>
  <c r="AA996" i="1"/>
  <c r="Z996" i="1"/>
  <c r="H995" i="1"/>
  <c r="T998" i="1"/>
  <c r="A996" i="1"/>
  <c r="Q996" i="1" s="1"/>
  <c r="R996" i="1" s="1"/>
  <c r="S996" i="1" s="1"/>
  <c r="Y996" i="1" l="1"/>
  <c r="Z997" i="1"/>
  <c r="AA997" i="1"/>
  <c r="H996" i="1"/>
  <c r="T999" i="1"/>
  <c r="A997" i="1"/>
  <c r="Q997" i="1" s="1"/>
  <c r="R997" i="1" s="1"/>
  <c r="S997" i="1" s="1"/>
  <c r="Y997" i="1" l="1"/>
  <c r="AA998" i="1"/>
  <c r="Z998" i="1"/>
  <c r="H997" i="1"/>
  <c r="A998" i="1"/>
  <c r="Q998" i="1" s="1"/>
  <c r="R998" i="1" s="1"/>
  <c r="S998" i="1" s="1"/>
  <c r="T1000" i="1"/>
  <c r="Y998" i="1" l="1"/>
  <c r="Z999" i="1"/>
  <c r="AA999" i="1"/>
  <c r="H998" i="1"/>
  <c r="A999" i="1"/>
  <c r="Q999" i="1" s="1"/>
  <c r="R999" i="1" s="1"/>
  <c r="S999" i="1" s="1"/>
  <c r="T1001" i="1"/>
  <c r="Y999" i="1" l="1"/>
  <c r="AA1000" i="1"/>
  <c r="Z1000" i="1"/>
  <c r="H999" i="1"/>
  <c r="T1002" i="1"/>
  <c r="A1000" i="1"/>
  <c r="Q1000" i="1" s="1"/>
  <c r="R1000" i="1" s="1"/>
  <c r="S1000" i="1" s="1"/>
  <c r="Y1000" i="1" l="1"/>
  <c r="Z1001" i="1"/>
  <c r="AA1001" i="1"/>
  <c r="H1000" i="1"/>
  <c r="T1003" i="1"/>
  <c r="A1001" i="1"/>
  <c r="Q1001" i="1" s="1"/>
  <c r="R1001" i="1" s="1"/>
  <c r="S1001" i="1" s="1"/>
  <c r="Y1001" i="1" l="1"/>
  <c r="AA1002" i="1"/>
  <c r="Z1002" i="1"/>
  <c r="H1001" i="1"/>
  <c r="A1002" i="1"/>
  <c r="Q1002" i="1" s="1"/>
  <c r="R1002" i="1" s="1"/>
  <c r="S1002" i="1" s="1"/>
  <c r="T1004" i="1"/>
  <c r="Y1002" i="1" l="1"/>
  <c r="Z1003" i="1"/>
  <c r="AA1003" i="1"/>
  <c r="H1002" i="1"/>
  <c r="A1003" i="1"/>
  <c r="Q1003" i="1" s="1"/>
  <c r="R1003" i="1" s="1"/>
  <c r="S1003" i="1" s="1"/>
  <c r="T1005" i="1"/>
  <c r="Y1003" i="1" l="1"/>
  <c r="AA1004" i="1"/>
  <c r="Z1004" i="1"/>
  <c r="H1003" i="1"/>
  <c r="A1004" i="1"/>
  <c r="Q1004" i="1" s="1"/>
  <c r="R1004" i="1" s="1"/>
  <c r="S1004" i="1" s="1"/>
  <c r="T1006" i="1"/>
  <c r="Y1004" i="1" l="1"/>
  <c r="Z1005" i="1"/>
  <c r="AA1005" i="1"/>
  <c r="H1004" i="1"/>
  <c r="A1005" i="1"/>
  <c r="Q1005" i="1" s="1"/>
  <c r="R1005" i="1" s="1"/>
  <c r="S1005" i="1" s="1"/>
  <c r="T1007" i="1"/>
  <c r="Y1005" i="1" l="1"/>
  <c r="AA1006" i="1"/>
  <c r="Z1006" i="1"/>
  <c r="H1005" i="1"/>
  <c r="A1006" i="1"/>
  <c r="Q1006" i="1" s="1"/>
  <c r="R1006" i="1" s="1"/>
  <c r="S1006" i="1" s="1"/>
  <c r="T1008" i="1"/>
  <c r="Y1006" i="1" l="1"/>
  <c r="Z1007" i="1"/>
  <c r="AA1007" i="1"/>
  <c r="H1006" i="1"/>
  <c r="A1007" i="1"/>
  <c r="Q1007" i="1" s="1"/>
  <c r="R1007" i="1" s="1"/>
  <c r="S1007" i="1" s="1"/>
  <c r="T1009" i="1"/>
  <c r="Y1007" i="1" l="1"/>
  <c r="AA1008" i="1"/>
  <c r="Z1008" i="1"/>
  <c r="H1007" i="1"/>
  <c r="T1010" i="1"/>
  <c r="A1008" i="1"/>
  <c r="Q1008" i="1" s="1"/>
  <c r="R1008" i="1" s="1"/>
  <c r="S1008" i="1" s="1"/>
  <c r="Y1008" i="1" l="1"/>
  <c r="Z1009" i="1"/>
  <c r="AA1009" i="1"/>
  <c r="H1008" i="1"/>
  <c r="A1009" i="1"/>
  <c r="Q1009" i="1" s="1"/>
  <c r="R1009" i="1" s="1"/>
  <c r="S1009" i="1" s="1"/>
  <c r="T1011" i="1"/>
  <c r="Y1009" i="1" l="1"/>
  <c r="AA1010" i="1"/>
  <c r="Z1010" i="1"/>
  <c r="H1009" i="1"/>
  <c r="T1012" i="1"/>
  <c r="A1010" i="1"/>
  <c r="Q1010" i="1" s="1"/>
  <c r="R1010" i="1" s="1"/>
  <c r="S1010" i="1" s="1"/>
  <c r="Y1010" i="1" l="1"/>
  <c r="Z1011" i="1"/>
  <c r="AA1011" i="1"/>
  <c r="H1010" i="1"/>
  <c r="T1013" i="1"/>
  <c r="A1011" i="1"/>
  <c r="Q1011" i="1" s="1"/>
  <c r="R1011" i="1" s="1"/>
  <c r="S1011" i="1" s="1"/>
  <c r="Y1011" i="1" l="1"/>
  <c r="Z1012" i="1"/>
  <c r="AA1012" i="1"/>
  <c r="H1011" i="1"/>
  <c r="A1012" i="1"/>
  <c r="Q1012" i="1" s="1"/>
  <c r="R1012" i="1" s="1"/>
  <c r="S1012" i="1" s="1"/>
  <c r="T1014" i="1"/>
  <c r="Y1012" i="1" l="1"/>
  <c r="AA1013" i="1"/>
  <c r="Z1013" i="1"/>
  <c r="H1012" i="1"/>
  <c r="T1015" i="1"/>
  <c r="A1013" i="1"/>
  <c r="Q1013" i="1" s="1"/>
  <c r="R1013" i="1" s="1"/>
  <c r="S1013" i="1" s="1"/>
  <c r="Y1013" i="1" l="1"/>
  <c r="Z1014" i="1"/>
  <c r="AA1014" i="1"/>
  <c r="H1013" i="1"/>
  <c r="T1016" i="1"/>
  <c r="A1014" i="1"/>
  <c r="Q1014" i="1" s="1"/>
  <c r="R1014" i="1" s="1"/>
  <c r="S1014" i="1" s="1"/>
  <c r="Y1014" i="1" l="1"/>
  <c r="AA1015" i="1"/>
  <c r="Z1015" i="1"/>
  <c r="H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S1016" i="1" s="1"/>
  <c r="T1018" i="1"/>
  <c r="Y1016" i="1" l="1"/>
  <c r="AA1017" i="1"/>
  <c r="Z1017" i="1"/>
  <c r="H1016" i="1"/>
  <c r="T1019" i="1"/>
  <c r="A1017" i="1"/>
  <c r="Q1017" i="1" s="1"/>
  <c r="R1017" i="1" s="1"/>
  <c r="S1017" i="1" s="1"/>
  <c r="Y1017" i="1" l="1"/>
  <c r="Z1018" i="1"/>
  <c r="AA1018" i="1"/>
  <c r="H1017" i="1"/>
  <c r="T1020" i="1"/>
  <c r="A1018" i="1"/>
  <c r="Q1018" i="1" s="1"/>
  <c r="R1018" i="1" s="1"/>
  <c r="S1018" i="1" s="1"/>
  <c r="Y1018" i="1" l="1"/>
  <c r="AA1019" i="1"/>
  <c r="Z1019" i="1"/>
  <c r="H1018" i="1"/>
  <c r="T1021" i="1"/>
  <c r="A1019" i="1"/>
  <c r="Q1019" i="1" s="1"/>
  <c r="R1019" i="1" s="1"/>
  <c r="S1019" i="1" s="1"/>
  <c r="Y1019" i="1" l="1"/>
  <c r="Z1020" i="1"/>
  <c r="AA1020" i="1"/>
  <c r="H1019" i="1"/>
  <c r="A1020" i="1"/>
  <c r="Q1020" i="1" s="1"/>
  <c r="R1020" i="1" s="1"/>
  <c r="S1020" i="1" s="1"/>
  <c r="T1022" i="1"/>
  <c r="Y1020" i="1" l="1"/>
  <c r="AA1021" i="1"/>
  <c r="Z1021" i="1"/>
  <c r="H1020" i="1"/>
  <c r="T1023" i="1"/>
  <c r="A1021" i="1"/>
  <c r="Q1021" i="1" s="1"/>
  <c r="R1021" i="1" s="1"/>
  <c r="S1021" i="1" s="1"/>
  <c r="Y1021" i="1" l="1"/>
  <c r="Z1022" i="1"/>
  <c r="AA1022" i="1"/>
  <c r="H1021" i="1"/>
  <c r="A1022" i="1"/>
  <c r="Q1022" i="1" s="1"/>
  <c r="R1022" i="1" s="1"/>
  <c r="S1022" i="1" s="1"/>
  <c r="T1024" i="1"/>
  <c r="Y1022" i="1" l="1"/>
  <c r="AA1023" i="1"/>
  <c r="Z1023" i="1"/>
  <c r="H1022" i="1"/>
  <c r="T1025" i="1"/>
  <c r="A1023" i="1"/>
  <c r="Q1023" i="1" s="1"/>
  <c r="R1023" i="1" s="1"/>
  <c r="S1023" i="1" s="1"/>
  <c r="Y1023" i="1" l="1"/>
  <c r="Z1024" i="1"/>
  <c r="AA1024" i="1"/>
  <c r="H1023" i="1"/>
  <c r="A1024" i="1"/>
  <c r="Q1024" i="1" s="1"/>
  <c r="R1024" i="1" s="1"/>
  <c r="S1024" i="1" s="1"/>
  <c r="T1026" i="1"/>
  <c r="Y1024" i="1" l="1"/>
  <c r="AA1025" i="1"/>
  <c r="Z1025" i="1"/>
  <c r="H1024" i="1"/>
  <c r="T1027" i="1"/>
  <c r="A1025" i="1"/>
  <c r="Q1025" i="1" s="1"/>
  <c r="R1025" i="1" s="1"/>
  <c r="S1025" i="1" s="1"/>
  <c r="Y1025" i="1" l="1"/>
  <c r="Z1026" i="1"/>
  <c r="AA1026" i="1"/>
  <c r="H1025" i="1"/>
  <c r="A1026" i="1"/>
  <c r="Q1026" i="1" s="1"/>
  <c r="R1026" i="1" s="1"/>
  <c r="S1026" i="1" s="1"/>
  <c r="T1028" i="1"/>
  <c r="Y1026" i="1" l="1"/>
  <c r="AA1027" i="1"/>
  <c r="Z1027" i="1"/>
  <c r="H1026" i="1"/>
  <c r="T1029" i="1"/>
  <c r="A1027" i="1"/>
  <c r="Q1027" i="1" s="1"/>
  <c r="R1027" i="1" s="1"/>
  <c r="S1027" i="1" s="1"/>
  <c r="Y1027" i="1" l="1"/>
  <c r="Z1028" i="1"/>
  <c r="AA1028" i="1"/>
  <c r="H1027" i="1"/>
  <c r="T1030" i="1"/>
  <c r="A1028" i="1"/>
  <c r="Q1028" i="1" s="1"/>
  <c r="R1028" i="1" s="1"/>
  <c r="S1028" i="1" s="1"/>
  <c r="Y1028" i="1" l="1"/>
  <c r="AA1029" i="1"/>
  <c r="Z1029" i="1"/>
  <c r="H1028" i="1"/>
  <c r="A1029" i="1"/>
  <c r="Q1029" i="1" s="1"/>
  <c r="R1029" i="1" s="1"/>
  <c r="S1029" i="1" s="1"/>
  <c r="T1031" i="1"/>
  <c r="Y1029" i="1" l="1"/>
  <c r="Z1030" i="1"/>
  <c r="AA1030" i="1"/>
  <c r="H1029" i="1"/>
  <c r="T1032" i="1"/>
  <c r="A1030" i="1"/>
  <c r="Q1030" i="1" s="1"/>
  <c r="R1030" i="1" s="1"/>
  <c r="S1030" i="1" s="1"/>
  <c r="Y1030" i="1" l="1"/>
  <c r="AA1031" i="1"/>
  <c r="Z1031" i="1"/>
  <c r="H1030" i="1"/>
  <c r="T1033" i="1"/>
  <c r="A1031" i="1"/>
  <c r="Q1031" i="1" s="1"/>
  <c r="R1031" i="1" s="1"/>
  <c r="S1031" i="1" s="1"/>
  <c r="Y1031" i="1" l="1"/>
  <c r="Z1032" i="1"/>
  <c r="AA1032" i="1"/>
  <c r="H1031" i="1"/>
  <c r="A1032" i="1"/>
  <c r="Q1032" i="1" s="1"/>
  <c r="R1032" i="1" s="1"/>
  <c r="S1032" i="1" s="1"/>
  <c r="T1034" i="1"/>
  <c r="Y1032" i="1" l="1"/>
  <c r="AA1033" i="1"/>
  <c r="Z1033" i="1"/>
  <c r="H1032" i="1"/>
  <c r="T1035" i="1"/>
  <c r="A1033" i="1"/>
  <c r="Q1033" i="1" s="1"/>
  <c r="R1033" i="1" s="1"/>
  <c r="S1033" i="1" s="1"/>
  <c r="Y1033" i="1" l="1"/>
  <c r="Z1034" i="1"/>
  <c r="AA1034" i="1"/>
  <c r="H1033" i="1"/>
  <c r="A1034" i="1"/>
  <c r="Q1034" i="1" s="1"/>
  <c r="R1034" i="1" s="1"/>
  <c r="S1034" i="1" s="1"/>
  <c r="T1036" i="1"/>
  <c r="Y1034" i="1" l="1"/>
  <c r="AA1035" i="1"/>
  <c r="Z1035" i="1"/>
  <c r="H1034" i="1"/>
  <c r="T1037" i="1"/>
  <c r="A1035" i="1"/>
  <c r="Q1035" i="1" s="1"/>
  <c r="R1035" i="1" s="1"/>
  <c r="S1035" i="1" s="1"/>
  <c r="Y1035" i="1" l="1"/>
  <c r="Z1036" i="1"/>
  <c r="AA1036" i="1"/>
  <c r="H1035" i="1"/>
  <c r="T1038" i="1"/>
  <c r="A1036" i="1"/>
  <c r="Q1036" i="1" s="1"/>
  <c r="R1036" i="1" s="1"/>
  <c r="S1036" i="1" s="1"/>
  <c r="Y1036" i="1" l="1"/>
  <c r="AA1037" i="1"/>
  <c r="Z1037" i="1"/>
  <c r="H1036" i="1"/>
  <c r="A1037" i="1"/>
  <c r="Q1037" i="1" s="1"/>
  <c r="R1037" i="1" s="1"/>
  <c r="S1037" i="1" s="1"/>
  <c r="T1039" i="1"/>
  <c r="Y1037" i="1" l="1"/>
  <c r="Z1038" i="1"/>
  <c r="AA1038" i="1"/>
  <c r="H1037" i="1"/>
  <c r="T1040" i="1"/>
  <c r="A1038" i="1"/>
  <c r="Q1038" i="1" s="1"/>
  <c r="R1038" i="1" s="1"/>
  <c r="S1038" i="1" s="1"/>
  <c r="Y1038" i="1" l="1"/>
  <c r="AA1039" i="1"/>
  <c r="Z1039" i="1"/>
  <c r="H1038" i="1"/>
  <c r="A1039" i="1"/>
  <c r="Q1039" i="1" s="1"/>
  <c r="R1039" i="1" s="1"/>
  <c r="S1039" i="1" s="1"/>
  <c r="T1041" i="1"/>
  <c r="Y1039" i="1" l="1"/>
  <c r="Z1040" i="1"/>
  <c r="AA1040" i="1"/>
  <c r="H1039" i="1"/>
  <c r="T1042" i="1"/>
  <c r="A1040" i="1"/>
  <c r="Q1040" i="1" s="1"/>
  <c r="R1040" i="1" s="1"/>
  <c r="S1040" i="1" s="1"/>
  <c r="Y1040" i="1" l="1"/>
  <c r="AA1041" i="1"/>
  <c r="Z1041" i="1"/>
  <c r="H1040" i="1"/>
  <c r="T1043" i="1"/>
  <c r="A1041" i="1"/>
  <c r="Q1041" i="1" s="1"/>
  <c r="R1041" i="1" s="1"/>
  <c r="S1041" i="1" s="1"/>
  <c r="Y1041" i="1" l="1"/>
  <c r="Z1042" i="1"/>
  <c r="AA1042" i="1"/>
  <c r="H1041" i="1"/>
  <c r="A1042" i="1"/>
  <c r="Q1042" i="1" s="1"/>
  <c r="R1042" i="1" s="1"/>
  <c r="S1042" i="1" s="1"/>
  <c r="T1044" i="1"/>
  <c r="Y1042" i="1" l="1"/>
  <c r="AA1043" i="1"/>
  <c r="Z1043" i="1"/>
  <c r="H1042" i="1"/>
  <c r="T1045" i="1"/>
  <c r="A1043" i="1"/>
  <c r="Q1043" i="1" s="1"/>
  <c r="R1043" i="1" s="1"/>
  <c r="S1043" i="1" s="1"/>
  <c r="Y1043" i="1" l="1"/>
  <c r="Z1044" i="1"/>
  <c r="AA1044" i="1"/>
  <c r="H1043" i="1"/>
  <c r="A1044" i="1"/>
  <c r="Q1044" i="1" s="1"/>
  <c r="R1044" i="1" s="1"/>
  <c r="S1044" i="1" s="1"/>
  <c r="T1046" i="1"/>
  <c r="Y1044" i="1" l="1"/>
  <c r="AA1045" i="1"/>
  <c r="Z1045" i="1"/>
  <c r="H1044" i="1"/>
  <c r="T1047" i="1"/>
  <c r="A1045" i="1"/>
  <c r="Q1045" i="1" s="1"/>
  <c r="R1045" i="1" s="1"/>
  <c r="S1045" i="1" s="1"/>
  <c r="Y1045" i="1" l="1"/>
  <c r="Z1046" i="1"/>
  <c r="AA1046" i="1"/>
  <c r="H1045" i="1"/>
  <c r="A1046" i="1"/>
  <c r="Q1046" i="1" s="1"/>
  <c r="R1046" i="1" s="1"/>
  <c r="S1046" i="1" s="1"/>
  <c r="T1048" i="1"/>
  <c r="Y1046" i="1" l="1"/>
  <c r="AA1047" i="1"/>
  <c r="Z1047" i="1"/>
  <c r="H1046" i="1"/>
  <c r="T1049" i="1"/>
  <c r="A1047" i="1"/>
  <c r="Q1047" i="1" s="1"/>
  <c r="R1047" i="1" s="1"/>
  <c r="S1047" i="1" s="1"/>
  <c r="Y1047" i="1" l="1"/>
  <c r="Z1048" i="1"/>
  <c r="AA1048" i="1"/>
  <c r="H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S1049" i="1" s="1"/>
  <c r="Y1049" i="1" l="1"/>
  <c r="Z1050" i="1"/>
  <c r="AA1050" i="1"/>
  <c r="H1049" i="1"/>
  <c r="T1052" i="1"/>
  <c r="A1050" i="1"/>
  <c r="Q1050" i="1" s="1"/>
  <c r="R1050" i="1" s="1"/>
  <c r="S1050" i="1" s="1"/>
  <c r="Y1050" i="1" l="1"/>
  <c r="AA1051" i="1"/>
  <c r="Z1051" i="1"/>
  <c r="H1050" i="1"/>
  <c r="A1051" i="1"/>
  <c r="Q1051" i="1" s="1"/>
  <c r="R1051" i="1" s="1"/>
  <c r="S1051" i="1" s="1"/>
  <c r="T1053" i="1"/>
  <c r="Y1051" i="1" l="1"/>
  <c r="Z1052" i="1"/>
  <c r="AA1052" i="1"/>
  <c r="H1051" i="1"/>
  <c r="T1054" i="1"/>
  <c r="A1052" i="1"/>
  <c r="Q1052" i="1" s="1"/>
  <c r="R1052" i="1" s="1"/>
  <c r="S1052" i="1" s="1"/>
  <c r="Y1052" i="1" l="1"/>
  <c r="AA1053" i="1"/>
  <c r="Z1053" i="1"/>
  <c r="H1052" i="1"/>
  <c r="A1053" i="1"/>
  <c r="Q1053" i="1" s="1"/>
  <c r="R1053" i="1" s="1"/>
  <c r="S1053" i="1" s="1"/>
  <c r="T1055" i="1"/>
  <c r="Y1053" i="1" l="1"/>
  <c r="Z1054" i="1"/>
  <c r="AA1054" i="1"/>
  <c r="H1053" i="1"/>
  <c r="T1056" i="1"/>
  <c r="A1054" i="1"/>
  <c r="Q1054" i="1" s="1"/>
  <c r="R1054" i="1" s="1"/>
  <c r="S1054" i="1" s="1"/>
  <c r="Y1054" i="1" l="1"/>
  <c r="AA1055" i="1"/>
  <c r="Z1055" i="1"/>
  <c r="H1054" i="1"/>
  <c r="A1055" i="1"/>
  <c r="Q1055" i="1" s="1"/>
  <c r="R1055" i="1" s="1"/>
  <c r="S1055" i="1" s="1"/>
  <c r="T1057" i="1"/>
  <c r="Y1055" i="1" l="1"/>
  <c r="Z1056" i="1"/>
  <c r="AA1056" i="1"/>
  <c r="H1055" i="1"/>
  <c r="T1058" i="1"/>
  <c r="A1056" i="1"/>
  <c r="Q1056" i="1" s="1"/>
  <c r="R1056" i="1" s="1"/>
  <c r="S1056" i="1" s="1"/>
  <c r="Y1056" i="1" l="1"/>
  <c r="AA1057" i="1"/>
  <c r="Z1057" i="1"/>
  <c r="H1056" i="1"/>
  <c r="A1057" i="1"/>
  <c r="Q1057" i="1" s="1"/>
  <c r="R1057" i="1" s="1"/>
  <c r="S1057" i="1" s="1"/>
  <c r="T1059" i="1"/>
  <c r="Y1057" i="1" l="1"/>
  <c r="Z1058" i="1"/>
  <c r="AA1058" i="1"/>
  <c r="H1057" i="1"/>
  <c r="A1058" i="1"/>
  <c r="Q1058" i="1" s="1"/>
  <c r="R1058" i="1" s="1"/>
  <c r="S1058" i="1" s="1"/>
  <c r="T1060" i="1"/>
  <c r="Y1058" i="1" l="1"/>
  <c r="AA1059" i="1"/>
  <c r="Z1059" i="1"/>
  <c r="H1058" i="1"/>
  <c r="A1059" i="1"/>
  <c r="Q1059" i="1" s="1"/>
  <c r="R1059" i="1" s="1"/>
  <c r="S1059" i="1" s="1"/>
  <c r="T1061" i="1"/>
  <c r="Y1059" i="1" l="1"/>
  <c r="Z1060" i="1"/>
  <c r="AA1060" i="1"/>
  <c r="H1059" i="1"/>
  <c r="A1060" i="1"/>
  <c r="Q1060" i="1" s="1"/>
  <c r="R1060" i="1" s="1"/>
  <c r="S1060" i="1" s="1"/>
  <c r="T1062" i="1"/>
  <c r="Y1060" i="1" l="1"/>
  <c r="AA1061" i="1"/>
  <c r="Z1061" i="1"/>
  <c r="H1060" i="1"/>
  <c r="T1063" i="1"/>
  <c r="A1061" i="1"/>
  <c r="Q1061" i="1" s="1"/>
  <c r="R1061" i="1" s="1"/>
  <c r="S1061" i="1" s="1"/>
  <c r="Y1061" i="1" l="1"/>
  <c r="Z1062" i="1"/>
  <c r="AA1062" i="1"/>
  <c r="H1061" i="1"/>
  <c r="A1062" i="1"/>
  <c r="Q1062" i="1" s="1"/>
  <c r="R1062" i="1" s="1"/>
  <c r="S1062" i="1" s="1"/>
  <c r="T1064" i="1"/>
  <c r="Y1062" i="1" l="1"/>
  <c r="AA1063" i="1"/>
  <c r="Z1063" i="1"/>
  <c r="H1062" i="1"/>
  <c r="T1065" i="1"/>
  <c r="A1063" i="1"/>
  <c r="Q1063" i="1" s="1"/>
  <c r="R1063" i="1" s="1"/>
  <c r="S1063" i="1" s="1"/>
  <c r="Y1063" i="1" l="1"/>
  <c r="Z1064" i="1"/>
  <c r="AA1064" i="1"/>
  <c r="H1063" i="1"/>
  <c r="A1064" i="1"/>
  <c r="Q1064" i="1" s="1"/>
  <c r="R1064" i="1" s="1"/>
  <c r="S1064" i="1" s="1"/>
  <c r="T1066" i="1"/>
  <c r="Y1064" i="1" l="1"/>
  <c r="AA1065" i="1"/>
  <c r="Z1065" i="1"/>
  <c r="H1064" i="1"/>
  <c r="A1065" i="1"/>
  <c r="Q1065" i="1" s="1"/>
  <c r="R1065" i="1" s="1"/>
  <c r="S1065" i="1" s="1"/>
  <c r="T1067" i="1"/>
  <c r="Y1065" i="1" l="1"/>
  <c r="Z1066" i="1"/>
  <c r="AA1066" i="1"/>
  <c r="H1065" i="1"/>
  <c r="A1066" i="1"/>
  <c r="Q1066" i="1" s="1"/>
  <c r="R1066" i="1" s="1"/>
  <c r="S1066" i="1" s="1"/>
  <c r="T1068" i="1"/>
  <c r="Y1066" i="1" l="1"/>
  <c r="AA1067" i="1"/>
  <c r="Z1067" i="1"/>
  <c r="H1066" i="1"/>
  <c r="A1067" i="1"/>
  <c r="Q1067" i="1" s="1"/>
  <c r="R1067" i="1" s="1"/>
  <c r="S1067" i="1" s="1"/>
  <c r="T1069" i="1"/>
  <c r="Y1067" i="1" l="1"/>
  <c r="Z1068" i="1"/>
  <c r="AA1068" i="1"/>
  <c r="H1067" i="1"/>
  <c r="A1068" i="1"/>
  <c r="Q1068" i="1" s="1"/>
  <c r="R1068" i="1" s="1"/>
  <c r="S1068" i="1" s="1"/>
  <c r="T1070" i="1"/>
  <c r="Y1068" i="1" l="1"/>
  <c r="AA1069" i="1"/>
  <c r="Z1069" i="1"/>
  <c r="H1068" i="1"/>
  <c r="A1069" i="1"/>
  <c r="Q1069" i="1" s="1"/>
  <c r="R1069" i="1" s="1"/>
  <c r="S1069" i="1" s="1"/>
  <c r="T1071" i="1"/>
  <c r="Y1069" i="1" l="1"/>
  <c r="Z1070" i="1"/>
  <c r="AA1070" i="1"/>
  <c r="H1069" i="1"/>
  <c r="T1072" i="1"/>
  <c r="A1070" i="1"/>
  <c r="Q1070" i="1" s="1"/>
  <c r="R1070" i="1" s="1"/>
  <c r="S1070" i="1" s="1"/>
  <c r="Y1070" i="1" l="1"/>
  <c r="AA1071" i="1"/>
  <c r="Z1071" i="1"/>
  <c r="H1070" i="1"/>
  <c r="T1073" i="1"/>
  <c r="A1071" i="1"/>
  <c r="Q1071" i="1" s="1"/>
  <c r="R1071" i="1" s="1"/>
  <c r="S1071" i="1" s="1"/>
  <c r="Y1071" i="1" l="1"/>
  <c r="Z1072" i="1"/>
  <c r="AA1072" i="1"/>
  <c r="H1071" i="1"/>
  <c r="A1072" i="1"/>
  <c r="Q1072" i="1" s="1"/>
  <c r="R1072" i="1" s="1"/>
  <c r="S1072" i="1" s="1"/>
  <c r="T1074" i="1"/>
  <c r="Y1072" i="1" l="1"/>
  <c r="AA1073" i="1"/>
  <c r="Z1073" i="1"/>
  <c r="H1072" i="1"/>
  <c r="T1075" i="1"/>
  <c r="A1073" i="1"/>
  <c r="Q1073" i="1" s="1"/>
  <c r="R1073" i="1" s="1"/>
  <c r="S1073" i="1" s="1"/>
  <c r="Y1073" i="1" l="1"/>
  <c r="Z1074" i="1"/>
  <c r="AA1074" i="1"/>
  <c r="H1073" i="1"/>
  <c r="T1076" i="1"/>
  <c r="A1074" i="1"/>
  <c r="Q1074" i="1" s="1"/>
  <c r="R1074" i="1" s="1"/>
  <c r="S1074" i="1" s="1"/>
  <c r="Y1074" i="1" l="1"/>
  <c r="AA1075" i="1"/>
  <c r="Z1075" i="1"/>
  <c r="H1074" i="1"/>
  <c r="A1075" i="1"/>
  <c r="Q1075" i="1" s="1"/>
  <c r="R1075" i="1" s="1"/>
  <c r="S1075" i="1" s="1"/>
  <c r="T1077" i="1"/>
  <c r="Y1075" i="1" l="1"/>
  <c r="Z1076" i="1"/>
  <c r="AA1076" i="1"/>
  <c r="H1075" i="1"/>
  <c r="T1078" i="1"/>
  <c r="A1076" i="1"/>
  <c r="Q1076" i="1" s="1"/>
  <c r="R1076" i="1" s="1"/>
  <c r="S1076" i="1" s="1"/>
  <c r="Y1076" i="1" l="1"/>
  <c r="AA1077" i="1"/>
  <c r="Z1077" i="1"/>
  <c r="H1076" i="1"/>
  <c r="A1077" i="1"/>
  <c r="Q1077" i="1" s="1"/>
  <c r="R1077" i="1" s="1"/>
  <c r="T1079" i="1"/>
  <c r="Z1078" i="1" l="1"/>
  <c r="AA1078" i="1"/>
  <c r="H1077" i="1"/>
  <c r="A1078" i="1"/>
  <c r="Q1078" i="1" s="1"/>
  <c r="R1078" i="1" s="1"/>
  <c r="S1078" i="1" s="1"/>
  <c r="T1080" i="1"/>
  <c r="Y1078" i="1" l="1"/>
  <c r="AA1079" i="1"/>
  <c r="Z1079" i="1"/>
  <c r="H1078" i="1"/>
  <c r="A1079" i="1"/>
  <c r="Q1079" i="1" s="1"/>
  <c r="R1079" i="1" s="1"/>
  <c r="S1079" i="1" s="1"/>
  <c r="T1081" i="1"/>
  <c r="Y1079" i="1" l="1"/>
  <c r="Z1080" i="1"/>
  <c r="AA1080" i="1"/>
  <c r="H1079" i="1"/>
  <c r="T1082" i="1"/>
  <c r="A1080" i="1"/>
  <c r="Q1080" i="1" s="1"/>
  <c r="R1080" i="1" s="1"/>
  <c r="S1080" i="1" s="1"/>
  <c r="Y1080" i="1" l="1"/>
  <c r="AA1081" i="1"/>
  <c r="Z1081" i="1"/>
  <c r="H1080" i="1"/>
  <c r="T1083" i="1"/>
  <c r="A1081" i="1"/>
  <c r="Q1081" i="1" s="1"/>
  <c r="R1081" i="1" s="1"/>
  <c r="S1081" i="1" s="1"/>
  <c r="Y1081" i="1" l="1"/>
  <c r="Z1082" i="1"/>
  <c r="AA1082" i="1"/>
  <c r="H1081" i="1"/>
  <c r="A1082" i="1"/>
  <c r="Q1082" i="1" s="1"/>
  <c r="R1082" i="1" s="1"/>
  <c r="S1082" i="1" s="1"/>
  <c r="T1084" i="1"/>
  <c r="Y1082" i="1" l="1"/>
  <c r="AA1083" i="1"/>
  <c r="Z1083" i="1"/>
  <c r="H1082" i="1"/>
  <c r="T1085" i="1"/>
  <c r="A1083" i="1"/>
  <c r="Q1083" i="1" s="1"/>
  <c r="R1083" i="1" s="1"/>
  <c r="S1083" i="1" s="1"/>
  <c r="Y1083" i="1" l="1"/>
  <c r="Z1084" i="1"/>
  <c r="AA1084" i="1"/>
  <c r="H1083" i="1"/>
  <c r="A1084" i="1"/>
  <c r="Q1084" i="1" s="1"/>
  <c r="R1084" i="1" s="1"/>
  <c r="S1084" i="1" s="1"/>
  <c r="T1086" i="1"/>
  <c r="Y1084" i="1" l="1"/>
  <c r="AA1085" i="1"/>
  <c r="Z1085" i="1"/>
  <c r="H1084" i="1"/>
  <c r="T1087" i="1"/>
  <c r="A1085" i="1"/>
  <c r="Q1085" i="1" s="1"/>
  <c r="R1085" i="1" s="1"/>
  <c r="S1085" i="1" s="1"/>
  <c r="Y1085" i="1" l="1"/>
  <c r="Z1086" i="1"/>
  <c r="AA1086" i="1"/>
  <c r="H1085" i="1"/>
  <c r="T1088" i="1"/>
  <c r="A1086" i="1"/>
  <c r="Q1086" i="1" s="1"/>
  <c r="R1086" i="1" s="1"/>
  <c r="S1086" i="1" s="1"/>
  <c r="Y1086" i="1" l="1"/>
  <c r="AA1087" i="1"/>
  <c r="Z1087" i="1"/>
  <c r="H1086" i="1"/>
  <c r="A1087" i="1"/>
  <c r="Q1087" i="1" s="1"/>
  <c r="R1087" i="1" s="1"/>
  <c r="S1087" i="1" s="1"/>
  <c r="T1089" i="1"/>
  <c r="Y1087" i="1" l="1"/>
  <c r="Z1088" i="1"/>
  <c r="AA1088" i="1"/>
  <c r="H1087" i="1"/>
  <c r="T1090" i="1"/>
  <c r="A1088" i="1"/>
  <c r="Q1088" i="1" s="1"/>
  <c r="R1088" i="1" s="1"/>
  <c r="S1088" i="1" s="1"/>
  <c r="Y1088" i="1" l="1"/>
  <c r="AA1089" i="1"/>
  <c r="Z1089" i="1"/>
  <c r="H1088" i="1"/>
  <c r="T1091" i="1"/>
  <c r="A1089" i="1"/>
  <c r="Q1089" i="1" s="1"/>
  <c r="R1089" i="1" s="1"/>
  <c r="S1089" i="1" s="1"/>
  <c r="Y1089" i="1" l="1"/>
  <c r="Z1090" i="1"/>
  <c r="AA1090" i="1"/>
  <c r="H1089" i="1"/>
  <c r="A1090" i="1"/>
  <c r="Q1090" i="1" s="1"/>
  <c r="R1090" i="1" s="1"/>
  <c r="S1090" i="1" s="1"/>
  <c r="T1092" i="1"/>
  <c r="Y1090" i="1" l="1"/>
  <c r="AA1091" i="1"/>
  <c r="Z1091" i="1"/>
  <c r="H1090" i="1"/>
  <c r="A1091" i="1"/>
  <c r="Q1091" i="1" s="1"/>
  <c r="R1091" i="1" s="1"/>
  <c r="S1091" i="1" s="1"/>
  <c r="T1093" i="1"/>
  <c r="Y1091" i="1" l="1"/>
  <c r="Z1092" i="1"/>
  <c r="AA1092" i="1"/>
  <c r="H1091" i="1"/>
  <c r="T1094" i="1"/>
  <c r="A1092" i="1"/>
  <c r="Q1092" i="1" s="1"/>
  <c r="R1092" i="1" s="1"/>
  <c r="S1092" i="1" s="1"/>
  <c r="Y1092" i="1" l="1"/>
  <c r="AA1093" i="1"/>
  <c r="Z1093" i="1"/>
  <c r="H1092" i="1"/>
  <c r="A1093" i="1"/>
  <c r="Q1093" i="1" s="1"/>
  <c r="R1093" i="1" s="1"/>
  <c r="S1093" i="1" s="1"/>
  <c r="T1095" i="1"/>
  <c r="Y1093" i="1" l="1"/>
  <c r="Z1094" i="1"/>
  <c r="AA1094" i="1"/>
  <c r="H1093" i="1"/>
  <c r="A1094" i="1"/>
  <c r="Q1094" i="1" s="1"/>
  <c r="R1094" i="1" s="1"/>
  <c r="S1094" i="1" s="1"/>
  <c r="T1096" i="1"/>
  <c r="Y1094" i="1" l="1"/>
  <c r="AA1095" i="1"/>
  <c r="Z1095" i="1"/>
  <c r="H1094" i="1"/>
  <c r="A1095" i="1"/>
  <c r="Q1095" i="1" s="1"/>
  <c r="R1095" i="1" s="1"/>
  <c r="S1095" i="1" s="1"/>
  <c r="T1097" i="1"/>
  <c r="Y1095" i="1" l="1"/>
  <c r="Z1096" i="1"/>
  <c r="AA1096" i="1"/>
  <c r="H1095" i="1"/>
  <c r="T1098" i="1"/>
  <c r="A1096" i="1"/>
  <c r="Q1096" i="1" s="1"/>
  <c r="R1096" i="1" s="1"/>
  <c r="S1096" i="1" s="1"/>
  <c r="Y1096" i="1" l="1"/>
  <c r="AA1097" i="1"/>
  <c r="Z1097" i="1"/>
  <c r="H1096" i="1"/>
  <c r="T1099" i="1"/>
  <c r="A1097" i="1"/>
  <c r="Q1097" i="1" s="1"/>
  <c r="R1097" i="1" s="1"/>
  <c r="S1097" i="1" s="1"/>
  <c r="Y1097" i="1" l="1"/>
  <c r="Z1098" i="1"/>
  <c r="AA1098" i="1"/>
  <c r="H1097" i="1"/>
  <c r="A1098" i="1"/>
  <c r="Q1098" i="1" s="1"/>
  <c r="R1098" i="1" s="1"/>
  <c r="S1098" i="1" s="1"/>
  <c r="T1100" i="1"/>
  <c r="Y1098" i="1" l="1"/>
  <c r="AA1099" i="1"/>
  <c r="Z1099" i="1"/>
  <c r="H1098" i="1"/>
  <c r="A1099" i="1"/>
  <c r="Q1099" i="1" s="1"/>
  <c r="R1099" i="1" s="1"/>
  <c r="S1099" i="1" s="1"/>
  <c r="T1101" i="1"/>
  <c r="Y1099" i="1" l="1"/>
  <c r="Z1100" i="1"/>
  <c r="AA1100" i="1"/>
  <c r="H1099" i="1"/>
  <c r="T1102" i="1"/>
  <c r="A1100" i="1"/>
  <c r="Q1100" i="1" s="1"/>
  <c r="R1100" i="1" s="1"/>
  <c r="S1100" i="1" s="1"/>
  <c r="Y1100" i="1" l="1"/>
  <c r="AA1101" i="1"/>
  <c r="Z1101" i="1"/>
  <c r="H1100" i="1"/>
  <c r="A1101" i="1"/>
  <c r="Q1101" i="1" s="1"/>
  <c r="R1101" i="1" s="1"/>
  <c r="S1101" i="1" s="1"/>
  <c r="T1103" i="1"/>
  <c r="Y1101" i="1" l="1"/>
  <c r="Z1102" i="1"/>
  <c r="AA1102" i="1"/>
  <c r="H1101" i="1"/>
  <c r="T1104" i="1"/>
  <c r="A1102" i="1"/>
  <c r="Q1102" i="1" s="1"/>
  <c r="R1102" i="1" s="1"/>
  <c r="S1102" i="1" s="1"/>
  <c r="Y1102" i="1" l="1"/>
  <c r="AA1103" i="1"/>
  <c r="Z1103" i="1"/>
  <c r="H1102" i="1"/>
  <c r="A1103" i="1"/>
  <c r="Q1103" i="1" s="1"/>
  <c r="R1103" i="1" s="1"/>
  <c r="S1103" i="1" s="1"/>
  <c r="T1105" i="1"/>
  <c r="Y1103" i="1" l="1"/>
  <c r="AA1104" i="1"/>
  <c r="Z1104" i="1"/>
  <c r="H1103" i="1"/>
  <c r="T1106" i="1"/>
  <c r="A1104" i="1"/>
  <c r="Q1104" i="1" s="1"/>
  <c r="R1104" i="1" s="1"/>
  <c r="S1104" i="1" s="1"/>
  <c r="Y1104" i="1" l="1"/>
  <c r="Z1105" i="1"/>
  <c r="AA1105" i="1"/>
  <c r="H1104" i="1"/>
  <c r="A1105" i="1"/>
  <c r="Q1105" i="1" s="1"/>
  <c r="R1105" i="1" s="1"/>
  <c r="S1105" i="1" s="1"/>
  <c r="T1107" i="1"/>
  <c r="Y1105" i="1" l="1"/>
  <c r="AA1106" i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S1107" i="1" s="1"/>
  <c r="Y1107" i="1" l="1"/>
  <c r="AA1108" i="1"/>
  <c r="Z1108" i="1"/>
  <c r="H1107" i="1"/>
  <c r="T1110" i="1"/>
  <c r="A1108" i="1"/>
  <c r="Q1108" i="1" s="1"/>
  <c r="R1108" i="1" s="1"/>
  <c r="S1108" i="1" s="1"/>
  <c r="Y1108" i="1" l="1"/>
  <c r="Z1109" i="1"/>
  <c r="AA1109" i="1"/>
  <c r="H1108" i="1"/>
  <c r="A1109" i="1"/>
  <c r="Q1109" i="1" s="1"/>
  <c r="R1109" i="1" s="1"/>
  <c r="S1109" i="1" s="1"/>
  <c r="T1111" i="1"/>
  <c r="Y1109" i="1" l="1"/>
  <c r="AA1110" i="1"/>
  <c r="Z1110" i="1"/>
  <c r="H1109" i="1"/>
  <c r="T1112" i="1"/>
  <c r="A1110" i="1"/>
  <c r="Q1110" i="1" s="1"/>
  <c r="R1110" i="1" s="1"/>
  <c r="S1110" i="1" s="1"/>
  <c r="Y1110" i="1" l="1"/>
  <c r="Z1111" i="1"/>
  <c r="AA1111" i="1"/>
  <c r="H1110" i="1"/>
  <c r="A1111" i="1"/>
  <c r="Q1111" i="1" s="1"/>
  <c r="R1111" i="1" s="1"/>
  <c r="S1111" i="1" s="1"/>
  <c r="T1113" i="1"/>
  <c r="Y1111" i="1" l="1"/>
  <c r="AA1112" i="1"/>
  <c r="Z1112" i="1"/>
  <c r="H1111" i="1"/>
  <c r="T1114" i="1"/>
  <c r="A1112" i="1"/>
  <c r="Q1112" i="1" s="1"/>
  <c r="R1112" i="1" s="1"/>
  <c r="S1112" i="1" s="1"/>
  <c r="Y1112" i="1" l="1"/>
  <c r="Z1113" i="1"/>
  <c r="AA1113" i="1"/>
  <c r="H1112" i="1"/>
  <c r="A1113" i="1"/>
  <c r="Q1113" i="1" s="1"/>
  <c r="R1113" i="1" s="1"/>
  <c r="S1113" i="1" s="1"/>
  <c r="T1115" i="1"/>
  <c r="Y1113" i="1" l="1"/>
  <c r="AA1114" i="1"/>
  <c r="Z1114" i="1"/>
  <c r="H1113" i="1"/>
  <c r="A1114" i="1"/>
  <c r="Q1114" i="1" s="1"/>
  <c r="R1114" i="1" s="1"/>
  <c r="S1114" i="1" s="1"/>
  <c r="T1116" i="1"/>
  <c r="Y1114" i="1" l="1"/>
  <c r="Z1115" i="1"/>
  <c r="AA1115" i="1"/>
  <c r="H1114" i="1"/>
  <c r="T1117" i="1"/>
  <c r="A1115" i="1"/>
  <c r="Q1115" i="1" s="1"/>
  <c r="R1115" i="1" s="1"/>
  <c r="S1115" i="1" s="1"/>
  <c r="Y1115" i="1" l="1"/>
  <c r="AA1116" i="1"/>
  <c r="Z1116" i="1"/>
  <c r="H1115" i="1"/>
  <c r="T1118" i="1"/>
  <c r="A1116" i="1"/>
  <c r="Q1116" i="1" s="1"/>
  <c r="R1116" i="1" s="1"/>
  <c r="S1116" i="1" s="1"/>
  <c r="Y1116" i="1" l="1"/>
  <c r="Z1117" i="1"/>
  <c r="AA1117" i="1"/>
  <c r="H1116" i="1"/>
  <c r="T1119" i="1"/>
  <c r="A1117" i="1"/>
  <c r="Q1117" i="1" s="1"/>
  <c r="R1117" i="1" s="1"/>
  <c r="S1117" i="1" s="1"/>
  <c r="Y1117" i="1" l="1"/>
  <c r="AA1118" i="1"/>
  <c r="Z1118" i="1"/>
  <c r="H1117" i="1"/>
  <c r="T1120" i="1"/>
  <c r="A1118" i="1"/>
  <c r="Q1118" i="1" s="1"/>
  <c r="R1118" i="1" s="1"/>
  <c r="S1118" i="1" s="1"/>
  <c r="Y1118" i="1" l="1"/>
  <c r="Z1119" i="1"/>
  <c r="AA1119" i="1"/>
  <c r="H1118" i="1"/>
  <c r="T1121" i="1"/>
  <c r="A1119" i="1"/>
  <c r="Q1119" i="1" s="1"/>
  <c r="R1119" i="1" s="1"/>
  <c r="S1119" i="1" s="1"/>
  <c r="Y1119" i="1" l="1"/>
  <c r="AA1120" i="1"/>
  <c r="Z1120" i="1"/>
  <c r="H1119" i="1"/>
  <c r="A1120" i="1"/>
  <c r="Q1120" i="1" s="1"/>
  <c r="R1120" i="1" s="1"/>
  <c r="S1120" i="1" s="1"/>
  <c r="T1122" i="1"/>
  <c r="Y1120" i="1" l="1"/>
  <c r="Z1121" i="1"/>
  <c r="AA1121" i="1"/>
  <c r="H1120" i="1"/>
  <c r="T1123" i="1"/>
  <c r="A1121" i="1"/>
  <c r="Q1121" i="1" s="1"/>
  <c r="R1121" i="1" s="1"/>
  <c r="S1121" i="1" s="1"/>
  <c r="Y1121" i="1" l="1"/>
  <c r="AA1122" i="1"/>
  <c r="Z1122" i="1"/>
  <c r="H1121" i="1"/>
  <c r="A1122" i="1"/>
  <c r="Q1122" i="1" s="1"/>
  <c r="R1122" i="1" s="1"/>
  <c r="S1122" i="1" s="1"/>
  <c r="T1124" i="1"/>
  <c r="Y1122" i="1" l="1"/>
  <c r="Z1123" i="1"/>
  <c r="AA1123" i="1"/>
  <c r="H1122" i="1"/>
  <c r="T1125" i="1"/>
  <c r="A1123" i="1"/>
  <c r="Q1123" i="1" s="1"/>
  <c r="R1123" i="1" s="1"/>
  <c r="S1123" i="1" s="1"/>
  <c r="Y1123" i="1" l="1"/>
  <c r="AA1124" i="1"/>
  <c r="Z1124" i="1"/>
  <c r="H1123" i="1"/>
  <c r="T1126" i="1"/>
  <c r="A1124" i="1"/>
  <c r="Q1124" i="1" s="1"/>
  <c r="R1124" i="1" s="1"/>
  <c r="S1124" i="1" s="1"/>
  <c r="Y1124" i="1" l="1"/>
  <c r="Z1125" i="1"/>
  <c r="AA1125" i="1"/>
  <c r="H1124" i="1"/>
  <c r="A1125" i="1"/>
  <c r="Q1125" i="1" s="1"/>
  <c r="R1125" i="1" s="1"/>
  <c r="S1125" i="1" s="1"/>
  <c r="T1127" i="1"/>
  <c r="Y1125" i="1" l="1"/>
  <c r="AA1126" i="1"/>
  <c r="Z1126" i="1"/>
  <c r="H1125" i="1"/>
  <c r="T1128" i="1"/>
  <c r="A1126" i="1"/>
  <c r="Q1126" i="1" s="1"/>
  <c r="R1126" i="1" s="1"/>
  <c r="S1126" i="1" s="1"/>
  <c r="Y1126" i="1" l="1"/>
  <c r="Z1127" i="1"/>
  <c r="AA1127" i="1"/>
  <c r="H1126" i="1"/>
  <c r="A1127" i="1"/>
  <c r="Q1127" i="1" s="1"/>
  <c r="R1127" i="1" s="1"/>
  <c r="S1127" i="1" s="1"/>
  <c r="T1129" i="1"/>
  <c r="Y1127" i="1" l="1"/>
  <c r="AA1128" i="1"/>
  <c r="Z1128" i="1"/>
  <c r="H1127" i="1"/>
  <c r="A1128" i="1"/>
  <c r="Q1128" i="1" s="1"/>
  <c r="R1128" i="1" s="1"/>
  <c r="S1128" i="1" s="1"/>
  <c r="T1130" i="1"/>
  <c r="Y1128" i="1" l="1"/>
  <c r="Z1129" i="1"/>
  <c r="AA1129" i="1"/>
  <c r="H1128" i="1"/>
  <c r="T1131" i="1"/>
  <c r="A1129" i="1"/>
  <c r="Q1129" i="1" s="1"/>
  <c r="R1129" i="1" s="1"/>
  <c r="S1129" i="1" s="1"/>
  <c r="Y1129" i="1" l="1"/>
  <c r="AA1130" i="1"/>
  <c r="Z1130" i="1"/>
  <c r="H1129" i="1"/>
  <c r="T1132" i="1"/>
  <c r="A1130" i="1"/>
  <c r="Q1130" i="1" s="1"/>
  <c r="R1130" i="1" s="1"/>
  <c r="S1130" i="1" s="1"/>
  <c r="Y1130" i="1" l="1"/>
  <c r="Z1131" i="1"/>
  <c r="AA1131" i="1"/>
  <c r="H1130" i="1"/>
  <c r="A1131" i="1"/>
  <c r="Q1131" i="1" s="1"/>
  <c r="R1131" i="1" s="1"/>
  <c r="S1131" i="1" s="1"/>
  <c r="T1133" i="1"/>
  <c r="Y1131" i="1" l="1"/>
  <c r="AA1132" i="1"/>
  <c r="Z1132" i="1"/>
  <c r="H1131" i="1"/>
  <c r="A1132" i="1"/>
  <c r="Q1132" i="1" s="1"/>
  <c r="R1132" i="1" s="1"/>
  <c r="S1132" i="1" s="1"/>
  <c r="T1134" i="1"/>
  <c r="Y1132" i="1" l="1"/>
  <c r="Z1133" i="1"/>
  <c r="AA1133" i="1"/>
  <c r="H1132" i="1"/>
  <c r="A1133" i="1"/>
  <c r="Q1133" i="1" s="1"/>
  <c r="R1133" i="1" s="1"/>
  <c r="S1133" i="1" s="1"/>
  <c r="T1135" i="1"/>
  <c r="Y1133" i="1" l="1"/>
  <c r="Z1134" i="1"/>
  <c r="AA1134" i="1"/>
  <c r="H1133" i="1"/>
  <c r="T1136" i="1"/>
  <c r="A1134" i="1"/>
  <c r="Q1134" i="1" s="1"/>
  <c r="R1134" i="1" s="1"/>
  <c r="S1134" i="1" s="1"/>
  <c r="Y1134" i="1" l="1"/>
  <c r="AA1135" i="1"/>
  <c r="Z1135" i="1"/>
  <c r="H1134" i="1"/>
  <c r="A1135" i="1"/>
  <c r="Q1135" i="1" s="1"/>
  <c r="R1135" i="1" s="1"/>
  <c r="S1135" i="1" s="1"/>
  <c r="T1137" i="1"/>
  <c r="Y1135" i="1" l="1"/>
  <c r="Z1136" i="1"/>
  <c r="AA1136" i="1"/>
  <c r="H1135" i="1"/>
  <c r="T1138" i="1"/>
  <c r="A1136" i="1"/>
  <c r="Q1136" i="1" s="1"/>
  <c r="R1136" i="1" s="1"/>
  <c r="S1136" i="1" s="1"/>
  <c r="Y1136" i="1" l="1"/>
  <c r="AA1137" i="1"/>
  <c r="Z1137" i="1"/>
  <c r="H1136" i="1"/>
  <c r="A1137" i="1"/>
  <c r="Q1137" i="1" s="1"/>
  <c r="R1137" i="1" s="1"/>
  <c r="S1137" i="1" s="1"/>
  <c r="T1139" i="1"/>
  <c r="Y1137" i="1" l="1"/>
  <c r="Z1138" i="1"/>
  <c r="AA1138" i="1"/>
  <c r="H1137" i="1"/>
  <c r="A1138" i="1"/>
  <c r="Q1138" i="1" s="1"/>
  <c r="R1138" i="1" s="1"/>
  <c r="S1138" i="1" s="1"/>
  <c r="T1140" i="1"/>
  <c r="Y1138" i="1" l="1"/>
  <c r="AA1139" i="1"/>
  <c r="Z1139" i="1"/>
  <c r="H1138" i="1"/>
  <c r="T1141" i="1"/>
  <c r="A1139" i="1"/>
  <c r="Q1139" i="1" s="1"/>
  <c r="R1139" i="1" s="1"/>
  <c r="Z1140" i="1" l="1"/>
  <c r="AA1140" i="1"/>
  <c r="H1139" i="1"/>
  <c r="T1142" i="1"/>
  <c r="A1140" i="1"/>
  <c r="Q1140" i="1" s="1"/>
  <c r="R1140" i="1" s="1"/>
  <c r="S1140" i="1" s="1"/>
  <c r="Y1140" i="1" l="1"/>
  <c r="AA1141" i="1"/>
  <c r="Z1141" i="1"/>
  <c r="H1140" i="1"/>
  <c r="A1141" i="1"/>
  <c r="Q1141" i="1" s="1"/>
  <c r="R1141" i="1" s="1"/>
  <c r="S1141" i="1" s="1"/>
  <c r="T1143" i="1"/>
  <c r="Y1141" i="1" l="1"/>
  <c r="Z1142" i="1"/>
  <c r="AA1142" i="1"/>
  <c r="H1141" i="1"/>
  <c r="T1144" i="1"/>
  <c r="A1142" i="1"/>
  <c r="Q1142" i="1" s="1"/>
  <c r="R1142" i="1" s="1"/>
  <c r="S1142" i="1" s="1"/>
  <c r="Y1142" i="1" l="1"/>
  <c r="AA1143" i="1"/>
  <c r="Z1143" i="1"/>
  <c r="H1142" i="1"/>
  <c r="A1143" i="1"/>
  <c r="Q1143" i="1" s="1"/>
  <c r="R1143" i="1" s="1"/>
  <c r="S1143" i="1" s="1"/>
  <c r="T1145" i="1"/>
  <c r="Y1143" i="1" l="1"/>
  <c r="Z1144" i="1"/>
  <c r="AA1144" i="1"/>
  <c r="H1143" i="1"/>
  <c r="T1146" i="1"/>
  <c r="A1144" i="1"/>
  <c r="Q1144" i="1" s="1"/>
  <c r="R1144" i="1" s="1"/>
  <c r="S1144" i="1" s="1"/>
  <c r="Y1144" i="1" l="1"/>
  <c r="AA1145" i="1"/>
  <c r="Z1145" i="1"/>
  <c r="H1144" i="1"/>
  <c r="A1145" i="1"/>
  <c r="Q1145" i="1" s="1"/>
  <c r="R1145" i="1" s="1"/>
  <c r="S1145" i="1" s="1"/>
  <c r="T1147" i="1"/>
  <c r="Y1145" i="1" l="1"/>
  <c r="Z1146" i="1"/>
  <c r="AA1146" i="1"/>
  <c r="H1145" i="1"/>
  <c r="T1148" i="1"/>
  <c r="A1146" i="1"/>
  <c r="Q1146" i="1" s="1"/>
  <c r="R1146" i="1" s="1"/>
  <c r="S1146" i="1" s="1"/>
  <c r="Y1146" i="1" l="1"/>
  <c r="AA1147" i="1"/>
  <c r="Z1147" i="1"/>
  <c r="H1146" i="1"/>
  <c r="T1149" i="1"/>
  <c r="A1147" i="1"/>
  <c r="Q1147" i="1" s="1"/>
  <c r="R1147" i="1" s="1"/>
  <c r="S1147" i="1" s="1"/>
  <c r="Y1147" i="1" l="1"/>
  <c r="Z1148" i="1"/>
  <c r="AA1148" i="1"/>
  <c r="H1147" i="1"/>
  <c r="A1148" i="1"/>
  <c r="Q1148" i="1" s="1"/>
  <c r="R1148" i="1" s="1"/>
  <c r="S1148" i="1" s="1"/>
  <c r="T1150" i="1"/>
  <c r="Y1148" i="1" l="1"/>
  <c r="AA1149" i="1"/>
  <c r="Z1149" i="1"/>
  <c r="H1148" i="1"/>
  <c r="T1151" i="1"/>
  <c r="A1149" i="1"/>
  <c r="Q1149" i="1" s="1"/>
  <c r="R1149" i="1" s="1"/>
  <c r="S1149" i="1" s="1"/>
  <c r="Y1149" i="1" l="1"/>
  <c r="Z1150" i="1"/>
  <c r="AA1150" i="1"/>
  <c r="H1149" i="1"/>
  <c r="T1152" i="1"/>
  <c r="A1150" i="1"/>
  <c r="Q1150" i="1" s="1"/>
  <c r="R1150" i="1" s="1"/>
  <c r="S1150" i="1" s="1"/>
  <c r="Y1150" i="1" l="1"/>
  <c r="AA1151" i="1"/>
  <c r="Z1151" i="1"/>
  <c r="H1150" i="1"/>
  <c r="A1151" i="1"/>
  <c r="Q1151" i="1" s="1"/>
  <c r="R1151" i="1" s="1"/>
  <c r="S1151" i="1" s="1"/>
  <c r="T1153" i="1"/>
  <c r="Y1151" i="1" l="1"/>
  <c r="Z1152" i="1"/>
  <c r="AA1152" i="1"/>
  <c r="H1151" i="1"/>
  <c r="T1154" i="1"/>
  <c r="A1152" i="1"/>
  <c r="Q1152" i="1" s="1"/>
  <c r="R1152" i="1" s="1"/>
  <c r="S1152" i="1" s="1"/>
  <c r="Y1152" i="1" l="1"/>
  <c r="AA1153" i="1"/>
  <c r="Z1153" i="1"/>
  <c r="H1152" i="1"/>
  <c r="T1155" i="1"/>
  <c r="A1153" i="1"/>
  <c r="Q1153" i="1" s="1"/>
  <c r="R1153" i="1" s="1"/>
  <c r="S1153" i="1" s="1"/>
  <c r="Y1153" i="1" l="1"/>
  <c r="Z1154" i="1"/>
  <c r="AA1154" i="1"/>
  <c r="H1153" i="1"/>
  <c r="A1154" i="1"/>
  <c r="Q1154" i="1" s="1"/>
  <c r="R1154" i="1" s="1"/>
  <c r="S1154" i="1" s="1"/>
  <c r="T1156" i="1"/>
  <c r="Y1154" i="1" l="1"/>
  <c r="AA1155" i="1"/>
  <c r="Z1155" i="1"/>
  <c r="H1154" i="1"/>
  <c r="T1157" i="1"/>
  <c r="A1155" i="1"/>
  <c r="Q1155" i="1" s="1"/>
  <c r="R1155" i="1" s="1"/>
  <c r="S1155" i="1" s="1"/>
  <c r="Y1155" i="1" l="1"/>
  <c r="Z1156" i="1"/>
  <c r="AA1156" i="1"/>
  <c r="H1155" i="1"/>
  <c r="A1156" i="1"/>
  <c r="Q1156" i="1" s="1"/>
  <c r="R1156" i="1" s="1"/>
  <c r="S1156" i="1" s="1"/>
  <c r="T1158" i="1"/>
  <c r="Y1156" i="1" l="1"/>
  <c r="AA1157" i="1"/>
  <c r="Z1157" i="1"/>
  <c r="H1156" i="1"/>
  <c r="T1159" i="1"/>
  <c r="A1157" i="1"/>
  <c r="Q1157" i="1" s="1"/>
  <c r="R1157" i="1" s="1"/>
  <c r="S1157" i="1" s="1"/>
  <c r="Y1157" i="1" l="1"/>
  <c r="Z1158" i="1"/>
  <c r="AA1158" i="1"/>
  <c r="H1157" i="1"/>
  <c r="A1158" i="1"/>
  <c r="Q1158" i="1" s="1"/>
  <c r="R1158" i="1" s="1"/>
  <c r="S1158" i="1" s="1"/>
  <c r="T1160" i="1"/>
  <c r="Y1158" i="1" l="1"/>
  <c r="AA1159" i="1"/>
  <c r="Z1159" i="1"/>
  <c r="H1158" i="1"/>
  <c r="T1161" i="1"/>
  <c r="A1159" i="1"/>
  <c r="Q1159" i="1" s="1"/>
  <c r="R1159" i="1" s="1"/>
  <c r="S1159" i="1" s="1"/>
  <c r="Y1159" i="1" l="1"/>
  <c r="Z1160" i="1"/>
  <c r="AA1160" i="1"/>
  <c r="H1159" i="1"/>
  <c r="T1162" i="1"/>
  <c r="A1160" i="1"/>
  <c r="Q1160" i="1" s="1"/>
  <c r="R1160" i="1" s="1"/>
  <c r="S1160" i="1" s="1"/>
  <c r="Y1160" i="1" l="1"/>
  <c r="AA1161" i="1"/>
  <c r="Z1161" i="1"/>
  <c r="H1160" i="1"/>
  <c r="T1163" i="1"/>
  <c r="A1161" i="1"/>
  <c r="Q1161" i="1" s="1"/>
  <c r="R1161" i="1" s="1"/>
  <c r="S1161" i="1" s="1"/>
  <c r="Y1161" i="1" l="1"/>
  <c r="Z1162" i="1"/>
  <c r="AA1162" i="1"/>
  <c r="H1161" i="1"/>
  <c r="A1162" i="1"/>
  <c r="Q1162" i="1" s="1"/>
  <c r="R1162" i="1" s="1"/>
  <c r="S1162" i="1" s="1"/>
  <c r="T1164" i="1"/>
  <c r="Y1162" i="1" l="1"/>
  <c r="AA1163" i="1"/>
  <c r="Z1163" i="1"/>
  <c r="H1162" i="1"/>
  <c r="T1165" i="1"/>
  <c r="A1163" i="1"/>
  <c r="Q1163" i="1" s="1"/>
  <c r="R1163" i="1" s="1"/>
  <c r="S1163" i="1" s="1"/>
  <c r="Y1163" i="1" l="1"/>
  <c r="Z1164" i="1"/>
  <c r="AA1164" i="1"/>
  <c r="H1163" i="1"/>
  <c r="A1164" i="1"/>
  <c r="Q1164" i="1" s="1"/>
  <c r="R1164" i="1" s="1"/>
  <c r="S1164" i="1" s="1"/>
  <c r="T1166" i="1"/>
  <c r="Y1164" i="1" l="1"/>
  <c r="AA1165" i="1"/>
  <c r="Z1165" i="1"/>
  <c r="H1164" i="1"/>
  <c r="A1165" i="1"/>
  <c r="Q1165" i="1" s="1"/>
  <c r="R1165" i="1" s="1"/>
  <c r="S1165" i="1" s="1"/>
  <c r="T1167" i="1"/>
  <c r="Y1165" i="1" l="1"/>
  <c r="AA1166" i="1"/>
  <c r="Z1166" i="1"/>
  <c r="H1165" i="1"/>
  <c r="T1168" i="1"/>
  <c r="A1166" i="1"/>
  <c r="Q1166" i="1" s="1"/>
  <c r="R1166" i="1" s="1"/>
  <c r="S1166" i="1" s="1"/>
  <c r="Y1166" i="1" l="1"/>
  <c r="Z1167" i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S1168" i="1" s="1"/>
  <c r="Y1168" i="1" l="1"/>
  <c r="Z1169" i="1"/>
  <c r="AA1169" i="1"/>
  <c r="H1168" i="1"/>
  <c r="T1171" i="1"/>
  <c r="A1169" i="1"/>
  <c r="Q1169" i="1" s="1"/>
  <c r="R1169" i="1" s="1"/>
  <c r="S1169" i="1" s="1"/>
  <c r="Y1169" i="1" l="1"/>
  <c r="AA1170" i="1"/>
  <c r="Z1170" i="1"/>
  <c r="H1169" i="1"/>
  <c r="A1170" i="1"/>
  <c r="Q1170" i="1" s="1"/>
  <c r="R1170" i="1" s="1"/>
  <c r="S1170" i="1" s="1"/>
  <c r="T1172" i="1"/>
  <c r="Y1170" i="1" l="1"/>
  <c r="Z1171" i="1"/>
  <c r="AA1171" i="1"/>
  <c r="H1170" i="1"/>
  <c r="T1173" i="1"/>
  <c r="A1171" i="1"/>
  <c r="Q1171" i="1" s="1"/>
  <c r="R1171" i="1" s="1"/>
  <c r="S1171" i="1" s="1"/>
  <c r="Y1171" i="1" l="1"/>
  <c r="AA1172" i="1"/>
  <c r="Z1172" i="1"/>
  <c r="H1171" i="1"/>
  <c r="A1172" i="1"/>
  <c r="Q1172" i="1" s="1"/>
  <c r="R1172" i="1" s="1"/>
  <c r="S1172" i="1" s="1"/>
  <c r="T1174" i="1"/>
  <c r="Y1172" i="1" l="1"/>
  <c r="Z1173" i="1"/>
  <c r="AA1173" i="1"/>
  <c r="H1172" i="1"/>
  <c r="T1175" i="1"/>
  <c r="A1173" i="1"/>
  <c r="Q1173" i="1" s="1"/>
  <c r="R1173" i="1" s="1"/>
  <c r="S1173" i="1" s="1"/>
  <c r="Y1173" i="1" l="1"/>
  <c r="AA1174" i="1"/>
  <c r="Z1174" i="1"/>
  <c r="H1173" i="1"/>
  <c r="A1174" i="1"/>
  <c r="Q1174" i="1" s="1"/>
  <c r="R1174" i="1" s="1"/>
  <c r="S1174" i="1" s="1"/>
  <c r="T1176" i="1"/>
  <c r="Y1174" i="1" l="1"/>
  <c r="Z1175" i="1"/>
  <c r="AA1175" i="1"/>
  <c r="H1174" i="1"/>
  <c r="A1175" i="1"/>
  <c r="Q1175" i="1" s="1"/>
  <c r="R1175" i="1" s="1"/>
  <c r="S1175" i="1" s="1"/>
  <c r="T1177" i="1"/>
  <c r="Y1175" i="1" l="1"/>
  <c r="AA1176" i="1"/>
  <c r="Z1176" i="1"/>
  <c r="H1175" i="1"/>
  <c r="T1178" i="1"/>
  <c r="A1176" i="1"/>
  <c r="Q1176" i="1" s="1"/>
  <c r="R1176" i="1" s="1"/>
  <c r="S1176" i="1" s="1"/>
  <c r="Y1176" i="1" l="1"/>
  <c r="Z1177" i="1"/>
  <c r="AA1177" i="1"/>
  <c r="H1176" i="1"/>
  <c r="A1177" i="1"/>
  <c r="Q1177" i="1" s="1"/>
  <c r="R1177" i="1" s="1"/>
  <c r="S1177" i="1" s="1"/>
  <c r="T1179" i="1"/>
  <c r="Y1177" i="1" l="1"/>
  <c r="AA1178" i="1"/>
  <c r="Z1178" i="1"/>
  <c r="H1177" i="1"/>
  <c r="A1178" i="1"/>
  <c r="Q1178" i="1" s="1"/>
  <c r="R1178" i="1" s="1"/>
  <c r="S1178" i="1" s="1"/>
  <c r="T1180" i="1"/>
  <c r="Y1178" i="1" l="1"/>
  <c r="Z1179" i="1"/>
  <c r="AA1179" i="1"/>
  <c r="H1178" i="1"/>
  <c r="T1181" i="1"/>
  <c r="A1179" i="1"/>
  <c r="Q1179" i="1" s="1"/>
  <c r="R1179" i="1" s="1"/>
  <c r="S1179" i="1" s="1"/>
  <c r="Y1179" i="1" l="1"/>
  <c r="AA1180" i="1"/>
  <c r="Z1180" i="1"/>
  <c r="H1179" i="1"/>
  <c r="T1182" i="1"/>
  <c r="A1180" i="1"/>
  <c r="Q1180" i="1" s="1"/>
  <c r="R1180" i="1" s="1"/>
  <c r="S1180" i="1" s="1"/>
  <c r="Y1180" i="1" l="1"/>
  <c r="Z1181" i="1"/>
  <c r="AA1181" i="1"/>
  <c r="H1180" i="1"/>
  <c r="A1181" i="1"/>
  <c r="Q1181" i="1" s="1"/>
  <c r="R1181" i="1" s="1"/>
  <c r="S1181" i="1" s="1"/>
  <c r="T1183" i="1"/>
  <c r="Y1181" i="1" l="1"/>
  <c r="AA1182" i="1"/>
  <c r="Z1182" i="1"/>
  <c r="H1181" i="1"/>
  <c r="T1184" i="1"/>
  <c r="A1182" i="1"/>
  <c r="Q1182" i="1" s="1"/>
  <c r="R1182" i="1" s="1"/>
  <c r="S1182" i="1" s="1"/>
  <c r="Y1182" i="1" l="1"/>
  <c r="Z1183" i="1"/>
  <c r="AA1183" i="1"/>
  <c r="H1182" i="1"/>
  <c r="T1185" i="1"/>
  <c r="A1183" i="1"/>
  <c r="Q1183" i="1" s="1"/>
  <c r="R1183" i="1" s="1"/>
  <c r="S1183" i="1" s="1"/>
  <c r="Y1183" i="1" l="1"/>
  <c r="AA1184" i="1"/>
  <c r="Z1184" i="1"/>
  <c r="H1183" i="1"/>
  <c r="T1186" i="1"/>
  <c r="A1184" i="1"/>
  <c r="Q1184" i="1" s="1"/>
  <c r="R1184" i="1" s="1"/>
  <c r="S1184" i="1" s="1"/>
  <c r="Y1184" i="1" l="1"/>
  <c r="Z1185" i="1"/>
  <c r="AA1185" i="1"/>
  <c r="H1184" i="1"/>
  <c r="A1185" i="1"/>
  <c r="Q1185" i="1" s="1"/>
  <c r="R1185" i="1" s="1"/>
  <c r="S1185" i="1" s="1"/>
  <c r="T1187" i="1"/>
  <c r="Y1185" i="1" l="1"/>
  <c r="AA1186" i="1"/>
  <c r="Z1186" i="1"/>
  <c r="H1185" i="1"/>
  <c r="T1188" i="1"/>
  <c r="A1186" i="1"/>
  <c r="Q1186" i="1" s="1"/>
  <c r="R1186" i="1" s="1"/>
  <c r="S1186" i="1" s="1"/>
  <c r="Y1186" i="1" l="1"/>
  <c r="Z1187" i="1"/>
  <c r="AA1187" i="1"/>
  <c r="H1186" i="1"/>
  <c r="T1189" i="1"/>
  <c r="A1187" i="1"/>
  <c r="Q1187" i="1" s="1"/>
  <c r="R1187" i="1" s="1"/>
  <c r="S1187" i="1" s="1"/>
  <c r="Y1187" i="1" l="1"/>
  <c r="AA1188" i="1"/>
  <c r="Z1188" i="1"/>
  <c r="H1187" i="1"/>
  <c r="T1190" i="1"/>
  <c r="A1188" i="1"/>
  <c r="Q1188" i="1" s="1"/>
  <c r="R1188" i="1" s="1"/>
  <c r="S1188" i="1" s="1"/>
  <c r="Y1188" i="1" l="1"/>
  <c r="Z1189" i="1"/>
  <c r="AA1189" i="1"/>
  <c r="H1188" i="1"/>
  <c r="T1191" i="1"/>
  <c r="A1189" i="1"/>
  <c r="Q1189" i="1" s="1"/>
  <c r="R1189" i="1" s="1"/>
  <c r="S1189" i="1" s="1"/>
  <c r="Y1189" i="1" l="1"/>
  <c r="AA1190" i="1"/>
  <c r="Z1190" i="1"/>
  <c r="H1189" i="1"/>
  <c r="A1190" i="1"/>
  <c r="Q1190" i="1" s="1"/>
  <c r="R1190" i="1" s="1"/>
  <c r="S1190" i="1" s="1"/>
  <c r="T1192" i="1"/>
  <c r="Y1190" i="1" l="1"/>
  <c r="Z1191" i="1"/>
  <c r="AA1191" i="1"/>
  <c r="H1190" i="1"/>
  <c r="T1193" i="1"/>
  <c r="A1191" i="1"/>
  <c r="Q1191" i="1" s="1"/>
  <c r="R1191" i="1" s="1"/>
  <c r="S1191" i="1" s="1"/>
  <c r="Y1191" i="1" l="1"/>
  <c r="AA1192" i="1"/>
  <c r="Z1192" i="1"/>
  <c r="H1191" i="1"/>
  <c r="T1194" i="1"/>
  <c r="A1192" i="1"/>
  <c r="Q1192" i="1" s="1"/>
  <c r="R1192" i="1" s="1"/>
  <c r="S1192" i="1" s="1"/>
  <c r="Y1192" i="1" l="1"/>
  <c r="Z1193" i="1"/>
  <c r="AA1193" i="1"/>
  <c r="H1192" i="1"/>
  <c r="A1193" i="1"/>
  <c r="Q1193" i="1" s="1"/>
  <c r="R1193" i="1" s="1"/>
  <c r="S1193" i="1" s="1"/>
  <c r="T1195" i="1"/>
  <c r="Y1193" i="1" l="1"/>
  <c r="AA1194" i="1"/>
  <c r="Z1194" i="1"/>
  <c r="H1193" i="1"/>
  <c r="A1194" i="1"/>
  <c r="Q1194" i="1" s="1"/>
  <c r="R1194" i="1" s="1"/>
  <c r="S1194" i="1" s="1"/>
  <c r="T1196" i="1"/>
  <c r="Y1194" i="1" l="1"/>
  <c r="Z1195" i="1"/>
  <c r="AA1195" i="1"/>
  <c r="H1194" i="1"/>
  <c r="A1195" i="1"/>
  <c r="Q1195" i="1" s="1"/>
  <c r="R1195" i="1" s="1"/>
  <c r="S1195" i="1" s="1"/>
  <c r="T1197" i="1"/>
  <c r="Y1195" i="1" l="1"/>
  <c r="AA1196" i="1"/>
  <c r="Z1196" i="1"/>
  <c r="H1195" i="1"/>
  <c r="T1198" i="1"/>
  <c r="A1196" i="1"/>
  <c r="Q1196" i="1" s="1"/>
  <c r="R1196" i="1" s="1"/>
  <c r="S1196" i="1" s="1"/>
  <c r="Y1196" i="1" l="1"/>
  <c r="Z1197" i="1"/>
  <c r="AA1197" i="1"/>
  <c r="H1196" i="1"/>
  <c r="T1199" i="1"/>
  <c r="A1197" i="1"/>
  <c r="Q1197" i="1" s="1"/>
  <c r="R1197" i="1" s="1"/>
  <c r="S1197" i="1" s="1"/>
  <c r="Y1197" i="1" l="1"/>
  <c r="AA1198" i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S1199" i="1" s="1"/>
  <c r="Y1199" i="1" l="1"/>
  <c r="AA1200" i="1"/>
  <c r="Z1200" i="1"/>
  <c r="H1199" i="1"/>
  <c r="T1202" i="1"/>
  <c r="A1200" i="1"/>
  <c r="Q1200" i="1" s="1"/>
  <c r="R1200" i="1" s="1"/>
  <c r="S1200" i="1" s="1"/>
  <c r="Y1200" i="1" l="1"/>
  <c r="Z1201" i="1"/>
  <c r="AA1201" i="1"/>
  <c r="H1200" i="1"/>
  <c r="A1201" i="1"/>
  <c r="Q1201" i="1" s="1"/>
  <c r="R1201" i="1" s="1"/>
  <c r="S1201" i="1" s="1"/>
  <c r="T1203" i="1"/>
  <c r="Y1201" i="1" l="1"/>
  <c r="AA1202" i="1"/>
  <c r="Z1202" i="1"/>
  <c r="H1201" i="1"/>
  <c r="T1204" i="1"/>
  <c r="A1202" i="1"/>
  <c r="Q1202" i="1" s="1"/>
  <c r="R1202" i="1" s="1"/>
  <c r="S1202" i="1" s="1"/>
  <c r="Y1202" i="1" l="1"/>
  <c r="Z1203" i="1"/>
  <c r="AA1203" i="1"/>
  <c r="H1202" i="1"/>
  <c r="T1205" i="1"/>
  <c r="A1203" i="1"/>
  <c r="Q1203" i="1" s="1"/>
  <c r="R1203" i="1" s="1"/>
  <c r="S1203" i="1" s="1"/>
  <c r="Y1203" i="1" l="1"/>
  <c r="AA1204" i="1"/>
  <c r="Z1204" i="1"/>
  <c r="H1203" i="1"/>
  <c r="A1204" i="1"/>
  <c r="Q1204" i="1" s="1"/>
  <c r="R1204" i="1" s="1"/>
  <c r="S1204" i="1" s="1"/>
  <c r="T1206" i="1"/>
  <c r="Y1204" i="1" l="1"/>
  <c r="Z1205" i="1"/>
  <c r="AA1205" i="1"/>
  <c r="H1204" i="1"/>
  <c r="A1205" i="1"/>
  <c r="Q1205" i="1" s="1"/>
  <c r="R1205" i="1" s="1"/>
  <c r="S1205" i="1" s="1"/>
  <c r="T1207" i="1"/>
  <c r="Y1205" i="1" l="1"/>
  <c r="AA1206" i="1"/>
  <c r="Z1206" i="1"/>
  <c r="H1205" i="1"/>
  <c r="T1208" i="1"/>
  <c r="A1206" i="1"/>
  <c r="Q1206" i="1" s="1"/>
  <c r="R1206" i="1" s="1"/>
  <c r="S1206" i="1" s="1"/>
  <c r="Y1206" i="1" l="1"/>
  <c r="Z1207" i="1"/>
  <c r="AA1207" i="1"/>
  <c r="H1206" i="1"/>
  <c r="T1209" i="1"/>
  <c r="A1207" i="1"/>
  <c r="Q1207" i="1" s="1"/>
  <c r="R1207" i="1" s="1"/>
  <c r="S1207" i="1" s="1"/>
  <c r="Y1207" i="1" l="1"/>
  <c r="AA1208" i="1"/>
  <c r="Z1208" i="1"/>
  <c r="H1207" i="1"/>
  <c r="T1210" i="1"/>
  <c r="A1208" i="1"/>
  <c r="Q1208" i="1" s="1"/>
  <c r="R1208" i="1" s="1"/>
  <c r="S1208" i="1" s="1"/>
  <c r="Y1208" i="1" l="1"/>
  <c r="Z1209" i="1"/>
  <c r="AA1209" i="1"/>
  <c r="H1208" i="1"/>
  <c r="A1209" i="1"/>
  <c r="Q1209" i="1" s="1"/>
  <c r="R1209" i="1" s="1"/>
  <c r="S1209" i="1" s="1"/>
  <c r="T1211" i="1"/>
  <c r="Y1209" i="1" l="1"/>
  <c r="AA1210" i="1"/>
  <c r="Z1210" i="1"/>
  <c r="H1209" i="1"/>
  <c r="A1210" i="1"/>
  <c r="Q1210" i="1" s="1"/>
  <c r="R1210" i="1" s="1"/>
  <c r="S1210" i="1" s="1"/>
  <c r="T1212" i="1"/>
  <c r="Y1210" i="1" l="1"/>
  <c r="Z1211" i="1"/>
  <c r="AA1211" i="1"/>
  <c r="H1210" i="1"/>
  <c r="T1213" i="1"/>
  <c r="A1211" i="1"/>
  <c r="Q1211" i="1" s="1"/>
  <c r="R1211" i="1" s="1"/>
  <c r="S1211" i="1" s="1"/>
  <c r="Y1211" i="1" l="1"/>
  <c r="AA1212" i="1"/>
  <c r="Z1212" i="1"/>
  <c r="H1211" i="1"/>
  <c r="T1214" i="1"/>
  <c r="A1212" i="1"/>
  <c r="Q1212" i="1" s="1"/>
  <c r="R1212" i="1" s="1"/>
  <c r="S1212" i="1" s="1"/>
  <c r="Y1212" i="1" l="1"/>
  <c r="Z1213" i="1"/>
  <c r="AA1213" i="1"/>
  <c r="H1212" i="1"/>
  <c r="A1213" i="1"/>
  <c r="Q1213" i="1" s="1"/>
  <c r="R1213" i="1" s="1"/>
  <c r="S1213" i="1" s="1"/>
  <c r="T1215" i="1"/>
  <c r="Y1213" i="1" l="1"/>
  <c r="AA1214" i="1"/>
  <c r="Z1214" i="1"/>
  <c r="H1213" i="1"/>
  <c r="T1216" i="1"/>
  <c r="A1214" i="1"/>
  <c r="Q1214" i="1" s="1"/>
  <c r="R1214" i="1" s="1"/>
  <c r="S1214" i="1" s="1"/>
  <c r="Y1214" i="1" l="1"/>
  <c r="Z1215" i="1"/>
  <c r="AA1215" i="1"/>
  <c r="H1214" i="1"/>
  <c r="A1215" i="1"/>
  <c r="Q1215" i="1" s="1"/>
  <c r="R1215" i="1" s="1"/>
  <c r="S1215" i="1" s="1"/>
  <c r="T1217" i="1"/>
  <c r="Y1215" i="1" l="1"/>
  <c r="AA1216" i="1"/>
  <c r="Z1216" i="1"/>
  <c r="H1215" i="1"/>
  <c r="T1218" i="1"/>
  <c r="A1216" i="1"/>
  <c r="Q1216" i="1" s="1"/>
  <c r="R1216" i="1" s="1"/>
  <c r="S1216" i="1" s="1"/>
  <c r="Y1216" i="1" l="1"/>
  <c r="Z1217" i="1"/>
  <c r="AA1217" i="1"/>
  <c r="H1216" i="1"/>
  <c r="A1217" i="1"/>
  <c r="Q1217" i="1" s="1"/>
  <c r="R1217" i="1" s="1"/>
  <c r="S1217" i="1" s="1"/>
  <c r="T1219" i="1"/>
  <c r="Y1217" i="1" l="1"/>
  <c r="AA1218" i="1"/>
  <c r="Z1218" i="1"/>
  <c r="H1217" i="1"/>
  <c r="T1220" i="1"/>
  <c r="A1218" i="1"/>
  <c r="Q1218" i="1" s="1"/>
  <c r="R1218" i="1" s="1"/>
  <c r="S1218" i="1" s="1"/>
  <c r="Y1218" i="1" l="1"/>
  <c r="Z1219" i="1"/>
  <c r="AA1219" i="1"/>
  <c r="H1218" i="1"/>
  <c r="T1221" i="1"/>
  <c r="A1219" i="1"/>
  <c r="Q1219" i="1" s="1"/>
  <c r="R1219" i="1" s="1"/>
  <c r="S1219" i="1" s="1"/>
  <c r="Y1219" i="1" l="1"/>
  <c r="AA1220" i="1"/>
  <c r="Z1220" i="1"/>
  <c r="H1219" i="1"/>
  <c r="A1220" i="1"/>
  <c r="Q1220" i="1" s="1"/>
  <c r="R1220" i="1" s="1"/>
  <c r="S1220" i="1" s="1"/>
  <c r="T1222" i="1"/>
  <c r="Y1220" i="1" l="1"/>
  <c r="Z1221" i="1"/>
  <c r="AA1221" i="1"/>
  <c r="H1220" i="1"/>
  <c r="T1223" i="1"/>
  <c r="A1221" i="1"/>
  <c r="Q1221" i="1" s="1"/>
  <c r="R1221" i="1" s="1"/>
  <c r="S1221" i="1" s="1"/>
  <c r="Y1221" i="1" l="1"/>
  <c r="AA1222" i="1"/>
  <c r="Z1222" i="1"/>
  <c r="H1221" i="1"/>
  <c r="A1222" i="1"/>
  <c r="Q1222" i="1" s="1"/>
  <c r="R1222" i="1" s="1"/>
  <c r="S1222" i="1" s="1"/>
  <c r="T1224" i="1"/>
  <c r="Y1222" i="1" l="1"/>
  <c r="Z1223" i="1"/>
  <c r="AA1223" i="1"/>
  <c r="H1222" i="1"/>
  <c r="T1225" i="1"/>
  <c r="A1223" i="1"/>
  <c r="Q1223" i="1" s="1"/>
  <c r="R1223" i="1" s="1"/>
  <c r="S1223" i="1" s="1"/>
  <c r="Y1223" i="1" l="1"/>
  <c r="AA1224" i="1"/>
  <c r="Z1224" i="1"/>
  <c r="H1223" i="1"/>
  <c r="A1224" i="1"/>
  <c r="Q1224" i="1" s="1"/>
  <c r="R1224" i="1" s="1"/>
  <c r="S1224" i="1" s="1"/>
  <c r="T1226" i="1"/>
  <c r="Y1224" i="1" l="1"/>
  <c r="Z1225" i="1"/>
  <c r="AA1225" i="1"/>
  <c r="H1224" i="1"/>
  <c r="T1227" i="1"/>
  <c r="A1225" i="1"/>
  <c r="Q1225" i="1" s="1"/>
  <c r="R1225" i="1" s="1"/>
  <c r="S1225" i="1" s="1"/>
  <c r="Y1225" i="1" l="1"/>
  <c r="AA1226" i="1"/>
  <c r="Z1226" i="1"/>
  <c r="H1225" i="1"/>
  <c r="A1226" i="1"/>
  <c r="Q1226" i="1" s="1"/>
  <c r="R1226" i="1" s="1"/>
  <c r="S1226" i="1" s="1"/>
  <c r="T1228" i="1"/>
  <c r="Y1226" i="1" l="1"/>
  <c r="Z1227" i="1"/>
  <c r="AA1227" i="1"/>
  <c r="H1226" i="1"/>
  <c r="T1229" i="1"/>
  <c r="A1227" i="1"/>
  <c r="Q1227" i="1" s="1"/>
  <c r="R1227" i="1" s="1"/>
  <c r="S1227" i="1" s="1"/>
  <c r="Y1227" i="1" l="1"/>
  <c r="AA1228" i="1"/>
  <c r="Z1228" i="1"/>
  <c r="H1227" i="1"/>
  <c r="A1228" i="1"/>
  <c r="Q1228" i="1" s="1"/>
  <c r="R1228" i="1" s="1"/>
  <c r="S1228" i="1" s="1"/>
  <c r="T1230" i="1"/>
  <c r="Y1228" i="1" l="1"/>
  <c r="Z1229" i="1"/>
  <c r="AA1229" i="1"/>
  <c r="H1228" i="1"/>
  <c r="T1231" i="1"/>
  <c r="A1229" i="1"/>
  <c r="Q1229" i="1" s="1"/>
  <c r="R1229" i="1" s="1"/>
  <c r="S1229" i="1" s="1"/>
  <c r="Y1229" i="1" l="1"/>
  <c r="AA1230" i="1"/>
  <c r="Z1230" i="1"/>
  <c r="H1229" i="1"/>
  <c r="A1230" i="1"/>
  <c r="Q1230" i="1" s="1"/>
  <c r="R1230" i="1" s="1"/>
  <c r="T1232" i="1"/>
  <c r="Z1231" i="1" l="1"/>
  <c r="AA1231" i="1"/>
  <c r="H1230" i="1"/>
  <c r="T1233" i="1"/>
  <c r="A1231" i="1"/>
  <c r="Q1231" i="1" s="1"/>
  <c r="R1231" i="1" s="1"/>
  <c r="S1231" i="1" s="1"/>
  <c r="Y1231" i="1" l="1"/>
  <c r="AA1232" i="1"/>
  <c r="Z1232" i="1"/>
  <c r="H1231" i="1"/>
  <c r="A1232" i="1"/>
  <c r="Q1232" i="1" s="1"/>
  <c r="R1232" i="1" s="1"/>
  <c r="S1232" i="1" s="1"/>
  <c r="T1234" i="1"/>
  <c r="Y1232" i="1" l="1"/>
  <c r="Z1233" i="1"/>
  <c r="AA1233" i="1"/>
  <c r="H1232" i="1"/>
  <c r="T1235" i="1"/>
  <c r="A1233" i="1"/>
  <c r="Q1233" i="1" s="1"/>
  <c r="R1233" i="1" s="1"/>
  <c r="S1233" i="1" s="1"/>
  <c r="Y1233" i="1" l="1"/>
  <c r="AA1234" i="1"/>
  <c r="Z1234" i="1"/>
  <c r="H1233" i="1"/>
  <c r="A1234" i="1"/>
  <c r="Q1234" i="1" s="1"/>
  <c r="R1234" i="1" s="1"/>
  <c r="S1234" i="1" s="1"/>
  <c r="T1236" i="1"/>
  <c r="Y1234" i="1" l="1"/>
  <c r="Z1235" i="1"/>
  <c r="AA1235" i="1"/>
  <c r="H1234" i="1"/>
  <c r="T1237" i="1"/>
  <c r="A1235" i="1"/>
  <c r="Q1235" i="1" s="1"/>
  <c r="R1235" i="1" s="1"/>
  <c r="S1235" i="1" s="1"/>
  <c r="Y1235" i="1" l="1"/>
  <c r="AA1236" i="1"/>
  <c r="Z1236" i="1"/>
  <c r="H1235" i="1"/>
  <c r="A1236" i="1"/>
  <c r="Q1236" i="1" s="1"/>
  <c r="R1236" i="1" s="1"/>
  <c r="S1236" i="1" s="1"/>
  <c r="T1238" i="1"/>
  <c r="Y1236" i="1" l="1"/>
  <c r="Z1237" i="1"/>
  <c r="AA1237" i="1"/>
  <c r="H1236" i="1"/>
  <c r="A1237" i="1"/>
  <c r="Q1237" i="1" s="1"/>
  <c r="R1237" i="1" s="1"/>
  <c r="S1237" i="1" s="1"/>
  <c r="T1239" i="1"/>
  <c r="Y1237" i="1" l="1"/>
  <c r="AA1238" i="1"/>
  <c r="Z1238" i="1"/>
  <c r="H1237" i="1"/>
  <c r="T1240" i="1"/>
  <c r="A1238" i="1"/>
  <c r="Q1238" i="1" s="1"/>
  <c r="R1238" i="1" s="1"/>
  <c r="S1238" i="1" s="1"/>
  <c r="Y1238" i="1" l="1"/>
  <c r="Z1239" i="1"/>
  <c r="AA1239" i="1"/>
  <c r="H1238" i="1"/>
  <c r="A1239" i="1"/>
  <c r="Q1239" i="1" s="1"/>
  <c r="R1239" i="1" s="1"/>
  <c r="S1239" i="1" s="1"/>
  <c r="T1241" i="1"/>
  <c r="Y1239" i="1" l="1"/>
  <c r="AA1240" i="1"/>
  <c r="Z1240" i="1"/>
  <c r="H1239" i="1"/>
  <c r="T1242" i="1"/>
  <c r="A1240" i="1"/>
  <c r="Q1240" i="1" s="1"/>
  <c r="R1240" i="1" s="1"/>
  <c r="S1240" i="1" s="1"/>
  <c r="Y1240" i="1" l="1"/>
  <c r="Z1241" i="1"/>
  <c r="AA1241" i="1"/>
  <c r="H1240" i="1"/>
  <c r="A1241" i="1"/>
  <c r="Q1241" i="1" s="1"/>
  <c r="R1241" i="1" s="1"/>
  <c r="S1241" i="1" s="1"/>
  <c r="T1243" i="1"/>
  <c r="Y1241" i="1" l="1"/>
  <c r="AA1242" i="1"/>
  <c r="Z1242" i="1"/>
  <c r="H1241" i="1"/>
  <c r="T1244" i="1"/>
  <c r="A1242" i="1"/>
  <c r="Q1242" i="1" s="1"/>
  <c r="R1242" i="1" s="1"/>
  <c r="S1242" i="1" s="1"/>
  <c r="Y1242" i="1" l="1"/>
  <c r="Z1243" i="1"/>
  <c r="AA1243" i="1"/>
  <c r="H1242" i="1"/>
  <c r="A1243" i="1"/>
  <c r="Q1243" i="1" s="1"/>
  <c r="R1243" i="1" s="1"/>
  <c r="S1243" i="1" s="1"/>
  <c r="T1245" i="1"/>
  <c r="Y1243" i="1" l="1"/>
  <c r="AA1244" i="1"/>
  <c r="Z1244" i="1"/>
  <c r="H1243" i="1"/>
  <c r="T1246" i="1"/>
  <c r="A1244" i="1"/>
  <c r="Q1244" i="1" s="1"/>
  <c r="R1244" i="1" s="1"/>
  <c r="S1244" i="1" s="1"/>
  <c r="Y1244" i="1" l="1"/>
  <c r="Z1245" i="1"/>
  <c r="AA1245" i="1"/>
  <c r="H1244" i="1"/>
  <c r="T1247" i="1"/>
  <c r="A1245" i="1"/>
  <c r="Q1245" i="1" s="1"/>
  <c r="R1245" i="1" s="1"/>
  <c r="S1245" i="1" s="1"/>
  <c r="Y1245" i="1" l="1"/>
  <c r="AA1246" i="1"/>
  <c r="Z1246" i="1"/>
  <c r="H1245" i="1"/>
  <c r="A1246" i="1"/>
  <c r="Q1246" i="1" s="1"/>
  <c r="R1246" i="1" s="1"/>
  <c r="S1246" i="1" s="1"/>
  <c r="T1248" i="1"/>
  <c r="Y1246" i="1" l="1"/>
  <c r="Z1247" i="1"/>
  <c r="AA1247" i="1"/>
  <c r="H1246" i="1"/>
  <c r="A1247" i="1"/>
  <c r="Q1247" i="1" s="1"/>
  <c r="R1247" i="1" s="1"/>
  <c r="S1247" i="1" s="1"/>
  <c r="T1249" i="1"/>
  <c r="Y1247" i="1" l="1"/>
  <c r="AA1248" i="1"/>
  <c r="Z1248" i="1"/>
  <c r="H1247" i="1"/>
  <c r="A1248" i="1"/>
  <c r="Q1248" i="1" s="1"/>
  <c r="R1248" i="1" s="1"/>
  <c r="S1248" i="1" s="1"/>
  <c r="T1250" i="1"/>
  <c r="Y1248" i="1" l="1"/>
  <c r="Z1249" i="1"/>
  <c r="AA1249" i="1"/>
  <c r="H1248" i="1"/>
  <c r="T1251" i="1"/>
  <c r="A1249" i="1"/>
  <c r="Q1249" i="1" s="1"/>
  <c r="R1249" i="1" s="1"/>
  <c r="S1249" i="1" s="1"/>
  <c r="Y1249" i="1" l="1"/>
  <c r="AA1250" i="1"/>
  <c r="Z1250" i="1"/>
  <c r="H1249" i="1"/>
  <c r="A1250" i="1"/>
  <c r="Q1250" i="1" s="1"/>
  <c r="R1250" i="1" s="1"/>
  <c r="S1250" i="1" s="1"/>
  <c r="T1252" i="1"/>
  <c r="Y1250" i="1" l="1"/>
  <c r="Z1251" i="1"/>
  <c r="AA1251" i="1"/>
  <c r="H1250" i="1"/>
  <c r="A1251" i="1"/>
  <c r="Q1251" i="1" s="1"/>
  <c r="R1251" i="1" s="1"/>
  <c r="S1251" i="1" s="1"/>
  <c r="T1253" i="1"/>
  <c r="Y1251" i="1" l="1"/>
  <c r="AA1252" i="1"/>
  <c r="Z1252" i="1"/>
  <c r="H1251" i="1"/>
  <c r="T1254" i="1"/>
  <c r="A1252" i="1"/>
  <c r="Q1252" i="1" s="1"/>
  <c r="R1252" i="1" s="1"/>
  <c r="S1252" i="1" s="1"/>
  <c r="Y1252" i="1" l="1"/>
  <c r="Z1253" i="1"/>
  <c r="AA1253" i="1"/>
  <c r="H1252" i="1"/>
  <c r="A1253" i="1"/>
  <c r="Q1253" i="1" s="1"/>
  <c r="R1253" i="1" s="1"/>
  <c r="S1253" i="1" s="1"/>
  <c r="T1255" i="1"/>
  <c r="Y1253" i="1" l="1"/>
  <c r="AA1254" i="1"/>
  <c r="Z1254" i="1"/>
  <c r="H1253" i="1"/>
  <c r="T1256" i="1"/>
  <c r="A1254" i="1"/>
  <c r="Q1254" i="1" s="1"/>
  <c r="R1254" i="1" s="1"/>
  <c r="S1254" i="1" s="1"/>
  <c r="Y1254" i="1" l="1"/>
  <c r="Z1255" i="1"/>
  <c r="AA1255" i="1"/>
  <c r="H1254" i="1"/>
  <c r="A1255" i="1"/>
  <c r="Q1255" i="1" s="1"/>
  <c r="R1255" i="1" s="1"/>
  <c r="S1255" i="1" s="1"/>
  <c r="T1257" i="1"/>
  <c r="Y1255" i="1" l="1"/>
  <c r="AA1256" i="1"/>
  <c r="Z1256" i="1"/>
  <c r="H1255" i="1"/>
  <c r="A1256" i="1"/>
  <c r="Q1256" i="1" s="1"/>
  <c r="R1256" i="1" s="1"/>
  <c r="S1256" i="1" s="1"/>
  <c r="T1258" i="1"/>
  <c r="Y1256" i="1" l="1"/>
  <c r="Z1257" i="1"/>
  <c r="AA1257" i="1"/>
  <c r="H1256" i="1"/>
  <c r="T1259" i="1"/>
  <c r="A1257" i="1"/>
  <c r="Q1257" i="1" s="1"/>
  <c r="R1257" i="1" s="1"/>
  <c r="S1257" i="1" s="1"/>
  <c r="Y1257" i="1" l="1"/>
  <c r="AA1258" i="1"/>
  <c r="Z1258" i="1"/>
  <c r="H1257" i="1"/>
  <c r="A1258" i="1"/>
  <c r="Q1258" i="1" s="1"/>
  <c r="R1258" i="1" s="1"/>
  <c r="S1258" i="1" s="1"/>
  <c r="T1260" i="1"/>
  <c r="Y1258" i="1" l="1"/>
  <c r="Z1259" i="1"/>
  <c r="AA1259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Y1260" i="1" l="1"/>
  <c r="Z1261" i="1"/>
  <c r="AA1261" i="1"/>
  <c r="H1260" i="1"/>
  <c r="T1263" i="1"/>
  <c r="A1261" i="1"/>
  <c r="Q1261" i="1" s="1"/>
  <c r="R1261" i="1" s="1"/>
  <c r="S1261" i="1" s="1"/>
  <c r="Y1261" i="1" l="1"/>
  <c r="AA1262" i="1"/>
  <c r="Z1262" i="1"/>
  <c r="H1261" i="1"/>
  <c r="A1262" i="1"/>
  <c r="Q1262" i="1" s="1"/>
  <c r="R1262" i="1" s="1"/>
  <c r="S1262" i="1" s="1"/>
  <c r="T1264" i="1"/>
  <c r="Y1262" i="1" l="1"/>
  <c r="Z1263" i="1"/>
  <c r="AA1263" i="1"/>
  <c r="H1262" i="1"/>
  <c r="A1263" i="1"/>
  <c r="Q1263" i="1" s="1"/>
  <c r="R1263" i="1" s="1"/>
  <c r="S1263" i="1" s="1"/>
  <c r="T1265" i="1"/>
  <c r="Y1263" i="1" l="1"/>
  <c r="AA1264" i="1"/>
  <c r="Z1264" i="1"/>
  <c r="H1263" i="1"/>
  <c r="T1266" i="1"/>
  <c r="A1264" i="1"/>
  <c r="Q1264" i="1" s="1"/>
  <c r="R1264" i="1" s="1"/>
  <c r="S1264" i="1" s="1"/>
  <c r="Y1264" i="1" l="1"/>
  <c r="Z1265" i="1"/>
  <c r="AA1265" i="1"/>
  <c r="H1264" i="1"/>
  <c r="A1265" i="1"/>
  <c r="Q1265" i="1" s="1"/>
  <c r="R1265" i="1" s="1"/>
  <c r="S1265" i="1" s="1"/>
  <c r="T1267" i="1"/>
  <c r="Y1265" i="1" l="1"/>
  <c r="AA1266" i="1"/>
  <c r="Z1266" i="1"/>
  <c r="H1265" i="1"/>
  <c r="A1266" i="1"/>
  <c r="Q1266" i="1" s="1"/>
  <c r="R1266" i="1" s="1"/>
  <c r="S1266" i="1" s="1"/>
  <c r="T1268" i="1"/>
  <c r="Y1266" i="1" l="1"/>
  <c r="Z1267" i="1"/>
  <c r="AA1267" i="1"/>
  <c r="H1266" i="1"/>
  <c r="T1269" i="1"/>
  <c r="A1267" i="1"/>
  <c r="Q1267" i="1" s="1"/>
  <c r="R1267" i="1" s="1"/>
  <c r="S1267" i="1" s="1"/>
  <c r="Y1267" i="1" l="1"/>
  <c r="AA1268" i="1"/>
  <c r="Z1268" i="1"/>
  <c r="H1267" i="1"/>
  <c r="A1268" i="1"/>
  <c r="Q1268" i="1" s="1"/>
  <c r="R1268" i="1" s="1"/>
  <c r="S1268" i="1" s="1"/>
  <c r="T1270" i="1"/>
  <c r="Y1268" i="1" l="1"/>
  <c r="Z1269" i="1"/>
  <c r="AA1269" i="1"/>
  <c r="H1268" i="1"/>
  <c r="T1271" i="1"/>
  <c r="A1269" i="1"/>
  <c r="Q1269" i="1" s="1"/>
  <c r="R1269" i="1" s="1"/>
  <c r="S1269" i="1" s="1"/>
  <c r="Y1269" i="1" l="1"/>
  <c r="AA1270" i="1"/>
  <c r="Z1270" i="1"/>
  <c r="H1269" i="1"/>
  <c r="A1270" i="1"/>
  <c r="Q1270" i="1" s="1"/>
  <c r="R1270" i="1" s="1"/>
  <c r="S1270" i="1" s="1"/>
  <c r="T1272" i="1"/>
  <c r="Y1270" i="1" l="1"/>
  <c r="Z1271" i="1"/>
  <c r="AA1271" i="1"/>
  <c r="H1270" i="1"/>
  <c r="T1273" i="1"/>
  <c r="A1271" i="1"/>
  <c r="Q1271" i="1" s="1"/>
  <c r="R1271" i="1" s="1"/>
  <c r="S1271" i="1" s="1"/>
  <c r="Y1271" i="1" l="1"/>
  <c r="AA1272" i="1"/>
  <c r="Z1272" i="1"/>
  <c r="H1271" i="1"/>
  <c r="A1272" i="1"/>
  <c r="Q1272" i="1" s="1"/>
  <c r="R1272" i="1" s="1"/>
  <c r="S1272" i="1" s="1"/>
  <c r="T1274" i="1"/>
  <c r="Y1272" i="1" l="1"/>
  <c r="Z1273" i="1"/>
  <c r="AA1273" i="1"/>
  <c r="H1272" i="1"/>
  <c r="T1275" i="1"/>
  <c r="A1273" i="1"/>
  <c r="Q1273" i="1" s="1"/>
  <c r="R1273" i="1" s="1"/>
  <c r="S1273" i="1" s="1"/>
  <c r="Y1273" i="1" l="1"/>
  <c r="AA1274" i="1"/>
  <c r="Z1274" i="1"/>
  <c r="H1273" i="1"/>
  <c r="A1274" i="1"/>
  <c r="Q1274" i="1" s="1"/>
  <c r="R1274" i="1" s="1"/>
  <c r="S1274" i="1" s="1"/>
  <c r="T1276" i="1"/>
  <c r="Y1274" i="1" l="1"/>
  <c r="Z1275" i="1"/>
  <c r="AA1275" i="1"/>
  <c r="H1274" i="1"/>
  <c r="T1277" i="1"/>
  <c r="A1275" i="1"/>
  <c r="Q1275" i="1" s="1"/>
  <c r="R1275" i="1" s="1"/>
  <c r="S1275" i="1" s="1"/>
  <c r="Y1275" i="1" l="1"/>
  <c r="AA1276" i="1"/>
  <c r="Z1276" i="1"/>
  <c r="H1275" i="1"/>
  <c r="A1276" i="1"/>
  <c r="Q1276" i="1" s="1"/>
  <c r="R1276" i="1" s="1"/>
  <c r="S1276" i="1" s="1"/>
  <c r="T1278" i="1"/>
  <c r="Y1276" i="1" l="1"/>
  <c r="Z1277" i="1"/>
  <c r="AA1277" i="1"/>
  <c r="H1276" i="1"/>
  <c r="A1277" i="1"/>
  <c r="Q1277" i="1" s="1"/>
  <c r="R1277" i="1" s="1"/>
  <c r="S1277" i="1" s="1"/>
  <c r="T1279" i="1"/>
  <c r="Y1277" i="1" l="1"/>
  <c r="AA1278" i="1"/>
  <c r="Z1278" i="1"/>
  <c r="H1277" i="1"/>
  <c r="T1280" i="1"/>
  <c r="A1278" i="1"/>
  <c r="Q1278" i="1" s="1"/>
  <c r="R1278" i="1" s="1"/>
  <c r="S1278" i="1" s="1"/>
  <c r="Y1278" i="1" l="1"/>
  <c r="Z1279" i="1"/>
  <c r="AA1279" i="1"/>
  <c r="H1278" i="1"/>
  <c r="T1281" i="1"/>
  <c r="A1279" i="1"/>
  <c r="Q1279" i="1" s="1"/>
  <c r="R1279" i="1" s="1"/>
  <c r="S1279" i="1" s="1"/>
  <c r="Y1279" i="1" l="1"/>
  <c r="AA1280" i="1"/>
  <c r="Z1280" i="1"/>
  <c r="H1279" i="1"/>
  <c r="T1282" i="1"/>
  <c r="A1280" i="1"/>
  <c r="Q1280" i="1" s="1"/>
  <c r="R1280" i="1" s="1"/>
  <c r="S1280" i="1" s="1"/>
  <c r="Y1280" i="1" l="1"/>
  <c r="Z1281" i="1"/>
  <c r="AA1281" i="1"/>
  <c r="H1280" i="1"/>
  <c r="A1281" i="1"/>
  <c r="Q1281" i="1" s="1"/>
  <c r="R1281" i="1" s="1"/>
  <c r="S1281" i="1" s="1"/>
  <c r="T1283" i="1"/>
  <c r="Y1281" i="1" l="1"/>
  <c r="AA1282" i="1"/>
  <c r="Z1282" i="1"/>
  <c r="H1281" i="1"/>
  <c r="A1282" i="1"/>
  <c r="Q1282" i="1" s="1"/>
  <c r="R1282" i="1" s="1"/>
  <c r="S1282" i="1" s="1"/>
  <c r="T1284" i="1"/>
  <c r="Y1282" i="1" l="1"/>
  <c r="Z1283" i="1"/>
  <c r="AA1283" i="1"/>
  <c r="H1282" i="1"/>
  <c r="A1283" i="1"/>
  <c r="Q1283" i="1" s="1"/>
  <c r="R1283" i="1" s="1"/>
  <c r="S1283" i="1" s="1"/>
  <c r="T1285" i="1"/>
  <c r="Y1283" i="1" l="1"/>
  <c r="AA1284" i="1"/>
  <c r="Z1284" i="1"/>
  <c r="H1283" i="1"/>
  <c r="A1284" i="1"/>
  <c r="Q1284" i="1" s="1"/>
  <c r="R1284" i="1" s="1"/>
  <c r="S1284" i="1" s="1"/>
  <c r="T1286" i="1"/>
  <c r="Y1284" i="1" l="1"/>
  <c r="Z1285" i="1"/>
  <c r="AA1285" i="1"/>
  <c r="H1284" i="1"/>
  <c r="T1287" i="1"/>
  <c r="A1285" i="1"/>
  <c r="Q1285" i="1" s="1"/>
  <c r="R1285" i="1" s="1"/>
  <c r="S1285" i="1" s="1"/>
  <c r="Y1285" i="1" l="1"/>
  <c r="AA1286" i="1"/>
  <c r="Z1286" i="1"/>
  <c r="H1285" i="1"/>
  <c r="A1286" i="1"/>
  <c r="Q1286" i="1" s="1"/>
  <c r="R1286" i="1" s="1"/>
  <c r="S1286" i="1" s="1"/>
  <c r="T1288" i="1"/>
  <c r="Y1286" i="1" l="1"/>
  <c r="AA1287" i="1"/>
  <c r="Z1287" i="1"/>
  <c r="H1286" i="1"/>
  <c r="T1289" i="1"/>
  <c r="A1287" i="1"/>
  <c r="Q1287" i="1" s="1"/>
  <c r="R1287" i="1" s="1"/>
  <c r="S1287" i="1" s="1"/>
  <c r="Y1287" i="1" l="1"/>
  <c r="Z1288" i="1"/>
  <c r="AA1288" i="1"/>
  <c r="H1287" i="1"/>
  <c r="T1290" i="1"/>
  <c r="A1288" i="1"/>
  <c r="Q1288" i="1" s="1"/>
  <c r="R1288" i="1" s="1"/>
  <c r="S1288" i="1" s="1"/>
  <c r="Y1288" i="1" l="1"/>
  <c r="AA1289" i="1"/>
  <c r="Z1289" i="1"/>
  <c r="H1288" i="1"/>
  <c r="A1289" i="1"/>
  <c r="Q1289" i="1" s="1"/>
  <c r="R1289" i="1" s="1"/>
  <c r="S1289" i="1" s="1"/>
  <c r="T1291" i="1"/>
  <c r="Y1289" i="1" l="1"/>
  <c r="Z1290" i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S1291" i="1" s="1"/>
  <c r="T1293" i="1"/>
  <c r="Y1291" i="1" l="1"/>
  <c r="Z1292" i="1"/>
  <c r="AA1292" i="1"/>
  <c r="H1291" i="1"/>
  <c r="T1294" i="1"/>
  <c r="A1292" i="1"/>
  <c r="Q1292" i="1" s="1"/>
  <c r="R1292" i="1" s="1"/>
  <c r="S1292" i="1" s="1"/>
  <c r="Y1292" i="1" l="1"/>
  <c r="AA1293" i="1"/>
  <c r="Z1293" i="1"/>
  <c r="H1292" i="1"/>
  <c r="T1295" i="1"/>
  <c r="A1293" i="1"/>
  <c r="Q1293" i="1" s="1"/>
  <c r="R1293" i="1" s="1"/>
  <c r="S1293" i="1" s="1"/>
  <c r="Y1293" i="1" l="1"/>
  <c r="Z1294" i="1"/>
  <c r="AA1294" i="1"/>
  <c r="H1293" i="1"/>
  <c r="T1296" i="1"/>
  <c r="A1294" i="1"/>
  <c r="Q1294" i="1" s="1"/>
  <c r="R1294" i="1" s="1"/>
  <c r="S1294" i="1" s="1"/>
  <c r="Y1294" i="1" l="1"/>
  <c r="AA1295" i="1"/>
  <c r="Z1295" i="1"/>
  <c r="H1294" i="1"/>
  <c r="A1295" i="1"/>
  <c r="Q1295" i="1" s="1"/>
  <c r="R1295" i="1" s="1"/>
  <c r="S1295" i="1" s="1"/>
  <c r="T1297" i="1"/>
  <c r="Y1295" i="1" l="1"/>
  <c r="Z1296" i="1"/>
  <c r="AA1296" i="1"/>
  <c r="H1295" i="1"/>
  <c r="T1298" i="1"/>
  <c r="A1296" i="1"/>
  <c r="Q1296" i="1" s="1"/>
  <c r="R1296" i="1" s="1"/>
  <c r="S1296" i="1" s="1"/>
  <c r="Y1296" i="1" l="1"/>
  <c r="AA1297" i="1"/>
  <c r="Z1297" i="1"/>
  <c r="H1296" i="1"/>
  <c r="T1299" i="1"/>
  <c r="A1297" i="1"/>
  <c r="Q1297" i="1" s="1"/>
  <c r="R1297" i="1" s="1"/>
  <c r="S1297" i="1" s="1"/>
  <c r="Y1297" i="1" l="1"/>
  <c r="Z1298" i="1"/>
  <c r="AA1298" i="1"/>
  <c r="H1297" i="1"/>
  <c r="A1298" i="1"/>
  <c r="Q1298" i="1" s="1"/>
  <c r="R1298" i="1" s="1"/>
  <c r="S1298" i="1" s="1"/>
  <c r="T1300" i="1"/>
  <c r="Y1298" i="1" l="1"/>
  <c r="AA1299" i="1"/>
  <c r="Z1299" i="1"/>
  <c r="H1298" i="1"/>
  <c r="T1301" i="1"/>
  <c r="A1299" i="1"/>
  <c r="Q1299" i="1" s="1"/>
  <c r="R1299" i="1" s="1"/>
  <c r="S1299" i="1" s="1"/>
  <c r="Y1299" i="1" l="1"/>
  <c r="Z1300" i="1"/>
  <c r="AA1300" i="1"/>
  <c r="H1299" i="1"/>
  <c r="T1302" i="1"/>
  <c r="A1300" i="1"/>
  <c r="Q1300" i="1" s="1"/>
  <c r="R1300" i="1" s="1"/>
  <c r="S1300" i="1" s="1"/>
  <c r="Y1300" i="1" l="1"/>
  <c r="AA1301" i="1"/>
  <c r="Z1301" i="1"/>
  <c r="H1300" i="1"/>
  <c r="T1303" i="1"/>
  <c r="A1301" i="1"/>
  <c r="Q1301" i="1" s="1"/>
  <c r="R1301" i="1" s="1"/>
  <c r="S1301" i="1" s="1"/>
  <c r="Y1301" i="1" l="1"/>
  <c r="Z1302" i="1"/>
  <c r="AA1302" i="1"/>
  <c r="H1301" i="1"/>
  <c r="A1302" i="1"/>
  <c r="Q1302" i="1" s="1"/>
  <c r="R1302" i="1" s="1"/>
  <c r="S1302" i="1" s="1"/>
  <c r="T1304" i="1"/>
  <c r="Y1302" i="1" l="1"/>
  <c r="AA1303" i="1"/>
  <c r="Z1303" i="1"/>
  <c r="H1302" i="1"/>
  <c r="A1303" i="1"/>
  <c r="Q1303" i="1" s="1"/>
  <c r="R1303" i="1" s="1"/>
  <c r="S1303" i="1" s="1"/>
  <c r="T1305" i="1"/>
  <c r="Y1303" i="1" l="1"/>
  <c r="Z1304" i="1"/>
  <c r="AA1304" i="1"/>
  <c r="H1303" i="1"/>
  <c r="T1306" i="1"/>
  <c r="A1304" i="1"/>
  <c r="Q1304" i="1" s="1"/>
  <c r="R1304" i="1" s="1"/>
  <c r="S1304" i="1" s="1"/>
  <c r="Y1304" i="1" l="1"/>
  <c r="AA1305" i="1"/>
  <c r="Z1305" i="1"/>
  <c r="H1304" i="1"/>
  <c r="A1305" i="1"/>
  <c r="Q1305" i="1" s="1"/>
  <c r="R1305" i="1" s="1"/>
  <c r="S1305" i="1" s="1"/>
  <c r="T1307" i="1"/>
  <c r="Y1305" i="1" l="1"/>
  <c r="Z1306" i="1"/>
  <c r="AA1306" i="1"/>
  <c r="H1305" i="1"/>
  <c r="T1308" i="1"/>
  <c r="A1306" i="1"/>
  <c r="Q1306" i="1" s="1"/>
  <c r="R1306" i="1" s="1"/>
  <c r="S1306" i="1" s="1"/>
  <c r="Y1306" i="1" l="1"/>
  <c r="AA1307" i="1"/>
  <c r="Z1307" i="1"/>
  <c r="H1306" i="1"/>
  <c r="A1307" i="1"/>
  <c r="Q1307" i="1" s="1"/>
  <c r="R1307" i="1" s="1"/>
  <c r="S1307" i="1" s="1"/>
  <c r="T1309" i="1"/>
  <c r="Y1307" i="1" l="1"/>
  <c r="Z1308" i="1"/>
  <c r="AA1308" i="1"/>
  <c r="H1307" i="1"/>
  <c r="A1308" i="1"/>
  <c r="Q1308" i="1" s="1"/>
  <c r="R1308" i="1" s="1"/>
  <c r="S1308" i="1" s="1"/>
  <c r="T1310" i="1"/>
  <c r="Y1308" i="1" l="1"/>
  <c r="AA1309" i="1"/>
  <c r="Z1309" i="1"/>
  <c r="H1308" i="1"/>
  <c r="T1311" i="1"/>
  <c r="A1309" i="1"/>
  <c r="Q1309" i="1" s="1"/>
  <c r="R1309" i="1" s="1"/>
  <c r="S1309" i="1" s="1"/>
  <c r="Y1309" i="1" l="1"/>
  <c r="Z1310" i="1"/>
  <c r="AA1310" i="1"/>
  <c r="H1309" i="1"/>
  <c r="T1312" i="1"/>
  <c r="A1310" i="1"/>
  <c r="Q1310" i="1" s="1"/>
  <c r="R1310" i="1" s="1"/>
  <c r="S1310" i="1" s="1"/>
  <c r="Y1310" i="1" l="1"/>
  <c r="AA1311" i="1"/>
  <c r="Z1311" i="1"/>
  <c r="H1310" i="1"/>
  <c r="A1311" i="1"/>
  <c r="Q1311" i="1" s="1"/>
  <c r="R1311" i="1" s="1"/>
  <c r="S1311" i="1" s="1"/>
  <c r="T1313" i="1"/>
  <c r="Y1311" i="1" l="1"/>
  <c r="Z1312" i="1"/>
  <c r="AA1312" i="1"/>
  <c r="H1311" i="1"/>
  <c r="T1314" i="1"/>
  <c r="A1312" i="1"/>
  <c r="Q1312" i="1" s="1"/>
  <c r="R1312" i="1" s="1"/>
  <c r="S1312" i="1" s="1"/>
  <c r="Y1312" i="1" l="1"/>
  <c r="AA1313" i="1"/>
  <c r="Z1313" i="1"/>
  <c r="H1312" i="1"/>
  <c r="A1313" i="1"/>
  <c r="Q1313" i="1" s="1"/>
  <c r="R1313" i="1" s="1"/>
  <c r="S1313" i="1" s="1"/>
  <c r="T1315" i="1"/>
  <c r="Y1313" i="1" l="1"/>
  <c r="Z1314" i="1"/>
  <c r="AA1314" i="1"/>
  <c r="H1313" i="1"/>
  <c r="T1316" i="1"/>
  <c r="A1314" i="1"/>
  <c r="Q1314" i="1" s="1"/>
  <c r="R1314" i="1" s="1"/>
  <c r="S1314" i="1" s="1"/>
  <c r="Y1314" i="1" l="1"/>
  <c r="AA1315" i="1"/>
  <c r="Z1315" i="1"/>
  <c r="H1314" i="1"/>
  <c r="A1315" i="1"/>
  <c r="Q1315" i="1" s="1"/>
  <c r="R1315" i="1" s="1"/>
  <c r="S1315" i="1" s="1"/>
  <c r="T1317" i="1"/>
  <c r="Y1315" i="1" l="1"/>
  <c r="Z1316" i="1"/>
  <c r="AA1316" i="1"/>
  <c r="H1315" i="1"/>
  <c r="A1316" i="1"/>
  <c r="Q1316" i="1" s="1"/>
  <c r="R1316" i="1" s="1"/>
  <c r="S1316" i="1" s="1"/>
  <c r="T1318" i="1"/>
  <c r="Y1316" i="1" l="1"/>
  <c r="AA1317" i="1"/>
  <c r="Z1317" i="1"/>
  <c r="H1316" i="1"/>
  <c r="T1319" i="1"/>
  <c r="A1317" i="1"/>
  <c r="Q1317" i="1" s="1"/>
  <c r="R1317" i="1" s="1"/>
  <c r="S1317" i="1" s="1"/>
  <c r="Y1317" i="1" l="1"/>
  <c r="Z1318" i="1"/>
  <c r="AA1318" i="1"/>
  <c r="H1317" i="1"/>
  <c r="A1318" i="1"/>
  <c r="Q1318" i="1" s="1"/>
  <c r="R1318" i="1" s="1"/>
  <c r="S1318" i="1" s="1"/>
  <c r="T1320" i="1"/>
  <c r="Y1318" i="1" l="1"/>
  <c r="AA1319" i="1"/>
  <c r="Z1319" i="1"/>
  <c r="H1318" i="1"/>
  <c r="T1321" i="1"/>
  <c r="A1319" i="1"/>
  <c r="Q1319" i="1" s="1"/>
  <c r="R1319" i="1" s="1"/>
  <c r="S1319" i="1" s="1"/>
  <c r="Y1319" i="1" l="1"/>
  <c r="AA1320" i="1"/>
  <c r="Z1320" i="1"/>
  <c r="H1319" i="1"/>
  <c r="A1320" i="1"/>
  <c r="Q1320" i="1" s="1"/>
  <c r="R1320" i="1" s="1"/>
  <c r="S1320" i="1" s="1"/>
  <c r="T1322" i="1"/>
  <c r="Y1320" i="1" l="1"/>
  <c r="Z1321" i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S1322" i="1" s="1"/>
  <c r="Y1322" i="1" l="1"/>
  <c r="Z1323" i="1"/>
  <c r="AA1323" i="1"/>
  <c r="H1322" i="1"/>
  <c r="A1323" i="1"/>
  <c r="Q1323" i="1" s="1"/>
  <c r="R1323" i="1" s="1"/>
  <c r="S1323" i="1" s="1"/>
  <c r="T1325" i="1"/>
  <c r="Y1323" i="1" l="1"/>
  <c r="AA1324" i="1"/>
  <c r="Z1324" i="1"/>
  <c r="H1323" i="1"/>
  <c r="T1326" i="1"/>
  <c r="A1324" i="1"/>
  <c r="Q1324" i="1" s="1"/>
  <c r="R1324" i="1" s="1"/>
  <c r="S1324" i="1" s="1"/>
  <c r="Y1324" i="1" l="1"/>
  <c r="Z1325" i="1"/>
  <c r="AA1325" i="1"/>
  <c r="H1324" i="1"/>
  <c r="A1325" i="1"/>
  <c r="Q1325" i="1" s="1"/>
  <c r="R1325" i="1" s="1"/>
  <c r="S1325" i="1" s="1"/>
  <c r="T1327" i="1"/>
  <c r="Y1325" i="1" l="1"/>
  <c r="AA1326" i="1"/>
  <c r="Z1326" i="1"/>
  <c r="H1325" i="1"/>
  <c r="T1328" i="1"/>
  <c r="A1326" i="1"/>
  <c r="Q1326" i="1" s="1"/>
  <c r="R1326" i="1" s="1"/>
  <c r="S1326" i="1" s="1"/>
  <c r="Y1326" i="1" l="1"/>
  <c r="Z1327" i="1"/>
  <c r="AA1327" i="1"/>
  <c r="H1326" i="1"/>
  <c r="A1327" i="1"/>
  <c r="Q1327" i="1" s="1"/>
  <c r="R1327" i="1" s="1"/>
  <c r="S1327" i="1" s="1"/>
  <c r="T1329" i="1"/>
  <c r="Y1327" i="1" l="1"/>
  <c r="AA1328" i="1"/>
  <c r="Z1328" i="1"/>
  <c r="H1327" i="1"/>
  <c r="T1330" i="1"/>
  <c r="A1328" i="1"/>
  <c r="Q1328" i="1" s="1"/>
  <c r="R1328" i="1" s="1"/>
  <c r="S1328" i="1" s="1"/>
  <c r="Y1328" i="1" l="1"/>
  <c r="Z1329" i="1"/>
  <c r="AA1329" i="1"/>
  <c r="H1328" i="1"/>
  <c r="A1329" i="1"/>
  <c r="Q1329" i="1" s="1"/>
  <c r="R1329" i="1" s="1"/>
  <c r="S1329" i="1" s="1"/>
  <c r="T1331" i="1"/>
  <c r="Y1329" i="1" l="1"/>
  <c r="AA1330" i="1"/>
  <c r="Z1330" i="1"/>
  <c r="H1329" i="1"/>
  <c r="T1332" i="1"/>
  <c r="A1330" i="1"/>
  <c r="Q1330" i="1" s="1"/>
  <c r="R1330" i="1" s="1"/>
  <c r="S1330" i="1" s="1"/>
  <c r="Y1330" i="1" l="1"/>
  <c r="Z1331" i="1"/>
  <c r="AA1331" i="1"/>
  <c r="H1330" i="1"/>
  <c r="T1333" i="1"/>
  <c r="A1331" i="1"/>
  <c r="Q1331" i="1" s="1"/>
  <c r="R1331" i="1" s="1"/>
  <c r="S1331" i="1" s="1"/>
  <c r="Y1331" i="1" l="1"/>
  <c r="AA1332" i="1"/>
  <c r="Z1332" i="1"/>
  <c r="H1331" i="1"/>
  <c r="T1334" i="1"/>
  <c r="A1332" i="1"/>
  <c r="Q1332" i="1" s="1"/>
  <c r="R1332" i="1" s="1"/>
  <c r="S1332" i="1" s="1"/>
  <c r="Y1332" i="1" l="1"/>
  <c r="Z1333" i="1"/>
  <c r="AA1333" i="1"/>
  <c r="H1332" i="1"/>
  <c r="A1333" i="1"/>
  <c r="Q1333" i="1" s="1"/>
  <c r="R1333" i="1" s="1"/>
  <c r="S1333" i="1" s="1"/>
  <c r="T1335" i="1"/>
  <c r="Y1333" i="1" l="1"/>
  <c r="AA1334" i="1"/>
  <c r="Z1334" i="1"/>
  <c r="H1333" i="1"/>
  <c r="T1336" i="1"/>
  <c r="A1334" i="1"/>
  <c r="Q1334" i="1" s="1"/>
  <c r="R1334" i="1" s="1"/>
  <c r="S1334" i="1" s="1"/>
  <c r="Y1334" i="1" l="1"/>
  <c r="Z1335" i="1"/>
  <c r="AA1335" i="1"/>
  <c r="H1334" i="1"/>
  <c r="A1335" i="1"/>
  <c r="Q1335" i="1" s="1"/>
  <c r="R1335" i="1" s="1"/>
  <c r="S1335" i="1" s="1"/>
  <c r="T1337" i="1"/>
  <c r="Y1335" i="1" l="1"/>
  <c r="AA1336" i="1"/>
  <c r="Z1336" i="1"/>
  <c r="H1335" i="1"/>
  <c r="A1336" i="1"/>
  <c r="Q1336" i="1" s="1"/>
  <c r="R1336" i="1" s="1"/>
  <c r="S1336" i="1" s="1"/>
  <c r="T1338" i="1"/>
  <c r="Y1336" i="1" l="1"/>
  <c r="Z1337" i="1"/>
  <c r="AA1337" i="1"/>
  <c r="H1336" i="1"/>
  <c r="T1339" i="1"/>
  <c r="A1337" i="1"/>
  <c r="Q1337" i="1" s="1"/>
  <c r="R1337" i="1" s="1"/>
  <c r="S1337" i="1" s="1"/>
  <c r="Y1337" i="1" l="1"/>
  <c r="AA1338" i="1"/>
  <c r="Z1338" i="1"/>
  <c r="H1337" i="1"/>
  <c r="T1340" i="1"/>
  <c r="A1338" i="1"/>
  <c r="Q1338" i="1" s="1"/>
  <c r="R1338" i="1" s="1"/>
  <c r="S1338" i="1" s="1"/>
  <c r="Y1338" i="1" l="1"/>
  <c r="Z1339" i="1"/>
  <c r="AA1339" i="1"/>
  <c r="H1338" i="1"/>
  <c r="A1339" i="1"/>
  <c r="Q1339" i="1" s="1"/>
  <c r="R1339" i="1" s="1"/>
  <c r="S1339" i="1" s="1"/>
  <c r="T1341" i="1"/>
  <c r="Y1339" i="1" l="1"/>
  <c r="AA1340" i="1"/>
  <c r="Z1340" i="1"/>
  <c r="H1339" i="1"/>
  <c r="T1342" i="1"/>
  <c r="A1340" i="1"/>
  <c r="Q1340" i="1" s="1"/>
  <c r="R1340" i="1" s="1"/>
  <c r="S1340" i="1" s="1"/>
  <c r="Y1340" i="1" l="1"/>
  <c r="Z1341" i="1"/>
  <c r="AA1341" i="1"/>
  <c r="H1340" i="1"/>
  <c r="A1341" i="1"/>
  <c r="Q1341" i="1" s="1"/>
  <c r="R1341" i="1" s="1"/>
  <c r="S1341" i="1" s="1"/>
  <c r="T1343" i="1"/>
  <c r="Y1341" i="1" l="1"/>
  <c r="AA1342" i="1"/>
  <c r="Z1342" i="1"/>
  <c r="H1341" i="1"/>
  <c r="A1342" i="1"/>
  <c r="Q1342" i="1" s="1"/>
  <c r="R1342" i="1" s="1"/>
  <c r="S1342" i="1" s="1"/>
  <c r="T1344" i="1"/>
  <c r="Y1342" i="1" l="1"/>
  <c r="Z1343" i="1"/>
  <c r="AA1343" i="1"/>
  <c r="H1342" i="1"/>
  <c r="A1343" i="1"/>
  <c r="Q1343" i="1" s="1"/>
  <c r="R1343" i="1" s="1"/>
  <c r="S1343" i="1" s="1"/>
  <c r="T1345" i="1"/>
  <c r="Y1343" i="1" l="1"/>
  <c r="AA1344" i="1"/>
  <c r="Z1344" i="1"/>
  <c r="H1343" i="1"/>
  <c r="T1346" i="1"/>
  <c r="A1344" i="1"/>
  <c r="Q1344" i="1" s="1"/>
  <c r="R1344" i="1" s="1"/>
  <c r="S1344" i="1" s="1"/>
  <c r="Y1344" i="1" l="1"/>
  <c r="Z1345" i="1"/>
  <c r="AA1345" i="1"/>
  <c r="H1344" i="1"/>
  <c r="A1345" i="1"/>
  <c r="Q1345" i="1" s="1"/>
  <c r="R1345" i="1" s="1"/>
  <c r="S1345" i="1" s="1"/>
  <c r="T1347" i="1"/>
  <c r="Y1345" i="1" l="1"/>
  <c r="AA1346" i="1"/>
  <c r="Z1346" i="1"/>
  <c r="H1345" i="1"/>
  <c r="T1348" i="1"/>
  <c r="A1346" i="1"/>
  <c r="Q1346" i="1" s="1"/>
  <c r="R1346" i="1" s="1"/>
  <c r="S1346" i="1" s="1"/>
  <c r="Y1346" i="1" l="1"/>
  <c r="Z1347" i="1"/>
  <c r="AA1347" i="1"/>
  <c r="H1346" i="1"/>
  <c r="T1349" i="1"/>
  <c r="A1347" i="1"/>
  <c r="Q1347" i="1" s="1"/>
  <c r="R1347" i="1" s="1"/>
  <c r="S1347" i="1" s="1"/>
  <c r="Y1347" i="1" l="1"/>
  <c r="AA1348" i="1"/>
  <c r="Z1348" i="1"/>
  <c r="H1347" i="1"/>
  <c r="T1350" i="1"/>
  <c r="A1348" i="1"/>
  <c r="Q1348" i="1" s="1"/>
  <c r="R1348" i="1" s="1"/>
  <c r="S1348" i="1" s="1"/>
  <c r="Y1348" i="1" l="1"/>
  <c r="AA1349" i="1"/>
  <c r="Z1349" i="1"/>
  <c r="H1348" i="1"/>
  <c r="T1351" i="1"/>
  <c r="A1349" i="1"/>
  <c r="Q1349" i="1" s="1"/>
  <c r="R1349" i="1" s="1"/>
  <c r="S1349" i="1" s="1"/>
  <c r="Y1349" i="1" l="1"/>
  <c r="Z1350" i="1"/>
  <c r="AA1350" i="1"/>
  <c r="H1349" i="1"/>
  <c r="T1352" i="1"/>
  <c r="A1350" i="1"/>
  <c r="Q1350" i="1" s="1"/>
  <c r="R1350" i="1" s="1"/>
  <c r="S1350" i="1" s="1"/>
  <c r="Y1350" i="1" l="1"/>
  <c r="AA1351" i="1"/>
  <c r="Z1351" i="1"/>
  <c r="H1350" i="1"/>
  <c r="A1351" i="1"/>
  <c r="Q1351" i="1" s="1"/>
  <c r="R1351" i="1" s="1"/>
  <c r="T1353" i="1"/>
  <c r="Z1352" i="1" l="1"/>
  <c r="AA1352" i="1"/>
  <c r="H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S1353" i="1" s="1"/>
  <c r="T1355" i="1"/>
  <c r="Y1353" i="1" l="1"/>
  <c r="Z1354" i="1"/>
  <c r="AA1354" i="1"/>
  <c r="H1353" i="1"/>
  <c r="A1354" i="1"/>
  <c r="Q1354" i="1" s="1"/>
  <c r="R1354" i="1" s="1"/>
  <c r="S1354" i="1" s="1"/>
  <c r="T1356" i="1"/>
  <c r="Y1354" i="1" l="1"/>
  <c r="AA1355" i="1"/>
  <c r="Z1355" i="1"/>
  <c r="H1354" i="1"/>
  <c r="T1357" i="1"/>
  <c r="A1355" i="1"/>
  <c r="Q1355" i="1" s="1"/>
  <c r="R1355" i="1" s="1"/>
  <c r="S1355" i="1" s="1"/>
  <c r="Y1355" i="1" l="1"/>
  <c r="Z1356" i="1"/>
  <c r="AA1356" i="1"/>
  <c r="H1355" i="1"/>
  <c r="T1358" i="1"/>
  <c r="A1356" i="1"/>
  <c r="Q1356" i="1" s="1"/>
  <c r="R1356" i="1" s="1"/>
  <c r="S1356" i="1" s="1"/>
  <c r="Y1356" i="1" l="1"/>
  <c r="AA1357" i="1"/>
  <c r="Z1357" i="1"/>
  <c r="H1356" i="1"/>
  <c r="A1357" i="1"/>
  <c r="Q1357" i="1" s="1"/>
  <c r="R1357" i="1" s="1"/>
  <c r="S1357" i="1" s="1"/>
  <c r="T1359" i="1"/>
  <c r="Y1357" i="1" l="1"/>
  <c r="Z1358" i="1"/>
  <c r="AA1358" i="1"/>
  <c r="H1357" i="1"/>
  <c r="A1358" i="1"/>
  <c r="Q1358" i="1" s="1"/>
  <c r="R1358" i="1" s="1"/>
  <c r="S1358" i="1" s="1"/>
  <c r="T1360" i="1"/>
  <c r="Y1358" i="1" l="1"/>
  <c r="AA1359" i="1"/>
  <c r="Z1359" i="1"/>
  <c r="H1358" i="1"/>
  <c r="T1361" i="1"/>
  <c r="A1359" i="1"/>
  <c r="Q1359" i="1" s="1"/>
  <c r="R1359" i="1" s="1"/>
  <c r="S1359" i="1" s="1"/>
  <c r="Y1359" i="1" l="1"/>
  <c r="Z1360" i="1"/>
  <c r="AA1360" i="1"/>
  <c r="H1359" i="1"/>
  <c r="A1360" i="1"/>
  <c r="Q1360" i="1" s="1"/>
  <c r="R1360" i="1" s="1"/>
  <c r="S1360" i="1" s="1"/>
  <c r="T1362" i="1"/>
  <c r="Y1360" i="1" l="1"/>
  <c r="AA1361" i="1"/>
  <c r="Z1361" i="1"/>
  <c r="H1360" i="1"/>
  <c r="A1361" i="1"/>
  <c r="Q1361" i="1" s="1"/>
  <c r="R1361" i="1" s="1"/>
  <c r="S1361" i="1" s="1"/>
  <c r="T1363" i="1"/>
  <c r="Y1361" i="1" l="1"/>
  <c r="Z1362" i="1"/>
  <c r="AA1362" i="1"/>
  <c r="H1361" i="1"/>
  <c r="T1364" i="1"/>
  <c r="A1362" i="1"/>
  <c r="Q1362" i="1" s="1"/>
  <c r="R1362" i="1" s="1"/>
  <c r="S1362" i="1" s="1"/>
  <c r="Y1362" i="1" l="1"/>
  <c r="AA1363" i="1"/>
  <c r="Z1363" i="1"/>
  <c r="H1362" i="1"/>
  <c r="A1363" i="1"/>
  <c r="Q1363" i="1" s="1"/>
  <c r="R1363" i="1" s="1"/>
  <c r="S1363" i="1" s="1"/>
  <c r="T1365" i="1"/>
  <c r="Y1363" i="1" l="1"/>
  <c r="Z1364" i="1"/>
  <c r="AA1364" i="1"/>
  <c r="H1363" i="1"/>
  <c r="T1366" i="1"/>
  <c r="A1364" i="1"/>
  <c r="Q1364" i="1" s="1"/>
  <c r="R1364" i="1" s="1"/>
  <c r="S1364" i="1" s="1"/>
  <c r="Y1364" i="1" l="1"/>
  <c r="AA1365" i="1"/>
  <c r="Z1365" i="1"/>
  <c r="H1364" i="1"/>
  <c r="A1365" i="1"/>
  <c r="Q1365" i="1" s="1"/>
  <c r="R1365" i="1" s="1"/>
  <c r="S1365" i="1" s="1"/>
  <c r="T1367" i="1"/>
  <c r="Y1365" i="1" l="1"/>
  <c r="Z1366" i="1"/>
  <c r="AA1366" i="1"/>
  <c r="H1365" i="1"/>
  <c r="T1368" i="1"/>
  <c r="A1366" i="1"/>
  <c r="Q1366" i="1" s="1"/>
  <c r="R1366" i="1" s="1"/>
  <c r="S1366" i="1" s="1"/>
  <c r="Y1366" i="1" l="1"/>
  <c r="AA1367" i="1"/>
  <c r="Z1367" i="1"/>
  <c r="H1366" i="1"/>
  <c r="A1367" i="1"/>
  <c r="Q1367" i="1" s="1"/>
  <c r="R1367" i="1" s="1"/>
  <c r="S1367" i="1" s="1"/>
  <c r="T1369" i="1"/>
  <c r="Y1367" i="1" l="1"/>
  <c r="Z1368" i="1"/>
  <c r="AA1368" i="1"/>
  <c r="H1367" i="1"/>
  <c r="T1370" i="1"/>
  <c r="A1368" i="1"/>
  <c r="Q1368" i="1" s="1"/>
  <c r="R1368" i="1" s="1"/>
  <c r="S1368" i="1" s="1"/>
  <c r="Y1368" i="1" l="1"/>
  <c r="AA1369" i="1"/>
  <c r="Z1369" i="1"/>
  <c r="H1368" i="1"/>
  <c r="A1369" i="1"/>
  <c r="Q1369" i="1" s="1"/>
  <c r="R1369" i="1" s="1"/>
  <c r="S1369" i="1" s="1"/>
  <c r="T1371" i="1"/>
  <c r="Y1369" i="1" l="1"/>
  <c r="Z1370" i="1"/>
  <c r="AA1370" i="1"/>
  <c r="H1369" i="1"/>
  <c r="T1372" i="1"/>
  <c r="A1370" i="1"/>
  <c r="Q1370" i="1" s="1"/>
  <c r="R1370" i="1" s="1"/>
  <c r="S1370" i="1" s="1"/>
  <c r="Y1370" i="1" l="1"/>
  <c r="AA1371" i="1"/>
  <c r="Z1371" i="1"/>
  <c r="H1370" i="1"/>
  <c r="A1371" i="1"/>
  <c r="Q1371" i="1" s="1"/>
  <c r="R1371" i="1" s="1"/>
  <c r="S1371" i="1" s="1"/>
  <c r="T1373" i="1"/>
  <c r="Y1371" i="1" l="1"/>
  <c r="Z1372" i="1"/>
  <c r="AA1372" i="1"/>
  <c r="H1371" i="1"/>
  <c r="T1374" i="1"/>
  <c r="A1372" i="1"/>
  <c r="Q1372" i="1" s="1"/>
  <c r="R1372" i="1" s="1"/>
  <c r="S1372" i="1" s="1"/>
  <c r="Y1372" i="1" l="1"/>
  <c r="AA1373" i="1"/>
  <c r="Z1373" i="1"/>
  <c r="H1372" i="1"/>
  <c r="A1373" i="1"/>
  <c r="Q1373" i="1" s="1"/>
  <c r="R1373" i="1" s="1"/>
  <c r="S1373" i="1" s="1"/>
  <c r="T1375" i="1"/>
  <c r="Y1373" i="1" l="1"/>
  <c r="Z1374" i="1"/>
  <c r="AA1374" i="1"/>
  <c r="H1373" i="1"/>
  <c r="A1374" i="1"/>
  <c r="Q1374" i="1" s="1"/>
  <c r="R1374" i="1" s="1"/>
  <c r="S1374" i="1" s="1"/>
  <c r="T1376" i="1"/>
  <c r="Y1374" i="1" l="1"/>
  <c r="AA1375" i="1"/>
  <c r="Z1375" i="1"/>
  <c r="H1374" i="1"/>
  <c r="A1375" i="1"/>
  <c r="Q1375" i="1" s="1"/>
  <c r="R1375" i="1" s="1"/>
  <c r="S1375" i="1" s="1"/>
  <c r="T1377" i="1"/>
  <c r="Y1375" i="1" l="1"/>
  <c r="Z1376" i="1"/>
  <c r="AA1376" i="1"/>
  <c r="H1375" i="1"/>
  <c r="T1378" i="1"/>
  <c r="A1376" i="1"/>
  <c r="Q1376" i="1" s="1"/>
  <c r="R1376" i="1" s="1"/>
  <c r="S1376" i="1" s="1"/>
  <c r="Y1376" i="1" l="1"/>
  <c r="AA1377" i="1"/>
  <c r="Z1377" i="1"/>
  <c r="H1376" i="1"/>
  <c r="T1379" i="1"/>
  <c r="A1377" i="1"/>
  <c r="Q1377" i="1" s="1"/>
  <c r="R1377" i="1" s="1"/>
  <c r="S1377" i="1" s="1"/>
  <c r="Y1377" i="1" l="1"/>
  <c r="Z1378" i="1"/>
  <c r="AA1378" i="1"/>
  <c r="H1377" i="1"/>
  <c r="T1380" i="1"/>
  <c r="A1378" i="1"/>
  <c r="Q1378" i="1" s="1"/>
  <c r="R1378" i="1" s="1"/>
  <c r="S1378" i="1" s="1"/>
  <c r="Y1378" i="1" l="1"/>
  <c r="AA1379" i="1"/>
  <c r="Z1379" i="1"/>
  <c r="H1378" i="1"/>
  <c r="T1381" i="1"/>
  <c r="A1379" i="1"/>
  <c r="Q1379" i="1" s="1"/>
  <c r="R1379" i="1" s="1"/>
  <c r="S1379" i="1" s="1"/>
  <c r="Y1379" i="1" l="1"/>
  <c r="Z1380" i="1"/>
  <c r="AA1380" i="1"/>
  <c r="H1379" i="1"/>
  <c r="A1380" i="1"/>
  <c r="Q1380" i="1" s="1"/>
  <c r="R1380" i="1" s="1"/>
  <c r="S1380" i="1" s="1"/>
  <c r="T1382" i="1"/>
  <c r="Y1380" i="1" l="1"/>
  <c r="AA1381" i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S1382" i="1" s="1"/>
  <c r="T1384" i="1"/>
  <c r="Y1382" i="1" l="1"/>
  <c r="AA1383" i="1"/>
  <c r="Z1383" i="1"/>
  <c r="H1382" i="1"/>
  <c r="T1385" i="1"/>
  <c r="A1383" i="1"/>
  <c r="Q1383" i="1" s="1"/>
  <c r="R1383" i="1" s="1"/>
  <c r="S1383" i="1" s="1"/>
  <c r="Y1383" i="1" l="1"/>
  <c r="Z1384" i="1"/>
  <c r="AA1384" i="1"/>
  <c r="H1383" i="1"/>
  <c r="A1384" i="1"/>
  <c r="Q1384" i="1" s="1"/>
  <c r="R1384" i="1" s="1"/>
  <c r="S1384" i="1" s="1"/>
  <c r="T1386" i="1"/>
  <c r="Y1384" i="1" l="1"/>
  <c r="AA1385" i="1"/>
  <c r="Z1385" i="1"/>
  <c r="H1384" i="1"/>
  <c r="T1387" i="1"/>
  <c r="A1385" i="1"/>
  <c r="Q1385" i="1" s="1"/>
  <c r="R1385" i="1" s="1"/>
  <c r="S1385" i="1" s="1"/>
  <c r="Y1385" i="1" l="1"/>
  <c r="Z1386" i="1"/>
  <c r="AA1386" i="1"/>
  <c r="H1385" i="1"/>
  <c r="A1386" i="1"/>
  <c r="Q1386" i="1" s="1"/>
  <c r="R1386" i="1" s="1"/>
  <c r="S1386" i="1" s="1"/>
  <c r="T1388" i="1"/>
  <c r="Y1386" i="1" l="1"/>
  <c r="AA1387" i="1"/>
  <c r="Z1387" i="1"/>
  <c r="H1386" i="1"/>
  <c r="A1387" i="1"/>
  <c r="Q1387" i="1" s="1"/>
  <c r="R1387" i="1" s="1"/>
  <c r="S1387" i="1" s="1"/>
  <c r="T1389" i="1"/>
  <c r="Y1387" i="1" l="1"/>
  <c r="Z1388" i="1"/>
  <c r="AA1388" i="1"/>
  <c r="H1387" i="1"/>
  <c r="T1390" i="1"/>
  <c r="A1388" i="1"/>
  <c r="Q1388" i="1" s="1"/>
  <c r="R1388" i="1" s="1"/>
  <c r="S1388" i="1" s="1"/>
  <c r="Y1388" i="1" l="1"/>
  <c r="AA1389" i="1"/>
  <c r="Z1389" i="1"/>
  <c r="H1388" i="1"/>
  <c r="A1389" i="1"/>
  <c r="Q1389" i="1" s="1"/>
  <c r="R1389" i="1" s="1"/>
  <c r="S1389" i="1" s="1"/>
  <c r="T1391" i="1"/>
  <c r="Y1389" i="1" l="1"/>
  <c r="Z1390" i="1"/>
  <c r="AA1390" i="1"/>
  <c r="H1389" i="1"/>
  <c r="A1390" i="1"/>
  <c r="Q1390" i="1" s="1"/>
  <c r="R1390" i="1" s="1"/>
  <c r="S1390" i="1" s="1"/>
  <c r="T1392" i="1"/>
  <c r="Y1390" i="1" l="1"/>
  <c r="AA1391" i="1"/>
  <c r="Z1391" i="1"/>
  <c r="H1390" i="1"/>
  <c r="A1391" i="1"/>
  <c r="Q1391" i="1" s="1"/>
  <c r="R1391" i="1" s="1"/>
  <c r="S1391" i="1" s="1"/>
  <c r="T1393" i="1"/>
  <c r="Y1391" i="1" l="1"/>
  <c r="Z1392" i="1"/>
  <c r="AA1392" i="1"/>
  <c r="H1391" i="1"/>
  <c r="T1394" i="1"/>
  <c r="A1392" i="1"/>
  <c r="Q1392" i="1" s="1"/>
  <c r="R1392" i="1" s="1"/>
  <c r="S1392" i="1" s="1"/>
  <c r="Y1392" i="1" l="1"/>
  <c r="AA1393" i="1"/>
  <c r="Z1393" i="1"/>
  <c r="H1392" i="1"/>
  <c r="A1393" i="1"/>
  <c r="Q1393" i="1" s="1"/>
  <c r="R1393" i="1" s="1"/>
  <c r="S1393" i="1" s="1"/>
  <c r="T1395" i="1"/>
  <c r="Y1393" i="1" l="1"/>
  <c r="Z1394" i="1"/>
  <c r="AA1394" i="1"/>
  <c r="H1393" i="1"/>
  <c r="T1396" i="1"/>
  <c r="A1394" i="1"/>
  <c r="Q1394" i="1" s="1"/>
  <c r="R1394" i="1" s="1"/>
  <c r="S1394" i="1" s="1"/>
  <c r="Y1394" i="1" l="1"/>
  <c r="AA1395" i="1"/>
  <c r="Z1395" i="1"/>
  <c r="H1394" i="1"/>
  <c r="T1397" i="1"/>
  <c r="A1395" i="1"/>
  <c r="Q1395" i="1" s="1"/>
  <c r="R1395" i="1" s="1"/>
  <c r="S1395" i="1" s="1"/>
  <c r="Y1395" i="1" l="1"/>
  <c r="Z1396" i="1"/>
  <c r="AA1396" i="1"/>
  <c r="H1395" i="1"/>
  <c r="A1396" i="1"/>
  <c r="Q1396" i="1" s="1"/>
  <c r="R1396" i="1" s="1"/>
  <c r="S1396" i="1" s="1"/>
  <c r="T1398" i="1"/>
  <c r="Y1396" i="1" l="1"/>
  <c r="AA1397" i="1"/>
  <c r="Z1397" i="1"/>
  <c r="H1396" i="1"/>
  <c r="T1399" i="1"/>
  <c r="A1397" i="1"/>
  <c r="Q1397" i="1" s="1"/>
  <c r="R1397" i="1" s="1"/>
  <c r="S1397" i="1" s="1"/>
  <c r="Y1397" i="1" l="1"/>
  <c r="Z1398" i="1"/>
  <c r="AA1398" i="1"/>
  <c r="H1397" i="1"/>
  <c r="T1400" i="1"/>
  <c r="A1398" i="1"/>
  <c r="Q1398" i="1" s="1"/>
  <c r="R1398" i="1" s="1"/>
  <c r="S1398" i="1" s="1"/>
  <c r="Y1398" i="1" l="1"/>
  <c r="AA1399" i="1"/>
  <c r="Z1399" i="1"/>
  <c r="H1398" i="1"/>
  <c r="T1401" i="1"/>
  <c r="A1399" i="1"/>
  <c r="Q1399" i="1" s="1"/>
  <c r="R1399" i="1" s="1"/>
  <c r="S1399" i="1" s="1"/>
  <c r="Y1399" i="1" l="1"/>
  <c r="Z1400" i="1"/>
  <c r="AA1400" i="1"/>
  <c r="H1399" i="1"/>
  <c r="A1400" i="1"/>
  <c r="Q1400" i="1" s="1"/>
  <c r="R1400" i="1" s="1"/>
  <c r="S1400" i="1" s="1"/>
  <c r="T1402" i="1"/>
  <c r="Y1400" i="1" l="1"/>
  <c r="AA1401" i="1"/>
  <c r="Z1401" i="1"/>
  <c r="H1400" i="1"/>
  <c r="A1401" i="1"/>
  <c r="Q1401" i="1" s="1"/>
  <c r="R1401" i="1" s="1"/>
  <c r="S1401" i="1" s="1"/>
  <c r="T1403" i="1"/>
  <c r="Y1401" i="1" l="1"/>
  <c r="Z1402" i="1"/>
  <c r="AA1402" i="1"/>
  <c r="H1401" i="1"/>
  <c r="A1402" i="1"/>
  <c r="Q1402" i="1" s="1"/>
  <c r="R1402" i="1" s="1"/>
  <c r="S1402" i="1" s="1"/>
  <c r="T1404" i="1"/>
  <c r="Y1402" i="1" l="1"/>
  <c r="AA1403" i="1"/>
  <c r="Z1403" i="1"/>
  <c r="H1402" i="1"/>
  <c r="T1405" i="1"/>
  <c r="A1403" i="1"/>
  <c r="Q1403" i="1" s="1"/>
  <c r="R1403" i="1" s="1"/>
  <c r="S1403" i="1" s="1"/>
  <c r="Y1403" i="1" l="1"/>
  <c r="Z1404" i="1"/>
  <c r="AA1404" i="1"/>
  <c r="H1403" i="1"/>
  <c r="A1404" i="1"/>
  <c r="Q1404" i="1" s="1"/>
  <c r="R1404" i="1" s="1"/>
  <c r="S1404" i="1" s="1"/>
  <c r="T1406" i="1"/>
  <c r="Y1404" i="1" l="1"/>
  <c r="AA1405" i="1"/>
  <c r="Z1405" i="1"/>
  <c r="H1404" i="1"/>
  <c r="T1407" i="1"/>
  <c r="A1405" i="1"/>
  <c r="Q1405" i="1" s="1"/>
  <c r="R1405" i="1" s="1"/>
  <c r="S1405" i="1" s="1"/>
  <c r="Y1405" i="1" l="1"/>
  <c r="Z1406" i="1"/>
  <c r="AA1406" i="1"/>
  <c r="H1405" i="1"/>
  <c r="T1408" i="1"/>
  <c r="A1406" i="1"/>
  <c r="Q1406" i="1" s="1"/>
  <c r="R1406" i="1" s="1"/>
  <c r="S1406" i="1" s="1"/>
  <c r="Y1406" i="1" l="1"/>
  <c r="AA1407" i="1"/>
  <c r="Z1407" i="1"/>
  <c r="H1406" i="1"/>
  <c r="T1409" i="1"/>
  <c r="A1407" i="1"/>
  <c r="Q1407" i="1" s="1"/>
  <c r="R1407" i="1" s="1"/>
  <c r="S1407" i="1" s="1"/>
  <c r="Y1407" i="1" l="1"/>
  <c r="Z1408" i="1"/>
  <c r="AA1408" i="1"/>
  <c r="H1407" i="1"/>
  <c r="T1410" i="1"/>
  <c r="A1408" i="1"/>
  <c r="Q1408" i="1" s="1"/>
  <c r="R1408" i="1" s="1"/>
  <c r="S1408" i="1" s="1"/>
  <c r="Y1408" i="1" l="1"/>
  <c r="AA1409" i="1"/>
  <c r="Z1409" i="1"/>
  <c r="H1408" i="1"/>
  <c r="A1409" i="1"/>
  <c r="Q1409" i="1" s="1"/>
  <c r="R1409" i="1" s="1"/>
  <c r="S1409" i="1" s="1"/>
  <c r="T1411" i="1"/>
  <c r="Y1409" i="1" l="1"/>
  <c r="Z1410" i="1"/>
  <c r="AA1410" i="1"/>
  <c r="H1409" i="1"/>
  <c r="T1412" i="1"/>
  <c r="A1410" i="1"/>
  <c r="Q1410" i="1" s="1"/>
  <c r="R1410" i="1" s="1"/>
  <c r="S1410" i="1" s="1"/>
  <c r="Y1410" i="1" l="1"/>
  <c r="AA1411" i="1"/>
  <c r="Z1411" i="1"/>
  <c r="H1410" i="1"/>
  <c r="T1413" i="1"/>
  <c r="A1411" i="1"/>
  <c r="Q1411" i="1" s="1"/>
  <c r="R1411" i="1" s="1"/>
  <c r="S1411" i="1" s="1"/>
  <c r="Y1411" i="1" l="1"/>
  <c r="Z1412" i="1"/>
  <c r="AA1412" i="1"/>
  <c r="H1411" i="1"/>
  <c r="A1412" i="1"/>
  <c r="Q1412" i="1" s="1"/>
  <c r="R1412" i="1" s="1"/>
  <c r="T1414" i="1"/>
  <c r="AA1413" i="1" l="1"/>
  <c r="Z1413" i="1"/>
  <c r="H1412" i="1"/>
  <c r="T1415" i="1"/>
  <c r="A1413" i="1"/>
  <c r="Q1413" i="1" s="1"/>
  <c r="R1413" i="1" s="1"/>
  <c r="S1413" i="1" s="1"/>
  <c r="Y1413" i="1" l="1"/>
  <c r="Z1414" i="1"/>
  <c r="AA1414" i="1"/>
  <c r="H1413" i="1"/>
  <c r="T1416" i="1"/>
  <c r="A1414" i="1"/>
  <c r="Q1414" i="1" s="1"/>
  <c r="R1414" i="1" s="1"/>
  <c r="S1414" i="1" s="1"/>
  <c r="Y1414" i="1" l="1"/>
  <c r="AA1415" i="1"/>
  <c r="Z1415" i="1"/>
  <c r="H1414" i="1"/>
  <c r="T1417" i="1"/>
  <c r="A1415" i="1"/>
  <c r="Q1415" i="1" s="1"/>
  <c r="R1415" i="1" s="1"/>
  <c r="S1415" i="1" s="1"/>
  <c r="Y1415" i="1" l="1"/>
  <c r="Z1416" i="1"/>
  <c r="AA1416" i="1"/>
  <c r="H1415" i="1"/>
  <c r="T1418" i="1"/>
  <c r="A1416" i="1"/>
  <c r="Q1416" i="1" s="1"/>
  <c r="R1416" i="1" s="1"/>
  <c r="S1416" i="1" s="1"/>
  <c r="Y1416" i="1" l="1"/>
  <c r="AA1417" i="1"/>
  <c r="Z1417" i="1"/>
  <c r="H1416" i="1"/>
  <c r="A1417" i="1"/>
  <c r="Q1417" i="1" s="1"/>
  <c r="R1417" i="1" s="1"/>
  <c r="S1417" i="1" s="1"/>
  <c r="T1419" i="1"/>
  <c r="Y1417" i="1" l="1"/>
  <c r="Z1418" i="1"/>
  <c r="AA1418" i="1"/>
  <c r="H1417" i="1"/>
  <c r="T1420" i="1"/>
  <c r="A1418" i="1"/>
  <c r="Q1418" i="1" s="1"/>
  <c r="R1418" i="1" s="1"/>
  <c r="S1418" i="1" s="1"/>
  <c r="Y1418" i="1" l="1"/>
  <c r="AA1419" i="1"/>
  <c r="Z1419" i="1"/>
  <c r="H1418" i="1"/>
  <c r="A1419" i="1"/>
  <c r="Q1419" i="1" s="1"/>
  <c r="R1419" i="1" s="1"/>
  <c r="S1419" i="1" s="1"/>
  <c r="T1421" i="1"/>
  <c r="Y1419" i="1" l="1"/>
  <c r="Z1420" i="1"/>
  <c r="AA1420" i="1"/>
  <c r="H1419" i="1"/>
  <c r="T1422" i="1"/>
  <c r="A1420" i="1"/>
  <c r="Q1420" i="1" s="1"/>
  <c r="R1420" i="1" s="1"/>
  <c r="S1420" i="1" s="1"/>
  <c r="Y1420" i="1" l="1"/>
  <c r="AA1421" i="1"/>
  <c r="Z1421" i="1"/>
  <c r="H1420" i="1"/>
  <c r="A1421" i="1"/>
  <c r="Q1421" i="1" s="1"/>
  <c r="R1421" i="1" s="1"/>
  <c r="S1421" i="1" s="1"/>
  <c r="T1423" i="1"/>
  <c r="Y1421" i="1" l="1"/>
  <c r="Z1422" i="1"/>
  <c r="AA1422" i="1"/>
  <c r="H1421" i="1"/>
  <c r="T1424" i="1"/>
  <c r="A1422" i="1"/>
  <c r="Q1422" i="1" s="1"/>
  <c r="R1422" i="1" s="1"/>
  <c r="S1422" i="1" s="1"/>
  <c r="Y1422" i="1" l="1"/>
  <c r="AA1423" i="1"/>
  <c r="Z1423" i="1"/>
  <c r="H1422" i="1"/>
  <c r="T1425" i="1"/>
  <c r="A1423" i="1"/>
  <c r="Q1423" i="1" s="1"/>
  <c r="R1423" i="1" s="1"/>
  <c r="S1423" i="1" s="1"/>
  <c r="Y1423" i="1" l="1"/>
  <c r="Z1424" i="1"/>
  <c r="AA1424" i="1"/>
  <c r="H1423" i="1"/>
  <c r="T1426" i="1"/>
  <c r="A1424" i="1"/>
  <c r="Q1424" i="1" s="1"/>
  <c r="R1424" i="1" s="1"/>
  <c r="S1424" i="1" s="1"/>
  <c r="Y1424" i="1" l="1"/>
  <c r="AA1425" i="1"/>
  <c r="Z1425" i="1"/>
  <c r="H1424" i="1"/>
  <c r="T1427" i="1"/>
  <c r="A1425" i="1"/>
  <c r="Q1425" i="1" s="1"/>
  <c r="R1425" i="1" s="1"/>
  <c r="S1425" i="1" s="1"/>
  <c r="Y1425" i="1" l="1"/>
  <c r="Z1426" i="1"/>
  <c r="AA1426" i="1"/>
  <c r="H1425" i="1"/>
  <c r="A1426" i="1"/>
  <c r="Q1426" i="1" s="1"/>
  <c r="R1426" i="1" s="1"/>
  <c r="S1426" i="1" s="1"/>
  <c r="T1428" i="1"/>
  <c r="Y1426" i="1" l="1"/>
  <c r="AA1427" i="1"/>
  <c r="Z1427" i="1"/>
  <c r="H1426" i="1"/>
  <c r="T1429" i="1"/>
  <c r="A1427" i="1"/>
  <c r="Q1427" i="1" s="1"/>
  <c r="R1427" i="1" s="1"/>
  <c r="S1427" i="1" s="1"/>
  <c r="Y1427" i="1" l="1"/>
  <c r="Z1428" i="1"/>
  <c r="AA1428" i="1"/>
  <c r="H1427" i="1"/>
  <c r="T1430" i="1"/>
  <c r="A1428" i="1"/>
  <c r="Q1428" i="1" s="1"/>
  <c r="R1428" i="1" s="1"/>
  <c r="S1428" i="1" s="1"/>
  <c r="Y1428" i="1" l="1"/>
  <c r="AA1429" i="1"/>
  <c r="Z1429" i="1"/>
  <c r="H1428" i="1"/>
  <c r="A1429" i="1"/>
  <c r="Q1429" i="1" s="1"/>
  <c r="R1429" i="1" s="1"/>
  <c r="S1429" i="1" s="1"/>
  <c r="T1431" i="1"/>
  <c r="Y1429" i="1" l="1"/>
  <c r="Z1430" i="1"/>
  <c r="AA1430" i="1"/>
  <c r="H1429" i="1"/>
  <c r="T1432" i="1"/>
  <c r="A1430" i="1"/>
  <c r="Q1430" i="1" s="1"/>
  <c r="R1430" i="1" s="1"/>
  <c r="S1430" i="1" s="1"/>
  <c r="Y1430" i="1" l="1"/>
  <c r="AA1431" i="1"/>
  <c r="Z1431" i="1"/>
  <c r="H1430" i="1"/>
  <c r="A1431" i="1"/>
  <c r="Q1431" i="1" s="1"/>
  <c r="R1431" i="1" s="1"/>
  <c r="S1431" i="1" s="1"/>
  <c r="T1433" i="1"/>
  <c r="Y1431" i="1" l="1"/>
  <c r="Z1432" i="1"/>
  <c r="AA1432" i="1"/>
  <c r="H1431" i="1"/>
  <c r="T1434" i="1"/>
  <c r="A1432" i="1"/>
  <c r="Q1432" i="1" s="1"/>
  <c r="R1432" i="1" s="1"/>
  <c r="S1432" i="1" s="1"/>
  <c r="Y1432" i="1" l="1"/>
  <c r="AA1433" i="1"/>
  <c r="Z1433" i="1"/>
  <c r="H1432" i="1"/>
  <c r="A1433" i="1"/>
  <c r="Q1433" i="1" s="1"/>
  <c r="R1433" i="1" s="1"/>
  <c r="S1433" i="1" s="1"/>
  <c r="T1435" i="1"/>
  <c r="Y1433" i="1" l="1"/>
  <c r="Z1434" i="1"/>
  <c r="AA1434" i="1"/>
  <c r="H1433" i="1"/>
  <c r="A1434" i="1"/>
  <c r="Q1434" i="1" s="1"/>
  <c r="R1434" i="1" s="1"/>
  <c r="S1434" i="1" s="1"/>
  <c r="T1436" i="1"/>
  <c r="Y1434" i="1" l="1"/>
  <c r="AA1435" i="1"/>
  <c r="Z1435" i="1"/>
  <c r="H1434" i="1"/>
  <c r="A1435" i="1"/>
  <c r="Q1435" i="1" s="1"/>
  <c r="R1435" i="1" s="1"/>
  <c r="S1435" i="1" s="1"/>
  <c r="T1437" i="1"/>
  <c r="Y1435" i="1" l="1"/>
  <c r="Z1436" i="1"/>
  <c r="AA1436" i="1"/>
  <c r="H1435" i="1"/>
  <c r="T1438" i="1"/>
  <c r="A1436" i="1"/>
  <c r="Q1436" i="1" s="1"/>
  <c r="R1436" i="1" s="1"/>
  <c r="S1436" i="1" s="1"/>
  <c r="Y1436" i="1" l="1"/>
  <c r="AA1437" i="1"/>
  <c r="Z1437" i="1"/>
  <c r="H1436" i="1"/>
  <c r="A1437" i="1"/>
  <c r="Q1437" i="1" s="1"/>
  <c r="R1437" i="1" s="1"/>
  <c r="S1437" i="1" s="1"/>
  <c r="T1439" i="1"/>
  <c r="Y1437" i="1" l="1"/>
  <c r="Z1438" i="1"/>
  <c r="AA1438" i="1"/>
  <c r="H1437" i="1"/>
  <c r="T1440" i="1"/>
  <c r="A1438" i="1"/>
  <c r="Q1438" i="1" s="1"/>
  <c r="R1438" i="1" s="1"/>
  <c r="S1438" i="1" s="1"/>
  <c r="Y1438" i="1" l="1"/>
  <c r="AA1439" i="1"/>
  <c r="Z1439" i="1"/>
  <c r="H1438" i="1"/>
  <c r="A1439" i="1"/>
  <c r="Q1439" i="1" s="1"/>
  <c r="R1439" i="1" s="1"/>
  <c r="S1439" i="1" s="1"/>
  <c r="T1441" i="1"/>
  <c r="Y1439" i="1" l="1"/>
  <c r="Z1440" i="1"/>
  <c r="AA1440" i="1"/>
  <c r="H1439" i="1"/>
  <c r="A1440" i="1"/>
  <c r="Q1440" i="1" s="1"/>
  <c r="R1440" i="1" s="1"/>
  <c r="S1440" i="1" s="1"/>
  <c r="T1442" i="1"/>
  <c r="Y1440" i="1" l="1"/>
  <c r="AA1441" i="1"/>
  <c r="Z1441" i="1"/>
  <c r="H1440" i="1"/>
  <c r="T1443" i="1"/>
  <c r="A1441" i="1"/>
  <c r="Q1441" i="1" s="1"/>
  <c r="R1441" i="1" s="1"/>
  <c r="S1441" i="1" s="1"/>
  <c r="Y1441" i="1" l="1"/>
  <c r="Z1442" i="1"/>
  <c r="AA1442" i="1"/>
  <c r="H1441" i="1"/>
  <c r="A1442" i="1"/>
  <c r="Q1442" i="1" s="1"/>
  <c r="R1442" i="1" s="1"/>
  <c r="S1442" i="1" s="1"/>
  <c r="T1444" i="1"/>
  <c r="Y1442" i="1" l="1"/>
  <c r="AA1443" i="1"/>
  <c r="Z1443" i="1"/>
  <c r="H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S1444" i="1" s="1"/>
  <c r="Y1444" i="1" l="1"/>
  <c r="AA1445" i="1"/>
  <c r="Z1445" i="1"/>
  <c r="H1444" i="1"/>
  <c r="A1445" i="1"/>
  <c r="Q1445" i="1" s="1"/>
  <c r="R1445" i="1" s="1"/>
  <c r="S1445" i="1" s="1"/>
  <c r="T1447" i="1"/>
  <c r="Y1445" i="1" l="1"/>
  <c r="Z1446" i="1"/>
  <c r="AA1446" i="1"/>
  <c r="H1445" i="1"/>
  <c r="A1446" i="1"/>
  <c r="Q1446" i="1" s="1"/>
  <c r="R1446" i="1" s="1"/>
  <c r="S1446" i="1" s="1"/>
  <c r="T1448" i="1"/>
  <c r="Y1446" i="1" l="1"/>
  <c r="AA1447" i="1"/>
  <c r="Z1447" i="1"/>
  <c r="H1446" i="1"/>
  <c r="A1447" i="1"/>
  <c r="Q1447" i="1" s="1"/>
  <c r="R1447" i="1" s="1"/>
  <c r="S1447" i="1" s="1"/>
  <c r="T1449" i="1"/>
  <c r="Y1447" i="1" l="1"/>
  <c r="Z1448" i="1"/>
  <c r="AA1448" i="1"/>
  <c r="H1447" i="1"/>
  <c r="T1450" i="1"/>
  <c r="A1448" i="1"/>
  <c r="Q1448" i="1" s="1"/>
  <c r="R1448" i="1" s="1"/>
  <c r="S1448" i="1" s="1"/>
  <c r="Y1448" i="1" l="1"/>
  <c r="AA1449" i="1"/>
  <c r="Z1449" i="1"/>
  <c r="H1448" i="1"/>
  <c r="T1451" i="1"/>
  <c r="A1449" i="1"/>
  <c r="Q1449" i="1" s="1"/>
  <c r="R1449" i="1" s="1"/>
  <c r="S1449" i="1" s="1"/>
  <c r="Y1449" i="1" l="1"/>
  <c r="Z1450" i="1"/>
  <c r="AA1450" i="1"/>
  <c r="H1449" i="1"/>
  <c r="T1452" i="1"/>
  <c r="A1450" i="1"/>
  <c r="Q1450" i="1" s="1"/>
  <c r="R1450" i="1" s="1"/>
  <c r="S1450" i="1" s="1"/>
  <c r="Y1450" i="1" l="1"/>
  <c r="AA1451" i="1"/>
  <c r="Z1451" i="1"/>
  <c r="H1450" i="1"/>
  <c r="A1451" i="1"/>
  <c r="Q1451" i="1" s="1"/>
  <c r="R1451" i="1" s="1"/>
  <c r="S1451" i="1" s="1"/>
  <c r="T1453" i="1"/>
  <c r="Y1451" i="1" l="1"/>
  <c r="Z1452" i="1"/>
  <c r="AA1452" i="1"/>
  <c r="H1451" i="1"/>
  <c r="T1454" i="1"/>
  <c r="A1452" i="1"/>
  <c r="Q1452" i="1" s="1"/>
  <c r="R1452" i="1" s="1"/>
  <c r="S1452" i="1" s="1"/>
  <c r="Y1452" i="1" l="1"/>
  <c r="AA1453" i="1"/>
  <c r="Z1453" i="1"/>
  <c r="H1452" i="1"/>
  <c r="T1455" i="1"/>
  <c r="A1453" i="1"/>
  <c r="Q1453" i="1" s="1"/>
  <c r="R1453" i="1" s="1"/>
  <c r="S1453" i="1" s="1"/>
  <c r="Y1453" i="1" l="1"/>
  <c r="Z1454" i="1"/>
  <c r="AA1454" i="1"/>
  <c r="H1453" i="1"/>
  <c r="T1456" i="1"/>
  <c r="A1454" i="1"/>
  <c r="Q1454" i="1" s="1"/>
  <c r="R1454" i="1" s="1"/>
  <c r="S1454" i="1" s="1"/>
  <c r="Y1454" i="1" l="1"/>
  <c r="AA1455" i="1"/>
  <c r="Z1455" i="1"/>
  <c r="H1454" i="1"/>
  <c r="A1455" i="1"/>
  <c r="Q1455" i="1" s="1"/>
  <c r="R1455" i="1" s="1"/>
  <c r="S1455" i="1" s="1"/>
  <c r="T1457" i="1"/>
  <c r="Y1455" i="1" l="1"/>
  <c r="Z1456" i="1"/>
  <c r="AA1456" i="1"/>
  <c r="H1455" i="1"/>
  <c r="A1456" i="1"/>
  <c r="Q1456" i="1" s="1"/>
  <c r="R1456" i="1" s="1"/>
  <c r="S1456" i="1" s="1"/>
  <c r="T1458" i="1"/>
  <c r="Y1456" i="1" l="1"/>
  <c r="AA1457" i="1"/>
  <c r="Z1457" i="1"/>
  <c r="H1456" i="1"/>
  <c r="A1457" i="1"/>
  <c r="Q1457" i="1" s="1"/>
  <c r="R1457" i="1" s="1"/>
  <c r="S1457" i="1" s="1"/>
  <c r="T1459" i="1"/>
  <c r="Y1457" i="1" l="1"/>
  <c r="Z1458" i="1"/>
  <c r="AA1458" i="1"/>
  <c r="H1457" i="1"/>
  <c r="T1460" i="1"/>
  <c r="A1458" i="1"/>
  <c r="Q1458" i="1" s="1"/>
  <c r="R1458" i="1" s="1"/>
  <c r="S1458" i="1" s="1"/>
  <c r="Y1458" i="1" l="1"/>
  <c r="AA1459" i="1"/>
  <c r="Z1459" i="1"/>
  <c r="H1458" i="1"/>
  <c r="A1459" i="1"/>
  <c r="Q1459" i="1" s="1"/>
  <c r="R1459" i="1" s="1"/>
  <c r="S1459" i="1" s="1"/>
  <c r="T1461" i="1"/>
  <c r="Y1459" i="1" l="1"/>
  <c r="Z1460" i="1"/>
  <c r="AA1460" i="1"/>
  <c r="H1459" i="1"/>
  <c r="A1460" i="1"/>
  <c r="Q1460" i="1" s="1"/>
  <c r="R1460" i="1" s="1"/>
  <c r="S1460" i="1" s="1"/>
  <c r="T1462" i="1"/>
  <c r="Y1460" i="1" l="1"/>
  <c r="AA1461" i="1"/>
  <c r="Z1461" i="1"/>
  <c r="H1460" i="1"/>
  <c r="A1461" i="1"/>
  <c r="Q1461" i="1" s="1"/>
  <c r="R1461" i="1" s="1"/>
  <c r="S1461" i="1" s="1"/>
  <c r="T1463" i="1"/>
  <c r="Y1461" i="1" l="1"/>
  <c r="Z1462" i="1"/>
  <c r="AA1462" i="1"/>
  <c r="H1461" i="1"/>
  <c r="T1464" i="1"/>
  <c r="A1462" i="1"/>
  <c r="Q1462" i="1" s="1"/>
  <c r="R1462" i="1" s="1"/>
  <c r="S1462" i="1" s="1"/>
  <c r="Y1462" i="1" l="1"/>
  <c r="AA1463" i="1"/>
  <c r="Z1463" i="1"/>
  <c r="H1462" i="1"/>
  <c r="A1463" i="1"/>
  <c r="Q1463" i="1" s="1"/>
  <c r="R1463" i="1" s="1"/>
  <c r="S1463" i="1" s="1"/>
  <c r="T1465" i="1"/>
  <c r="Y1463" i="1" l="1"/>
  <c r="Z1464" i="1"/>
  <c r="AA1464" i="1"/>
  <c r="H1463" i="1"/>
  <c r="T1466" i="1"/>
  <c r="A1464" i="1"/>
  <c r="Q1464" i="1" s="1"/>
  <c r="R1464" i="1" s="1"/>
  <c r="S1464" i="1" s="1"/>
  <c r="Y1464" i="1" l="1"/>
  <c r="AA1465" i="1"/>
  <c r="Z1465" i="1"/>
  <c r="H1464" i="1"/>
  <c r="A1465" i="1"/>
  <c r="Q1465" i="1" s="1"/>
  <c r="R1465" i="1" s="1"/>
  <c r="S1465" i="1" s="1"/>
  <c r="T1467" i="1"/>
  <c r="Y1465" i="1" l="1"/>
  <c r="Z1466" i="1"/>
  <c r="AA1466" i="1"/>
  <c r="H1465" i="1"/>
  <c r="A1466" i="1"/>
  <c r="Q1466" i="1" s="1"/>
  <c r="R1466" i="1" s="1"/>
  <c r="S1466" i="1" s="1"/>
  <c r="T1468" i="1"/>
  <c r="Y1466" i="1" l="1"/>
  <c r="AA1467" i="1"/>
  <c r="Z1467" i="1"/>
  <c r="H1466" i="1"/>
  <c r="T1469" i="1"/>
  <c r="A1467" i="1"/>
  <c r="Q1467" i="1" s="1"/>
  <c r="R1467" i="1" s="1"/>
  <c r="S1467" i="1" s="1"/>
  <c r="Y1467" i="1" l="1"/>
  <c r="Z1468" i="1"/>
  <c r="AA1468" i="1"/>
  <c r="H1467" i="1"/>
  <c r="A1468" i="1"/>
  <c r="Q1468" i="1" s="1"/>
  <c r="R1468" i="1" s="1"/>
  <c r="S1468" i="1" s="1"/>
  <c r="T1470" i="1"/>
  <c r="Y1468" i="1" l="1"/>
  <c r="AA1469" i="1"/>
  <c r="Z1469" i="1"/>
  <c r="H1468" i="1"/>
  <c r="T1471" i="1"/>
  <c r="A1469" i="1"/>
  <c r="Q1469" i="1" s="1"/>
  <c r="R1469" i="1" s="1"/>
  <c r="S1469" i="1" s="1"/>
  <c r="Y1469" i="1" l="1"/>
  <c r="AA1470" i="1"/>
  <c r="Z1470" i="1"/>
  <c r="H1469" i="1"/>
  <c r="A1470" i="1"/>
  <c r="Q1470" i="1" s="1"/>
  <c r="R1470" i="1" s="1"/>
  <c r="S1470" i="1" s="1"/>
  <c r="T1472" i="1"/>
  <c r="Y1470" i="1" l="1"/>
  <c r="Z1471" i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S1472" i="1" s="1"/>
  <c r="T1474" i="1"/>
  <c r="Y1472" i="1" l="1"/>
  <c r="Z1473" i="1"/>
  <c r="AA1473" i="1"/>
  <c r="H1472" i="1"/>
  <c r="T1475" i="1"/>
  <c r="A1473" i="1"/>
  <c r="Q1473" i="1" s="1"/>
  <c r="R1473" i="1" s="1"/>
  <c r="S1473" i="1" s="1"/>
  <c r="Y1473" i="1" l="1"/>
  <c r="AA1474" i="1"/>
  <c r="Z1474" i="1"/>
  <c r="H1473" i="1"/>
  <c r="A1474" i="1"/>
  <c r="Q1474" i="1" s="1"/>
  <c r="R1474" i="1" s="1"/>
  <c r="S1474" i="1" s="1"/>
  <c r="T1476" i="1"/>
  <c r="Y1474" i="1" l="1"/>
  <c r="Z1475" i="1"/>
  <c r="AA1475" i="1"/>
  <c r="H1474" i="1"/>
  <c r="A1475" i="1"/>
  <c r="Q1475" i="1" s="1"/>
  <c r="R1475" i="1" s="1"/>
  <c r="S1475" i="1" s="1"/>
  <c r="T1477" i="1"/>
  <c r="Y1475" i="1" l="1"/>
  <c r="AA1476" i="1"/>
  <c r="Z1476" i="1"/>
  <c r="H1475" i="1"/>
  <c r="T1478" i="1"/>
  <c r="A1476" i="1"/>
  <c r="Q1476" i="1" s="1"/>
  <c r="R1476" i="1" s="1"/>
  <c r="S1476" i="1" s="1"/>
  <c r="Y1476" i="1" l="1"/>
  <c r="Z1477" i="1"/>
  <c r="AA1477" i="1"/>
  <c r="H1476" i="1"/>
  <c r="A1477" i="1"/>
  <c r="Q1477" i="1" s="1"/>
  <c r="R1477" i="1" s="1"/>
  <c r="S1477" i="1" s="1"/>
  <c r="T1479" i="1"/>
  <c r="Y1477" i="1" l="1"/>
  <c r="AA1478" i="1"/>
  <c r="Z1478" i="1"/>
  <c r="H1477" i="1"/>
  <c r="T1480" i="1"/>
  <c r="A1478" i="1"/>
  <c r="Q1478" i="1" s="1"/>
  <c r="R1478" i="1" s="1"/>
  <c r="S1478" i="1" s="1"/>
  <c r="Y1478" i="1" l="1"/>
  <c r="Z1479" i="1"/>
  <c r="AA1479" i="1"/>
  <c r="H1478" i="1"/>
  <c r="A1479" i="1"/>
  <c r="Q1479" i="1" s="1"/>
  <c r="R1479" i="1" s="1"/>
  <c r="S1479" i="1" s="1"/>
  <c r="T1481" i="1"/>
  <c r="Y1479" i="1" l="1"/>
  <c r="AA1480" i="1"/>
  <c r="Z1480" i="1"/>
  <c r="H1479" i="1"/>
  <c r="T1482" i="1"/>
  <c r="A1480" i="1"/>
  <c r="Q1480" i="1" s="1"/>
  <c r="R1480" i="1" s="1"/>
  <c r="S1480" i="1" s="1"/>
  <c r="Y1480" i="1" l="1"/>
  <c r="Z1481" i="1"/>
  <c r="AA1481" i="1"/>
  <c r="H1480" i="1"/>
  <c r="T1483" i="1"/>
  <c r="A1481" i="1"/>
  <c r="Q1481" i="1" s="1"/>
  <c r="R1481" i="1" s="1"/>
  <c r="S1481" i="1" s="1"/>
  <c r="Y1481" i="1" l="1"/>
  <c r="AA1482" i="1"/>
  <c r="Z1482" i="1"/>
  <c r="H1481" i="1"/>
  <c r="T1484" i="1"/>
  <c r="A1482" i="1"/>
  <c r="Q1482" i="1" s="1"/>
  <c r="R1482" i="1" s="1"/>
  <c r="S1482" i="1" s="1"/>
  <c r="Y1482" i="1" l="1"/>
  <c r="Z1483" i="1"/>
  <c r="AA1483" i="1"/>
  <c r="H1482" i="1"/>
  <c r="A1483" i="1"/>
  <c r="Q1483" i="1" s="1"/>
  <c r="R1483" i="1" s="1"/>
  <c r="S1483" i="1" s="1"/>
  <c r="T1485" i="1"/>
  <c r="Y1483" i="1" l="1"/>
  <c r="AA1484" i="1"/>
  <c r="Z1484" i="1"/>
  <c r="H1483" i="1"/>
  <c r="A1484" i="1"/>
  <c r="Q1484" i="1" s="1"/>
  <c r="R1484" i="1" s="1"/>
  <c r="S1484" i="1" s="1"/>
  <c r="T1486" i="1"/>
  <c r="Y1484" i="1" l="1"/>
  <c r="Z1485" i="1"/>
  <c r="AA1485" i="1"/>
  <c r="H1484" i="1"/>
  <c r="A1485" i="1"/>
  <c r="Q1485" i="1" s="1"/>
  <c r="R1485" i="1" s="1"/>
  <c r="S1485" i="1" s="1"/>
  <c r="T1487" i="1"/>
  <c r="Y1485" i="1" l="1"/>
  <c r="AA1486" i="1"/>
  <c r="Z1486" i="1"/>
  <c r="H1485" i="1"/>
  <c r="T1488" i="1"/>
  <c r="A1486" i="1"/>
  <c r="Q1486" i="1" s="1"/>
  <c r="R1486" i="1" s="1"/>
  <c r="S1486" i="1" s="1"/>
  <c r="Y1486" i="1" l="1"/>
  <c r="Z1487" i="1"/>
  <c r="AA1487" i="1"/>
  <c r="H1486" i="1"/>
  <c r="A1487" i="1"/>
  <c r="Q1487" i="1" s="1"/>
  <c r="R1487" i="1" s="1"/>
  <c r="S1487" i="1" s="1"/>
  <c r="T1489" i="1"/>
  <c r="Y1487" i="1" l="1"/>
  <c r="AA1488" i="1"/>
  <c r="Z1488" i="1"/>
  <c r="H1487" i="1"/>
  <c r="T1490" i="1"/>
  <c r="A1488" i="1"/>
  <c r="Q1488" i="1" s="1"/>
  <c r="R1488" i="1" s="1"/>
  <c r="S1488" i="1" s="1"/>
  <c r="Y1488" i="1" l="1"/>
  <c r="Z1489" i="1"/>
  <c r="AA1489" i="1"/>
  <c r="H1488" i="1"/>
  <c r="A1489" i="1"/>
  <c r="Q1489" i="1" s="1"/>
  <c r="R1489" i="1" s="1"/>
  <c r="S1489" i="1" s="1"/>
  <c r="T1491" i="1"/>
  <c r="Y1489" i="1" l="1"/>
  <c r="AA1490" i="1"/>
  <c r="Z1490" i="1"/>
  <c r="H1489" i="1"/>
  <c r="T1492" i="1"/>
  <c r="A1490" i="1"/>
  <c r="Q1490" i="1" s="1"/>
  <c r="R1490" i="1" s="1"/>
  <c r="S1490" i="1" s="1"/>
  <c r="Y1490" i="1" l="1"/>
  <c r="Z1491" i="1"/>
  <c r="AA1491" i="1"/>
  <c r="H1490" i="1"/>
  <c r="A1491" i="1"/>
  <c r="Q1491" i="1" s="1"/>
  <c r="R1491" i="1" s="1"/>
  <c r="S1491" i="1" s="1"/>
  <c r="T1493" i="1"/>
  <c r="Y1491" i="1" l="1"/>
  <c r="AA1492" i="1"/>
  <c r="Z1492" i="1"/>
  <c r="H1491" i="1"/>
  <c r="A1492" i="1"/>
  <c r="Q1492" i="1" s="1"/>
  <c r="R1492" i="1" s="1"/>
  <c r="S1492" i="1" s="1"/>
  <c r="T1494" i="1"/>
  <c r="Y1492" i="1" l="1"/>
  <c r="Z1493" i="1"/>
  <c r="AA1493" i="1"/>
  <c r="H1492" i="1"/>
  <c r="A1493" i="1"/>
  <c r="Q1493" i="1" s="1"/>
  <c r="R1493" i="1" s="1"/>
  <c r="S1493" i="1" s="1"/>
  <c r="T1495" i="1"/>
  <c r="Y1493" i="1" l="1"/>
  <c r="AA1494" i="1"/>
  <c r="Z1494" i="1"/>
  <c r="H1493" i="1"/>
  <c r="T1496" i="1"/>
  <c r="A1494" i="1"/>
  <c r="Q1494" i="1" s="1"/>
  <c r="R1494" i="1" s="1"/>
  <c r="S1494" i="1" s="1"/>
  <c r="Y1494" i="1" l="1"/>
  <c r="Z1495" i="1"/>
  <c r="AA1495" i="1"/>
  <c r="H1494" i="1"/>
  <c r="T1497" i="1"/>
  <c r="A1495" i="1"/>
  <c r="Q1495" i="1" s="1"/>
  <c r="R1495" i="1" s="1"/>
  <c r="S1495" i="1" s="1"/>
  <c r="Y1495" i="1" l="1"/>
  <c r="AA1496" i="1"/>
  <c r="Z1496" i="1"/>
  <c r="H1495" i="1"/>
  <c r="A1496" i="1"/>
  <c r="Q1496" i="1" s="1"/>
  <c r="R1496" i="1" s="1"/>
  <c r="S1496" i="1" s="1"/>
  <c r="T1498" i="1"/>
  <c r="Y1496" i="1" l="1"/>
  <c r="Z1497" i="1"/>
  <c r="AA1497" i="1"/>
  <c r="H1496" i="1"/>
  <c r="T1499" i="1"/>
  <c r="A1497" i="1"/>
  <c r="Q1497" i="1" s="1"/>
  <c r="R1497" i="1" s="1"/>
  <c r="S1497" i="1" s="1"/>
  <c r="Y1497" i="1" l="1"/>
  <c r="AA1498" i="1"/>
  <c r="Z1498" i="1"/>
  <c r="H1497" i="1"/>
  <c r="T1500" i="1"/>
  <c r="A1498" i="1"/>
  <c r="Q1498" i="1" s="1"/>
  <c r="R1498" i="1" s="1"/>
  <c r="S1498" i="1" s="1"/>
  <c r="Y1498" i="1" l="1"/>
  <c r="Z1499" i="1"/>
  <c r="AA1499" i="1"/>
  <c r="H1498" i="1"/>
  <c r="T1501" i="1"/>
  <c r="A1499" i="1"/>
  <c r="Q1499" i="1" s="1"/>
  <c r="R1499" i="1" s="1"/>
  <c r="S1499" i="1" s="1"/>
  <c r="Y1499" i="1" l="1"/>
  <c r="AA1500" i="1"/>
  <c r="Z1500" i="1"/>
  <c r="H1499" i="1"/>
  <c r="T1502" i="1"/>
  <c r="A1500" i="1"/>
  <c r="Q1500" i="1" s="1"/>
  <c r="R1500" i="1" s="1"/>
  <c r="S1500" i="1" s="1"/>
  <c r="Y1500" i="1" l="1"/>
  <c r="Z1501" i="1"/>
  <c r="AA1501" i="1"/>
  <c r="H1500" i="1"/>
  <c r="A1501" i="1"/>
  <c r="Q1501" i="1" s="1"/>
  <c r="R1501" i="1" s="1"/>
  <c r="S1501" i="1" s="1"/>
  <c r="T1503" i="1"/>
  <c r="Y1501" i="1" l="1"/>
  <c r="Z1502" i="1"/>
  <c r="AA1502" i="1"/>
  <c r="H1501" i="1"/>
  <c r="T1504" i="1"/>
  <c r="A1502" i="1"/>
  <c r="Q1502" i="1" s="1"/>
  <c r="R1502" i="1" s="1"/>
  <c r="S1502" i="1" s="1"/>
  <c r="Y1502" i="1" l="1"/>
  <c r="AA1503" i="1"/>
  <c r="Z1503" i="1"/>
  <c r="H1502" i="1"/>
  <c r="A1503" i="1"/>
  <c r="Q1503" i="1" s="1"/>
  <c r="R1503" i="1" s="1"/>
  <c r="S1503" i="1" s="1"/>
  <c r="T1505" i="1"/>
  <c r="Y1503" i="1" l="1"/>
  <c r="Z1504" i="1"/>
  <c r="AA1504" i="1"/>
  <c r="H1503" i="1"/>
  <c r="T1506" i="1"/>
  <c r="A1504" i="1"/>
  <c r="Q1504" i="1" s="1"/>
  <c r="R1504" i="1" s="1"/>
  <c r="AA1505" i="1" l="1"/>
  <c r="Z1505" i="1"/>
  <c r="H1504" i="1"/>
  <c r="A1505" i="1"/>
  <c r="Q1505" i="1" s="1"/>
  <c r="R1505" i="1" s="1"/>
  <c r="S1505" i="1" s="1"/>
  <c r="T1507" i="1"/>
  <c r="Y1505" i="1" l="1"/>
  <c r="Z1506" i="1"/>
  <c r="AA1506" i="1"/>
  <c r="H1505" i="1"/>
  <c r="T1508" i="1"/>
  <c r="A1506" i="1"/>
  <c r="Q1506" i="1" s="1"/>
  <c r="R1506" i="1" s="1"/>
  <c r="S1506" i="1" s="1"/>
  <c r="Y1506" i="1" l="1"/>
  <c r="AA1507" i="1"/>
  <c r="Z1507" i="1"/>
  <c r="H1506" i="1"/>
  <c r="A1507" i="1"/>
  <c r="Q1507" i="1" s="1"/>
  <c r="R1507" i="1" s="1"/>
  <c r="S1507" i="1" s="1"/>
  <c r="T1509" i="1"/>
  <c r="Y1507" i="1" l="1"/>
  <c r="Z1508" i="1"/>
  <c r="AA1508" i="1"/>
  <c r="H1507" i="1"/>
  <c r="T1510" i="1"/>
  <c r="A1508" i="1"/>
  <c r="Q1508" i="1" s="1"/>
  <c r="R1508" i="1" s="1"/>
  <c r="S1508" i="1" s="1"/>
  <c r="Y1508" i="1" l="1"/>
  <c r="AA1509" i="1"/>
  <c r="Z1509" i="1"/>
  <c r="H1508" i="1"/>
  <c r="T1511" i="1"/>
  <c r="A1509" i="1"/>
  <c r="Q1509" i="1" s="1"/>
  <c r="R1509" i="1" s="1"/>
  <c r="S1509" i="1" s="1"/>
  <c r="Y1509" i="1" l="1"/>
  <c r="Z1510" i="1"/>
  <c r="AA1510" i="1"/>
  <c r="H1509" i="1"/>
  <c r="T1512" i="1"/>
  <c r="A1510" i="1"/>
  <c r="Q1510" i="1" s="1"/>
  <c r="R1510" i="1" s="1"/>
  <c r="S1510" i="1" s="1"/>
  <c r="Y1510" i="1" l="1"/>
  <c r="AA1511" i="1"/>
  <c r="Z1511" i="1"/>
  <c r="H1510" i="1"/>
  <c r="A1511" i="1"/>
  <c r="Q1511" i="1" s="1"/>
  <c r="R1511" i="1" s="1"/>
  <c r="S1511" i="1" s="1"/>
  <c r="T1513" i="1"/>
  <c r="Y1511" i="1" l="1"/>
  <c r="Z1512" i="1"/>
  <c r="AA1512" i="1"/>
  <c r="H1511" i="1"/>
  <c r="T1514" i="1"/>
  <c r="A1512" i="1"/>
  <c r="Q1512" i="1" s="1"/>
  <c r="R1512" i="1" s="1"/>
  <c r="S1512" i="1" s="1"/>
  <c r="Y1512" i="1" l="1"/>
  <c r="AA1513" i="1"/>
  <c r="Z1513" i="1"/>
  <c r="H1512" i="1"/>
  <c r="A1513" i="1"/>
  <c r="Q1513" i="1" s="1"/>
  <c r="R1513" i="1" s="1"/>
  <c r="S1513" i="1" s="1"/>
  <c r="T1515" i="1"/>
  <c r="Y1513" i="1" l="1"/>
  <c r="Z1514" i="1"/>
  <c r="AA1514" i="1"/>
  <c r="H1513" i="1"/>
  <c r="A1514" i="1"/>
  <c r="Q1514" i="1" s="1"/>
  <c r="R1514" i="1" s="1"/>
  <c r="S1514" i="1" s="1"/>
  <c r="T1516" i="1"/>
  <c r="Y1514" i="1" l="1"/>
  <c r="AA1515" i="1"/>
  <c r="Z1515" i="1"/>
  <c r="H1514" i="1"/>
  <c r="T1517" i="1"/>
  <c r="A1515" i="1"/>
  <c r="Q1515" i="1" s="1"/>
  <c r="R1515" i="1" s="1"/>
  <c r="S1515" i="1" s="1"/>
  <c r="Y1515" i="1" l="1"/>
  <c r="Z1516" i="1"/>
  <c r="AA1516" i="1"/>
  <c r="H1515" i="1"/>
  <c r="T1518" i="1"/>
  <c r="A1516" i="1"/>
  <c r="Q1516" i="1" s="1"/>
  <c r="R1516" i="1" s="1"/>
  <c r="S1516" i="1" s="1"/>
  <c r="Y1516" i="1" l="1"/>
  <c r="AA1517" i="1"/>
  <c r="Z1517" i="1"/>
  <c r="H1516" i="1"/>
  <c r="T1519" i="1"/>
  <c r="A1517" i="1"/>
  <c r="Q1517" i="1" s="1"/>
  <c r="R1517" i="1" s="1"/>
  <c r="S1517" i="1" s="1"/>
  <c r="Y1517" i="1" l="1"/>
  <c r="Z1518" i="1"/>
  <c r="AA1518" i="1"/>
  <c r="H1517" i="1"/>
  <c r="A1518" i="1"/>
  <c r="Q1518" i="1" s="1"/>
  <c r="R1518" i="1" s="1"/>
  <c r="S1518" i="1" s="1"/>
  <c r="T1520" i="1"/>
  <c r="Y1518" i="1" l="1"/>
  <c r="AA1519" i="1"/>
  <c r="Z1519" i="1"/>
  <c r="H1518" i="1"/>
  <c r="T1521" i="1"/>
  <c r="A1519" i="1"/>
  <c r="Q1519" i="1" s="1"/>
  <c r="R1519" i="1" s="1"/>
  <c r="S1519" i="1" s="1"/>
  <c r="Y1519" i="1" l="1"/>
  <c r="Z1520" i="1"/>
  <c r="AA1520" i="1"/>
  <c r="H1519" i="1"/>
  <c r="T1522" i="1"/>
  <c r="A1520" i="1"/>
  <c r="Q1520" i="1" s="1"/>
  <c r="R1520" i="1" s="1"/>
  <c r="S1520" i="1" s="1"/>
  <c r="Y1520" i="1" l="1"/>
  <c r="AA1521" i="1"/>
  <c r="Z1521" i="1"/>
  <c r="H1520" i="1"/>
  <c r="A1521" i="1"/>
  <c r="Q1521" i="1" s="1"/>
  <c r="R1521" i="1" s="1"/>
  <c r="S1521" i="1" s="1"/>
  <c r="T1523" i="1"/>
  <c r="Y1521" i="1" l="1"/>
  <c r="Z1522" i="1"/>
  <c r="AA1522" i="1"/>
  <c r="H1521" i="1"/>
  <c r="T1524" i="1"/>
  <c r="A1522" i="1"/>
  <c r="Q1522" i="1" s="1"/>
  <c r="R1522" i="1" s="1"/>
  <c r="S1522" i="1" s="1"/>
  <c r="Y1522" i="1" l="1"/>
  <c r="AA1523" i="1"/>
  <c r="Z1523" i="1"/>
  <c r="H1522" i="1"/>
  <c r="A1523" i="1"/>
  <c r="Q1523" i="1" s="1"/>
  <c r="R1523" i="1" s="1"/>
  <c r="S1523" i="1" s="1"/>
  <c r="T1525" i="1"/>
  <c r="Y1523" i="1" l="1"/>
  <c r="Z1524" i="1"/>
  <c r="AA1524" i="1"/>
  <c r="H1523" i="1"/>
  <c r="A1524" i="1"/>
  <c r="Q1524" i="1" s="1"/>
  <c r="R1524" i="1" s="1"/>
  <c r="S1524" i="1" s="1"/>
  <c r="T1526" i="1"/>
  <c r="Y1524" i="1" l="1"/>
  <c r="AA1525" i="1"/>
  <c r="Z1525" i="1"/>
  <c r="H1524" i="1"/>
  <c r="A1525" i="1"/>
  <c r="Q1525" i="1" s="1"/>
  <c r="R1525" i="1" s="1"/>
  <c r="S1525" i="1" s="1"/>
  <c r="T1527" i="1"/>
  <c r="Y1525" i="1" l="1"/>
  <c r="Z1526" i="1"/>
  <c r="AA1526" i="1"/>
  <c r="H1525" i="1"/>
  <c r="T1528" i="1"/>
  <c r="A1526" i="1"/>
  <c r="Q1526" i="1" s="1"/>
  <c r="R1526" i="1" s="1"/>
  <c r="S1526" i="1" s="1"/>
  <c r="Y1526" i="1" l="1"/>
  <c r="AA1527" i="1"/>
  <c r="Z1527" i="1"/>
  <c r="H1526" i="1"/>
  <c r="A1527" i="1"/>
  <c r="Q1527" i="1" s="1"/>
  <c r="R1527" i="1" s="1"/>
  <c r="S1527" i="1" s="1"/>
  <c r="T1529" i="1"/>
  <c r="Y1527" i="1" l="1"/>
  <c r="Z1528" i="1"/>
  <c r="AA1528" i="1"/>
  <c r="H1527" i="1"/>
  <c r="T1530" i="1"/>
  <c r="A1528" i="1"/>
  <c r="Q1528" i="1" s="1"/>
  <c r="R1528" i="1" s="1"/>
  <c r="S1528" i="1" s="1"/>
  <c r="Y1528" i="1" l="1"/>
  <c r="AA1529" i="1"/>
  <c r="Z1529" i="1"/>
  <c r="H1528" i="1"/>
  <c r="A1529" i="1"/>
  <c r="Q1529" i="1" s="1"/>
  <c r="R1529" i="1" s="1"/>
  <c r="S1529" i="1" s="1"/>
  <c r="T1531" i="1"/>
  <c r="Y1529" i="1" l="1"/>
  <c r="Z1530" i="1"/>
  <c r="AA1530" i="1"/>
  <c r="H1529" i="1"/>
  <c r="T1532" i="1"/>
  <c r="A1530" i="1"/>
  <c r="Q1530" i="1" s="1"/>
  <c r="R1530" i="1" s="1"/>
  <c r="S1530" i="1" s="1"/>
  <c r="Y1530" i="1" l="1"/>
  <c r="AA1531" i="1"/>
  <c r="Z1531" i="1"/>
  <c r="H1530" i="1"/>
  <c r="T1533" i="1"/>
  <c r="A1531" i="1"/>
  <c r="Q1531" i="1" s="1"/>
  <c r="R1531" i="1" s="1"/>
  <c r="S1531" i="1" s="1"/>
  <c r="Y1531" i="1" l="1"/>
  <c r="Z1532" i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Y1533" i="1" l="1"/>
  <c r="Z1534" i="1"/>
  <c r="AA1534" i="1"/>
  <c r="H1533" i="1"/>
  <c r="A1534" i="1"/>
  <c r="Q1534" i="1" s="1"/>
  <c r="R1534" i="1" s="1"/>
  <c r="S1534" i="1" s="1"/>
  <c r="T1536" i="1"/>
  <c r="Y1534" i="1" l="1"/>
  <c r="AA1535" i="1"/>
  <c r="Z1535" i="1"/>
  <c r="H1534" i="1"/>
  <c r="A1535" i="1"/>
  <c r="Q1535" i="1" s="1"/>
  <c r="R1535" i="1" s="1"/>
  <c r="S1535" i="1" s="1"/>
  <c r="T1537" i="1"/>
  <c r="Y1535" i="1" l="1"/>
  <c r="Z1536" i="1"/>
  <c r="AA1536" i="1"/>
  <c r="H1535" i="1"/>
  <c r="T1538" i="1"/>
  <c r="A1536" i="1"/>
  <c r="Q1536" i="1" s="1"/>
  <c r="R1536" i="1" s="1"/>
  <c r="S1536" i="1" s="1"/>
  <c r="Y1536" i="1" l="1"/>
  <c r="AA1537" i="1"/>
  <c r="Z1537" i="1"/>
  <c r="H1536" i="1"/>
  <c r="T1539" i="1"/>
  <c r="A1537" i="1"/>
  <c r="Q1537" i="1" s="1"/>
  <c r="R1537" i="1" s="1"/>
  <c r="S1537" i="1" s="1"/>
  <c r="Y1537" i="1" l="1"/>
  <c r="Z1538" i="1"/>
  <c r="AA1538" i="1"/>
  <c r="H1537" i="1"/>
  <c r="T1540" i="1"/>
  <c r="A1538" i="1"/>
  <c r="Q1538" i="1" s="1"/>
  <c r="R1538" i="1" s="1"/>
  <c r="S1538" i="1" s="1"/>
  <c r="Y1538" i="1" l="1"/>
  <c r="AA1539" i="1"/>
  <c r="Z1539" i="1"/>
  <c r="H1538" i="1"/>
  <c r="A1539" i="1"/>
  <c r="Q1539" i="1" s="1"/>
  <c r="R1539" i="1" s="1"/>
  <c r="S1539" i="1" s="1"/>
  <c r="T1541" i="1"/>
  <c r="Y1539" i="1" l="1"/>
  <c r="Z1540" i="1"/>
  <c r="AA1540" i="1"/>
  <c r="H1539" i="1"/>
  <c r="T1542" i="1"/>
  <c r="A1540" i="1"/>
  <c r="Q1540" i="1" s="1"/>
  <c r="R1540" i="1" s="1"/>
  <c r="S1540" i="1" s="1"/>
  <c r="Y1540" i="1" l="1"/>
  <c r="Z1541" i="1"/>
  <c r="AA1541" i="1"/>
  <c r="H1540" i="1"/>
  <c r="A1541" i="1"/>
  <c r="Q1541" i="1" s="1"/>
  <c r="R1541" i="1" s="1"/>
  <c r="S1541" i="1" s="1"/>
  <c r="T1543" i="1"/>
  <c r="Y1541" i="1" l="1"/>
  <c r="AA1542" i="1"/>
  <c r="Z1542" i="1"/>
  <c r="H1541" i="1"/>
  <c r="T1544" i="1"/>
  <c r="A1542" i="1"/>
  <c r="Q1542" i="1" s="1"/>
  <c r="R1542" i="1" s="1"/>
  <c r="S1542" i="1" s="1"/>
  <c r="Y1542" i="1" l="1"/>
  <c r="Z1543" i="1"/>
  <c r="AA1543" i="1"/>
  <c r="H1542" i="1"/>
  <c r="A1543" i="1"/>
  <c r="Q1543" i="1" s="1"/>
  <c r="R1543" i="1" s="1"/>
  <c r="S1543" i="1" s="1"/>
  <c r="T1545" i="1"/>
  <c r="Y1543" i="1" l="1"/>
  <c r="AA1544" i="1"/>
  <c r="Z1544" i="1"/>
  <c r="H1543" i="1"/>
  <c r="T1546" i="1"/>
  <c r="A1544" i="1"/>
  <c r="Q1544" i="1" s="1"/>
  <c r="R1544" i="1" s="1"/>
  <c r="S1544" i="1" s="1"/>
  <c r="Y1544" i="1" l="1"/>
  <c r="Z1545" i="1"/>
  <c r="AA1545" i="1"/>
  <c r="H1544" i="1"/>
  <c r="A1545" i="1"/>
  <c r="Q1545" i="1" s="1"/>
  <c r="R1545" i="1" s="1"/>
  <c r="S1545" i="1" s="1"/>
  <c r="T1547" i="1"/>
  <c r="Y1545" i="1" l="1"/>
  <c r="AA1546" i="1"/>
  <c r="Z1546" i="1"/>
  <c r="H1545" i="1"/>
  <c r="A1546" i="1"/>
  <c r="Q1546" i="1" s="1"/>
  <c r="R1546" i="1" s="1"/>
  <c r="S1546" i="1" s="1"/>
  <c r="T1548" i="1"/>
  <c r="Y1546" i="1" l="1"/>
  <c r="Z1547" i="1"/>
  <c r="AA1547" i="1"/>
  <c r="H1546" i="1"/>
  <c r="A1547" i="1"/>
  <c r="Q1547" i="1" s="1"/>
  <c r="R1547" i="1" s="1"/>
  <c r="S1547" i="1" s="1"/>
  <c r="T1549" i="1"/>
  <c r="Y1547" i="1" l="1"/>
  <c r="AA1548" i="1"/>
  <c r="Z1548" i="1"/>
  <c r="H1547" i="1"/>
  <c r="T1550" i="1"/>
  <c r="A1548" i="1"/>
  <c r="Q1548" i="1" s="1"/>
  <c r="R1548" i="1" s="1"/>
  <c r="S1548" i="1" s="1"/>
  <c r="Y1548" i="1" l="1"/>
  <c r="Z1549" i="1"/>
  <c r="AA1549" i="1"/>
  <c r="H1548" i="1"/>
  <c r="A1549" i="1"/>
  <c r="Q1549" i="1" s="1"/>
  <c r="R1549" i="1" s="1"/>
  <c r="S1549" i="1" s="1"/>
  <c r="T1551" i="1"/>
  <c r="Y1549" i="1" l="1"/>
  <c r="AA1550" i="1"/>
  <c r="Z1550" i="1"/>
  <c r="H1549" i="1"/>
  <c r="A1550" i="1"/>
  <c r="Q1550" i="1" s="1"/>
  <c r="R1550" i="1" s="1"/>
  <c r="S1550" i="1" s="1"/>
  <c r="T1552" i="1"/>
  <c r="Y1550" i="1" l="1"/>
  <c r="Z1551" i="1"/>
  <c r="AA1551" i="1"/>
  <c r="H1550" i="1"/>
  <c r="A1551" i="1"/>
  <c r="Q1551" i="1" s="1"/>
  <c r="R1551" i="1" s="1"/>
  <c r="S1551" i="1" s="1"/>
  <c r="T1553" i="1"/>
  <c r="Y1551" i="1" l="1"/>
  <c r="AA1552" i="1"/>
  <c r="Z1552" i="1"/>
  <c r="H1551" i="1"/>
  <c r="A1552" i="1"/>
  <c r="Q1552" i="1" s="1"/>
  <c r="R1552" i="1" s="1"/>
  <c r="S1552" i="1" s="1"/>
  <c r="T1554" i="1"/>
  <c r="Y1552" i="1" l="1"/>
  <c r="Z1553" i="1"/>
  <c r="AA1553" i="1"/>
  <c r="H1552" i="1"/>
  <c r="T1555" i="1"/>
  <c r="A1553" i="1"/>
  <c r="Q1553" i="1" s="1"/>
  <c r="R1553" i="1" s="1"/>
  <c r="S1553" i="1" s="1"/>
  <c r="Y1553" i="1" l="1"/>
  <c r="AA1554" i="1"/>
  <c r="Z1554" i="1"/>
  <c r="H1553" i="1"/>
  <c r="A1554" i="1"/>
  <c r="Q1554" i="1" s="1"/>
  <c r="R1554" i="1" s="1"/>
  <c r="S1554" i="1" s="1"/>
  <c r="T1556" i="1"/>
  <c r="Y1554" i="1" l="1"/>
  <c r="Z1555" i="1"/>
  <c r="AA1555" i="1"/>
  <c r="H1554" i="1"/>
  <c r="T1557" i="1"/>
  <c r="A1555" i="1"/>
  <c r="Q1555" i="1" s="1"/>
  <c r="R1555" i="1" s="1"/>
  <c r="S1555" i="1" s="1"/>
  <c r="Y1555" i="1" l="1"/>
  <c r="AA1556" i="1"/>
  <c r="Z1556" i="1"/>
  <c r="H1555" i="1"/>
  <c r="A1556" i="1"/>
  <c r="Q1556" i="1" s="1"/>
  <c r="R1556" i="1" s="1"/>
  <c r="S1556" i="1" s="1"/>
  <c r="T1558" i="1"/>
  <c r="Y1556" i="1" l="1"/>
  <c r="Z1557" i="1"/>
  <c r="AA1557" i="1"/>
  <c r="H1556" i="1"/>
  <c r="T1559" i="1"/>
  <c r="A1557" i="1"/>
  <c r="Q1557" i="1" s="1"/>
  <c r="R1557" i="1" s="1"/>
  <c r="S1557" i="1" s="1"/>
  <c r="Y1557" i="1" l="1"/>
  <c r="AA1558" i="1"/>
  <c r="Z1558" i="1"/>
  <c r="H1557" i="1"/>
  <c r="A1558" i="1"/>
  <c r="Q1558" i="1" s="1"/>
  <c r="R1558" i="1" s="1"/>
  <c r="S1558" i="1" s="1"/>
  <c r="T1560" i="1"/>
  <c r="Y1558" i="1" l="1"/>
  <c r="Z1559" i="1"/>
  <c r="AA1559" i="1"/>
  <c r="H1558" i="1"/>
  <c r="T1561" i="1"/>
  <c r="A1559" i="1"/>
  <c r="Q1559" i="1" s="1"/>
  <c r="R1559" i="1" s="1"/>
  <c r="S1559" i="1" s="1"/>
  <c r="Y1559" i="1" l="1"/>
  <c r="AA1560" i="1"/>
  <c r="Z1560" i="1"/>
  <c r="H1559" i="1"/>
  <c r="A1560" i="1"/>
  <c r="Q1560" i="1" s="1"/>
  <c r="R1560" i="1" s="1"/>
  <c r="S1560" i="1" s="1"/>
  <c r="T1562" i="1"/>
  <c r="Y1560" i="1" l="1"/>
  <c r="Z1561" i="1"/>
  <c r="AA1561" i="1"/>
  <c r="H1560" i="1"/>
  <c r="A1561" i="1"/>
  <c r="Q1561" i="1" s="1"/>
  <c r="R1561" i="1" s="1"/>
  <c r="S1561" i="1" s="1"/>
  <c r="T1563" i="1"/>
  <c r="Y1561" i="1" l="1"/>
  <c r="AA1562" i="1"/>
  <c r="Z1562" i="1"/>
  <c r="H1561" i="1"/>
  <c r="T1564" i="1"/>
  <c r="A1562" i="1"/>
  <c r="Q1562" i="1" s="1"/>
  <c r="R1562" i="1" s="1"/>
  <c r="S1562" i="1" s="1"/>
  <c r="Y1562" i="1" l="1"/>
  <c r="Z1563" i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Y1564" i="1" l="1"/>
  <c r="Z1565" i="1"/>
  <c r="AA1565" i="1"/>
  <c r="H1564" i="1"/>
  <c r="T1567" i="1"/>
  <c r="A1565" i="1"/>
  <c r="Q1565" i="1" s="1"/>
  <c r="R1565" i="1" s="1"/>
  <c r="S1565" i="1" s="1"/>
  <c r="Y1565" i="1" l="1"/>
  <c r="AA1566" i="1"/>
  <c r="Z1566" i="1"/>
  <c r="H1565" i="1"/>
  <c r="T1568" i="1"/>
  <c r="A1566" i="1"/>
  <c r="Q1566" i="1" s="1"/>
  <c r="R1566" i="1" s="1"/>
  <c r="S1566" i="1" s="1"/>
  <c r="Y1566" i="1" l="1"/>
  <c r="Z1567" i="1"/>
  <c r="AA1567" i="1"/>
  <c r="H1566" i="1"/>
  <c r="A1567" i="1"/>
  <c r="Q1567" i="1" s="1"/>
  <c r="R1567" i="1" s="1"/>
  <c r="S1567" i="1" s="1"/>
  <c r="T1569" i="1"/>
  <c r="Y1567" i="1" l="1"/>
  <c r="AA1568" i="1"/>
  <c r="Z1568" i="1"/>
  <c r="H1567" i="1"/>
  <c r="T1570" i="1"/>
  <c r="A1568" i="1"/>
  <c r="Q1568" i="1" s="1"/>
  <c r="R1568" i="1" s="1"/>
  <c r="S1568" i="1" s="1"/>
  <c r="Y1568" i="1" l="1"/>
  <c r="Z1569" i="1"/>
  <c r="AA1569" i="1"/>
  <c r="H1568" i="1"/>
  <c r="T1571" i="1"/>
  <c r="A1569" i="1"/>
  <c r="Q1569" i="1" s="1"/>
  <c r="R1569" i="1" s="1"/>
  <c r="S1569" i="1" s="1"/>
  <c r="Y1569" i="1" l="1"/>
  <c r="AA1570" i="1"/>
  <c r="Z1570" i="1"/>
  <c r="H1569" i="1"/>
  <c r="T1572" i="1"/>
  <c r="A1570" i="1"/>
  <c r="Q1570" i="1" s="1"/>
  <c r="R1570" i="1" s="1"/>
  <c r="S1570" i="1" s="1"/>
  <c r="Y1570" i="1" l="1"/>
  <c r="Z1571" i="1"/>
  <c r="AA1571" i="1"/>
  <c r="H1570" i="1"/>
  <c r="A1571" i="1"/>
  <c r="Q1571" i="1" s="1"/>
  <c r="R1571" i="1" s="1"/>
  <c r="S1571" i="1" s="1"/>
  <c r="T1573" i="1"/>
  <c r="Y1571" i="1" l="1"/>
  <c r="AA1572" i="1"/>
  <c r="Z1572" i="1"/>
  <c r="H1571" i="1"/>
  <c r="T1574" i="1"/>
  <c r="A1572" i="1"/>
  <c r="Q1572" i="1" s="1"/>
  <c r="R1572" i="1" s="1"/>
  <c r="S1572" i="1" s="1"/>
  <c r="Y1572" i="1" l="1"/>
  <c r="Z1573" i="1"/>
  <c r="AA1573" i="1"/>
  <c r="H1572" i="1"/>
  <c r="A1573" i="1"/>
  <c r="Q1573" i="1" s="1"/>
  <c r="R1573" i="1" s="1"/>
  <c r="S1573" i="1" s="1"/>
  <c r="T1575" i="1"/>
  <c r="Y1573" i="1" l="1"/>
  <c r="AA1574" i="1"/>
  <c r="Z1574" i="1"/>
  <c r="H1573" i="1"/>
  <c r="T1576" i="1"/>
  <c r="A1574" i="1"/>
  <c r="Q1574" i="1" s="1"/>
  <c r="R1574" i="1" s="1"/>
  <c r="S1574" i="1" s="1"/>
  <c r="Y1574" i="1" l="1"/>
  <c r="Z1575" i="1"/>
  <c r="AA1575" i="1"/>
  <c r="H1574" i="1"/>
  <c r="A1575" i="1"/>
  <c r="Q1575" i="1" s="1"/>
  <c r="R1575" i="1" s="1"/>
  <c r="S1575" i="1" s="1"/>
  <c r="T1577" i="1"/>
  <c r="Y1575" i="1" l="1"/>
  <c r="AA1576" i="1"/>
  <c r="Z1576" i="1"/>
  <c r="H1575" i="1"/>
  <c r="T1578" i="1"/>
  <c r="A1576" i="1"/>
  <c r="Q1576" i="1" s="1"/>
  <c r="R1576" i="1" s="1"/>
  <c r="S1576" i="1" s="1"/>
  <c r="Y1576" i="1" l="1"/>
  <c r="Z1577" i="1"/>
  <c r="AA1577" i="1"/>
  <c r="H1576" i="1"/>
  <c r="A1577" i="1"/>
  <c r="Q1577" i="1" s="1"/>
  <c r="R1577" i="1" s="1"/>
  <c r="S1577" i="1" s="1"/>
  <c r="T1579" i="1"/>
  <c r="Y1577" i="1" l="1"/>
  <c r="Z1578" i="1"/>
  <c r="AA1578" i="1"/>
  <c r="H1577" i="1"/>
  <c r="T1580" i="1"/>
  <c r="A1578" i="1"/>
  <c r="Q1578" i="1" s="1"/>
  <c r="R1578" i="1" s="1"/>
  <c r="S1578" i="1" s="1"/>
  <c r="Y1578" i="1" l="1"/>
  <c r="AA1579" i="1"/>
  <c r="Z1579" i="1"/>
  <c r="H1578" i="1"/>
  <c r="T1581" i="1"/>
  <c r="A1579" i="1"/>
  <c r="Q1579" i="1" s="1"/>
  <c r="R1579" i="1" s="1"/>
  <c r="S1579" i="1" s="1"/>
  <c r="Y1579" i="1" l="1"/>
  <c r="Z1580" i="1"/>
  <c r="AA1580" i="1"/>
  <c r="H1579" i="1"/>
  <c r="T1582" i="1"/>
  <c r="A1580" i="1"/>
  <c r="Q1580" i="1" s="1"/>
  <c r="R1580" i="1" s="1"/>
  <c r="S1580" i="1" s="1"/>
  <c r="Y1580" i="1" l="1"/>
  <c r="AA1581" i="1"/>
  <c r="Z1581" i="1"/>
  <c r="H1580" i="1"/>
  <c r="T1583" i="1"/>
  <c r="A1581" i="1"/>
  <c r="Q1581" i="1" s="1"/>
  <c r="R1581" i="1" s="1"/>
  <c r="S1581" i="1" s="1"/>
  <c r="Y1581" i="1" l="1"/>
  <c r="Z1582" i="1"/>
  <c r="AA1582" i="1"/>
  <c r="H1581" i="1"/>
  <c r="A1582" i="1"/>
  <c r="Q1582" i="1" s="1"/>
  <c r="R1582" i="1" s="1"/>
  <c r="S1582" i="1" s="1"/>
  <c r="T1584" i="1"/>
  <c r="Y1582" i="1" l="1"/>
  <c r="AA1583" i="1"/>
  <c r="Z1583" i="1"/>
  <c r="H1582" i="1"/>
  <c r="T1585" i="1"/>
  <c r="A1583" i="1"/>
  <c r="Q1583" i="1" s="1"/>
  <c r="R1583" i="1" s="1"/>
  <c r="S1583" i="1" s="1"/>
  <c r="Y1583" i="1" l="1"/>
  <c r="Z1584" i="1"/>
  <c r="AA1584" i="1"/>
  <c r="H1583" i="1"/>
  <c r="T1586" i="1"/>
  <c r="A1584" i="1"/>
  <c r="Q1584" i="1" s="1"/>
  <c r="R1584" i="1" s="1"/>
  <c r="S1584" i="1" s="1"/>
  <c r="Y1584" i="1" l="1"/>
  <c r="AA1585" i="1"/>
  <c r="Z1585" i="1"/>
  <c r="H1584" i="1"/>
  <c r="A1585" i="1"/>
  <c r="Q1585" i="1" s="1"/>
  <c r="R1585" i="1" s="1"/>
  <c r="S1585" i="1" s="1"/>
  <c r="T1587" i="1"/>
  <c r="Y1585" i="1" l="1"/>
  <c r="Z1586" i="1"/>
  <c r="AA1586" i="1"/>
  <c r="H1585" i="1"/>
  <c r="A1586" i="1"/>
  <c r="Q1586" i="1" s="1"/>
  <c r="R1586" i="1" s="1"/>
  <c r="S1586" i="1" s="1"/>
  <c r="T1588" i="1"/>
  <c r="Y1586" i="1" l="1"/>
  <c r="AA1587" i="1"/>
  <c r="Z1587" i="1"/>
  <c r="H1586" i="1"/>
  <c r="T1589" i="1"/>
  <c r="A1587" i="1"/>
  <c r="Q1587" i="1" s="1"/>
  <c r="R1587" i="1" s="1"/>
  <c r="S1587" i="1" s="1"/>
  <c r="Y1587" i="1" l="1"/>
  <c r="Z1588" i="1"/>
  <c r="AA1588" i="1"/>
  <c r="H1587" i="1"/>
  <c r="A1588" i="1"/>
  <c r="Q1588" i="1" s="1"/>
  <c r="R1588" i="1" s="1"/>
  <c r="S1588" i="1" s="1"/>
  <c r="T1590" i="1"/>
  <c r="Y1588" i="1" l="1"/>
  <c r="AA1589" i="1"/>
  <c r="Z1589" i="1"/>
  <c r="H1588" i="1"/>
  <c r="T1591" i="1"/>
  <c r="A1589" i="1"/>
  <c r="Q1589" i="1" s="1"/>
  <c r="R1589" i="1" s="1"/>
  <c r="S1589" i="1" s="1"/>
  <c r="Y1589" i="1" l="1"/>
  <c r="Z1590" i="1"/>
  <c r="AA1590" i="1"/>
  <c r="H1589" i="1"/>
  <c r="A1590" i="1"/>
  <c r="Q1590" i="1" s="1"/>
  <c r="R1590" i="1" s="1"/>
  <c r="S1590" i="1" s="1"/>
  <c r="T1592" i="1"/>
  <c r="Y1590" i="1" l="1"/>
  <c r="AA1591" i="1"/>
  <c r="Z1591" i="1"/>
  <c r="H1590" i="1"/>
  <c r="T1593" i="1"/>
  <c r="A1591" i="1"/>
  <c r="Q1591" i="1" s="1"/>
  <c r="R1591" i="1" s="1"/>
  <c r="S1591" i="1" s="1"/>
  <c r="Y1591" i="1" l="1"/>
  <c r="Z1592" i="1"/>
  <c r="AA1592" i="1"/>
  <c r="H1591" i="1"/>
  <c r="T1594" i="1"/>
  <c r="A1592" i="1"/>
  <c r="Q1592" i="1" s="1"/>
  <c r="R1592" i="1" s="1"/>
  <c r="S1592" i="1" s="1"/>
  <c r="Y1592" i="1" l="1"/>
  <c r="AA1593" i="1"/>
  <c r="Z1593" i="1"/>
  <c r="H1592" i="1"/>
  <c r="A1593" i="1"/>
  <c r="Q1593" i="1" s="1"/>
  <c r="R1593" i="1" s="1"/>
  <c r="S1593" i="1" s="1"/>
  <c r="T1595" i="1"/>
  <c r="Y1593" i="1" l="1"/>
  <c r="Z1594" i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S1595" i="1" s="1"/>
  <c r="T1597" i="1"/>
  <c r="Y1595" i="1" l="1"/>
  <c r="Z1596" i="1"/>
  <c r="AA1596" i="1"/>
  <c r="H1595" i="1"/>
  <c r="A1596" i="1"/>
  <c r="Q1596" i="1" s="1"/>
  <c r="R1596" i="1" s="1"/>
  <c r="S1596" i="1" s="1"/>
  <c r="T1598" i="1"/>
  <c r="Y1596" i="1" l="1"/>
  <c r="AA1597" i="1"/>
  <c r="Z1597" i="1"/>
  <c r="H1596" i="1"/>
  <c r="T1599" i="1"/>
  <c r="A1597" i="1"/>
  <c r="Q1597" i="1" s="1"/>
  <c r="R1597" i="1" s="1"/>
  <c r="S1597" i="1" s="1"/>
  <c r="Y1597" i="1" l="1"/>
  <c r="Z1598" i="1"/>
  <c r="AA1598" i="1"/>
  <c r="H1597" i="1"/>
  <c r="A1598" i="1"/>
  <c r="Q1598" i="1" s="1"/>
  <c r="R1598" i="1" s="1"/>
  <c r="S1598" i="1" s="1"/>
  <c r="T1600" i="1"/>
  <c r="Y1598" i="1" l="1"/>
  <c r="AA1599" i="1"/>
  <c r="Z1599" i="1"/>
  <c r="H1598" i="1"/>
  <c r="T1601" i="1"/>
  <c r="A1599" i="1"/>
  <c r="Q1599" i="1" s="1"/>
  <c r="R1599" i="1" s="1"/>
  <c r="S1599" i="1" s="1"/>
  <c r="Y1599" i="1" l="1"/>
  <c r="Z1600" i="1"/>
  <c r="AA1600" i="1"/>
  <c r="H1599" i="1"/>
  <c r="T1602" i="1"/>
  <c r="A1600" i="1"/>
  <c r="Q1600" i="1" s="1"/>
  <c r="R1600" i="1" s="1"/>
  <c r="S1600" i="1" s="1"/>
  <c r="Y1600" i="1" l="1"/>
  <c r="AA1601" i="1"/>
  <c r="Z1601" i="1"/>
  <c r="H1600" i="1"/>
  <c r="T1603" i="1"/>
  <c r="A1601" i="1"/>
  <c r="Q1601" i="1" s="1"/>
  <c r="R1601" i="1" s="1"/>
  <c r="S1601" i="1" s="1"/>
  <c r="Y1601" i="1" l="1"/>
  <c r="Z1602" i="1"/>
  <c r="AA1602" i="1"/>
  <c r="H1601" i="1"/>
  <c r="T1604" i="1"/>
  <c r="A1602" i="1"/>
  <c r="Q1602" i="1" s="1"/>
  <c r="R1602" i="1" s="1"/>
  <c r="S1602" i="1" s="1"/>
  <c r="Y1602" i="1" l="1"/>
  <c r="AA1603" i="1"/>
  <c r="Z1603" i="1"/>
  <c r="H1602" i="1"/>
  <c r="A1603" i="1"/>
  <c r="Q1603" i="1" s="1"/>
  <c r="R1603" i="1" s="1"/>
  <c r="S1603" i="1" s="1"/>
  <c r="T1605" i="1"/>
  <c r="Y1603" i="1" l="1"/>
  <c r="Z1604" i="1"/>
  <c r="AA1604" i="1"/>
  <c r="H1603" i="1"/>
  <c r="A1604" i="1"/>
  <c r="Q1604" i="1" s="1"/>
  <c r="R1604" i="1" s="1"/>
  <c r="S1604" i="1" s="1"/>
  <c r="T1606" i="1"/>
  <c r="Y1604" i="1" l="1"/>
  <c r="AA1605" i="1"/>
  <c r="Z1605" i="1"/>
  <c r="H1604" i="1"/>
  <c r="T1607" i="1"/>
  <c r="A1605" i="1"/>
  <c r="Q1605" i="1" s="1"/>
  <c r="R1605" i="1" s="1"/>
  <c r="S1605" i="1" s="1"/>
  <c r="Y1605" i="1" l="1"/>
  <c r="Z1606" i="1"/>
  <c r="AA1606" i="1"/>
  <c r="H1605" i="1"/>
  <c r="A1606" i="1"/>
  <c r="Q1606" i="1" s="1"/>
  <c r="R1606" i="1" s="1"/>
  <c r="S1606" i="1" s="1"/>
  <c r="T1608" i="1"/>
  <c r="Y1606" i="1" l="1"/>
  <c r="AA1607" i="1"/>
  <c r="Z1607" i="1"/>
  <c r="H1606" i="1"/>
  <c r="T1609" i="1"/>
  <c r="A1607" i="1"/>
  <c r="Q1607" i="1" s="1"/>
  <c r="R1607" i="1" s="1"/>
  <c r="S1607" i="1" s="1"/>
  <c r="Y1607" i="1" l="1"/>
  <c r="Z1608" i="1"/>
  <c r="AA1608" i="1"/>
  <c r="H1607" i="1"/>
  <c r="T1610" i="1"/>
  <c r="A1608" i="1"/>
  <c r="Q1608" i="1" s="1"/>
  <c r="R1608" i="1" s="1"/>
  <c r="S1608" i="1" s="1"/>
  <c r="Y1608" i="1" l="1"/>
  <c r="AA1609" i="1"/>
  <c r="Z1609" i="1"/>
  <c r="H1608" i="1"/>
  <c r="A1609" i="1"/>
  <c r="Q1609" i="1" s="1"/>
  <c r="R1609" i="1" s="1"/>
  <c r="S1609" i="1" s="1"/>
  <c r="T1611" i="1"/>
  <c r="Y1609" i="1" l="1"/>
  <c r="Z1610" i="1"/>
  <c r="AA1610" i="1"/>
  <c r="H1609" i="1"/>
  <c r="T1612" i="1"/>
  <c r="A1610" i="1"/>
  <c r="Q1610" i="1" s="1"/>
  <c r="R1610" i="1" s="1"/>
  <c r="S1610" i="1" s="1"/>
  <c r="Y1610" i="1" l="1"/>
  <c r="AA1611" i="1"/>
  <c r="Z1611" i="1"/>
  <c r="H1610" i="1"/>
  <c r="A1611" i="1"/>
  <c r="Q1611" i="1" s="1"/>
  <c r="R1611" i="1" s="1"/>
  <c r="S1611" i="1" s="1"/>
  <c r="T1613" i="1"/>
  <c r="Y1611" i="1" l="1"/>
  <c r="Z1612" i="1"/>
  <c r="AA1612" i="1"/>
  <c r="H1611" i="1"/>
  <c r="A1612" i="1"/>
  <c r="Q1612" i="1" s="1"/>
  <c r="R1612" i="1" s="1"/>
  <c r="S1612" i="1" s="1"/>
  <c r="T1614" i="1"/>
  <c r="Y1612" i="1" l="1"/>
  <c r="AA1613" i="1"/>
  <c r="Z1613" i="1"/>
  <c r="H1612" i="1"/>
  <c r="A1613" i="1"/>
  <c r="Q1613" i="1" s="1"/>
  <c r="R1613" i="1" s="1"/>
  <c r="S1613" i="1" s="1"/>
  <c r="T1615" i="1"/>
  <c r="Y1613" i="1" l="1"/>
  <c r="Z1614" i="1"/>
  <c r="AA1614" i="1"/>
  <c r="H1613" i="1"/>
  <c r="T1616" i="1"/>
  <c r="A1614" i="1"/>
  <c r="Q1614" i="1" s="1"/>
  <c r="R1614" i="1" s="1"/>
  <c r="S1614" i="1" s="1"/>
  <c r="Y1614" i="1" l="1"/>
  <c r="AA1615" i="1"/>
  <c r="Z1615" i="1"/>
  <c r="H1614" i="1"/>
  <c r="A1615" i="1"/>
  <c r="Q1615" i="1" s="1"/>
  <c r="R1615" i="1" s="1"/>
  <c r="S1615" i="1" s="1"/>
  <c r="T1617" i="1"/>
  <c r="Y1615" i="1" l="1"/>
  <c r="Z1616" i="1"/>
  <c r="AA1616" i="1"/>
  <c r="H1615" i="1"/>
  <c r="T1618" i="1"/>
  <c r="A1616" i="1"/>
  <c r="Q1616" i="1" s="1"/>
  <c r="R1616" i="1" s="1"/>
  <c r="S1616" i="1" s="1"/>
  <c r="Y1616" i="1" l="1"/>
  <c r="AA1617" i="1"/>
  <c r="Z1617" i="1"/>
  <c r="H1616" i="1"/>
  <c r="A1617" i="1"/>
  <c r="Q1617" i="1" s="1"/>
  <c r="R1617" i="1" s="1"/>
  <c r="S1617" i="1" s="1"/>
  <c r="T1619" i="1"/>
  <c r="Y1617" i="1" l="1"/>
  <c r="Z1618" i="1"/>
  <c r="AA1618" i="1"/>
  <c r="H1617" i="1"/>
  <c r="A1618" i="1"/>
  <c r="Q1618" i="1" s="1"/>
  <c r="R1618" i="1" s="1"/>
  <c r="S1618" i="1" s="1"/>
  <c r="T1620" i="1"/>
  <c r="Y1618" i="1" l="1"/>
  <c r="AA1619" i="1"/>
  <c r="Z1619" i="1"/>
  <c r="H1618" i="1"/>
  <c r="A1619" i="1"/>
  <c r="Q1619" i="1" s="1"/>
  <c r="R1619" i="1" s="1"/>
  <c r="S1619" i="1" s="1"/>
  <c r="T1621" i="1"/>
  <c r="Y1619" i="1" l="1"/>
  <c r="Z1620" i="1"/>
  <c r="AA1620" i="1"/>
  <c r="H1619" i="1"/>
  <c r="T1622" i="1"/>
  <c r="A1620" i="1"/>
  <c r="Q1620" i="1" s="1"/>
  <c r="R1620" i="1" s="1"/>
  <c r="S1620" i="1" s="1"/>
  <c r="Y1620" i="1" l="1"/>
  <c r="AA1621" i="1"/>
  <c r="Z1621" i="1"/>
  <c r="H1620" i="1"/>
  <c r="A1621" i="1"/>
  <c r="Q1621" i="1" s="1"/>
  <c r="R1621" i="1" s="1"/>
  <c r="S1621" i="1" s="1"/>
  <c r="T1623" i="1"/>
  <c r="Y1621" i="1" l="1"/>
  <c r="Z1622" i="1"/>
  <c r="AA1622" i="1"/>
  <c r="H1621" i="1"/>
  <c r="T1624" i="1"/>
  <c r="A1622" i="1"/>
  <c r="Q1622" i="1" s="1"/>
  <c r="R1622" i="1" s="1"/>
  <c r="S1622" i="1" s="1"/>
  <c r="Y1622" i="1" l="1"/>
  <c r="Z1623" i="1"/>
  <c r="AA1623" i="1"/>
  <c r="H1622" i="1"/>
  <c r="A1623" i="1"/>
  <c r="Q1623" i="1" s="1"/>
  <c r="R1623" i="1" s="1"/>
  <c r="S1623" i="1" s="1"/>
  <c r="T1625" i="1"/>
  <c r="Y1623" i="1" l="1"/>
  <c r="AA1624" i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Y1625" i="1" l="1"/>
  <c r="AA1626" i="1"/>
  <c r="Z1626" i="1"/>
  <c r="H1625" i="1"/>
  <c r="A1626" i="1"/>
  <c r="Q1626" i="1" s="1"/>
  <c r="R1626" i="1" s="1"/>
  <c r="S1626" i="1" s="1"/>
  <c r="T1628" i="1"/>
  <c r="Y1626" i="1" l="1"/>
  <c r="Z1627" i="1"/>
  <c r="AA1627" i="1"/>
  <c r="H1626" i="1"/>
  <c r="A1627" i="1"/>
  <c r="Q1627" i="1" s="1"/>
  <c r="R1627" i="1" s="1"/>
  <c r="S1627" i="1" s="1"/>
  <c r="T1629" i="1"/>
  <c r="Y1627" i="1" l="1"/>
  <c r="AA1628" i="1"/>
  <c r="Z1628" i="1"/>
  <c r="H1627" i="1"/>
  <c r="A1628" i="1"/>
  <c r="Q1628" i="1" s="1"/>
  <c r="R1628" i="1" s="1"/>
  <c r="S1628" i="1" s="1"/>
  <c r="T1630" i="1"/>
  <c r="Y1628" i="1" l="1"/>
  <c r="Z1629" i="1"/>
  <c r="AA1629" i="1"/>
  <c r="H1628" i="1"/>
  <c r="T1631" i="1"/>
  <c r="A1629" i="1"/>
  <c r="Q1629" i="1" s="1"/>
  <c r="R1629" i="1" s="1"/>
  <c r="S1629" i="1" s="1"/>
  <c r="Y1629" i="1" l="1"/>
  <c r="AA1630" i="1"/>
  <c r="Z1630" i="1"/>
  <c r="H1629" i="1"/>
  <c r="A1630" i="1"/>
  <c r="Q1630" i="1" s="1"/>
  <c r="R1630" i="1" s="1"/>
  <c r="S1630" i="1" s="1"/>
  <c r="T1632" i="1"/>
  <c r="Y1630" i="1" l="1"/>
  <c r="Z1631" i="1"/>
  <c r="AA1631" i="1"/>
  <c r="H1630" i="1"/>
  <c r="T1633" i="1"/>
  <c r="A1631" i="1"/>
  <c r="Q1631" i="1" s="1"/>
  <c r="R1631" i="1" s="1"/>
  <c r="S1631" i="1" s="1"/>
  <c r="Y1631" i="1" l="1"/>
  <c r="AA1632" i="1"/>
  <c r="Z1632" i="1"/>
  <c r="H1631" i="1"/>
  <c r="T1634" i="1"/>
  <c r="A1632" i="1"/>
  <c r="Q1632" i="1" s="1"/>
  <c r="R1632" i="1" s="1"/>
  <c r="S1632" i="1" s="1"/>
  <c r="Y1632" i="1" l="1"/>
  <c r="Z1633" i="1"/>
  <c r="AA1633" i="1"/>
  <c r="H1632" i="1"/>
  <c r="A1633" i="1"/>
  <c r="Q1633" i="1" s="1"/>
  <c r="R1633" i="1" s="1"/>
  <c r="S1633" i="1" s="1"/>
  <c r="T1635" i="1"/>
  <c r="Y1633" i="1" l="1"/>
  <c r="AA1634" i="1"/>
  <c r="Z1634" i="1"/>
  <c r="H1633" i="1"/>
  <c r="T1636" i="1"/>
  <c r="A1634" i="1"/>
  <c r="Q1634" i="1" s="1"/>
  <c r="R1634" i="1" s="1"/>
  <c r="S1634" i="1" s="1"/>
  <c r="Y1634" i="1" l="1"/>
  <c r="Z1635" i="1"/>
  <c r="AA1635" i="1"/>
  <c r="H1634" i="1"/>
  <c r="A1635" i="1"/>
  <c r="Q1635" i="1" s="1"/>
  <c r="R1635" i="1" s="1"/>
  <c r="S1635" i="1" s="1"/>
  <c r="T1637" i="1"/>
  <c r="Y1635" i="1" l="1"/>
  <c r="AA1636" i="1"/>
  <c r="Z1636" i="1"/>
  <c r="H1635" i="1"/>
  <c r="T1638" i="1"/>
  <c r="A1636" i="1"/>
  <c r="Q1636" i="1" s="1"/>
  <c r="R1636" i="1" s="1"/>
  <c r="S1636" i="1" s="1"/>
  <c r="Y1636" i="1" l="1"/>
  <c r="Z1637" i="1"/>
  <c r="AA1637" i="1"/>
  <c r="H1636" i="1"/>
  <c r="A1637" i="1"/>
  <c r="Q1637" i="1" s="1"/>
  <c r="R1637" i="1" s="1"/>
  <c r="S1637" i="1" s="1"/>
  <c r="T1639" i="1"/>
  <c r="Y1637" i="1" l="1"/>
  <c r="AA1638" i="1"/>
  <c r="Z1638" i="1"/>
  <c r="H1637" i="1"/>
  <c r="T1640" i="1"/>
  <c r="A1638" i="1"/>
  <c r="Q1638" i="1" s="1"/>
  <c r="R1638" i="1" s="1"/>
  <c r="S1638" i="1" s="1"/>
  <c r="Y1638" i="1" l="1"/>
  <c r="Z1639" i="1"/>
  <c r="AA1639" i="1"/>
  <c r="H1638" i="1"/>
  <c r="T1641" i="1"/>
  <c r="A1639" i="1"/>
  <c r="Q1639" i="1" s="1"/>
  <c r="R1639" i="1" s="1"/>
  <c r="S1639" i="1" s="1"/>
  <c r="Y1639" i="1" l="1"/>
  <c r="AA1640" i="1"/>
  <c r="Z1640" i="1"/>
  <c r="H1639" i="1"/>
  <c r="A1640" i="1"/>
  <c r="Q1640" i="1" s="1"/>
  <c r="R1640" i="1" s="1"/>
  <c r="S1640" i="1" s="1"/>
  <c r="T1642" i="1"/>
  <c r="Y1640" i="1" l="1"/>
  <c r="Z1641" i="1"/>
  <c r="AA1641" i="1"/>
  <c r="H1640" i="1"/>
  <c r="A1641" i="1"/>
  <c r="Q1641" i="1" s="1"/>
  <c r="R1641" i="1" s="1"/>
  <c r="S1641" i="1" s="1"/>
  <c r="T1643" i="1"/>
  <c r="Y1641" i="1" l="1"/>
  <c r="AA1642" i="1"/>
  <c r="Z1642" i="1"/>
  <c r="H1641" i="1"/>
  <c r="T1644" i="1"/>
  <c r="A1642" i="1"/>
  <c r="Q1642" i="1" s="1"/>
  <c r="R1642" i="1" s="1"/>
  <c r="S1642" i="1" s="1"/>
  <c r="Y1642" i="1" l="1"/>
  <c r="Z1643" i="1"/>
  <c r="AA1643" i="1"/>
  <c r="H1642" i="1"/>
  <c r="T1645" i="1"/>
  <c r="A1643" i="1"/>
  <c r="Q1643" i="1" s="1"/>
  <c r="R1643" i="1" s="1"/>
  <c r="S1643" i="1" s="1"/>
  <c r="Y1643" i="1" l="1"/>
  <c r="AA1644" i="1"/>
  <c r="Z1644" i="1"/>
  <c r="H1643" i="1"/>
  <c r="A1644" i="1"/>
  <c r="Q1644" i="1" s="1"/>
  <c r="R1644" i="1" s="1"/>
  <c r="S1644" i="1" s="1"/>
  <c r="T1646" i="1"/>
  <c r="Y1644" i="1" l="1"/>
  <c r="Z1645" i="1"/>
  <c r="AA1645" i="1"/>
  <c r="H1644" i="1"/>
  <c r="A1645" i="1"/>
  <c r="Q1645" i="1" s="1"/>
  <c r="R1645" i="1" s="1"/>
  <c r="S1645" i="1" s="1"/>
  <c r="T1647" i="1"/>
  <c r="Y1645" i="1" l="1"/>
  <c r="AA1646" i="1"/>
  <c r="Z1646" i="1"/>
  <c r="H1645" i="1"/>
  <c r="A1646" i="1"/>
  <c r="Q1646" i="1" s="1"/>
  <c r="R1646" i="1" s="1"/>
  <c r="S1646" i="1" s="1"/>
  <c r="T1648" i="1"/>
  <c r="Y1646" i="1" l="1"/>
  <c r="Z1647" i="1"/>
  <c r="AA1647" i="1"/>
  <c r="H1646" i="1"/>
  <c r="T1649" i="1"/>
  <c r="A1647" i="1"/>
  <c r="Q1647" i="1" s="1"/>
  <c r="R1647" i="1" s="1"/>
  <c r="S1647" i="1" s="1"/>
  <c r="Y1647" i="1" l="1"/>
  <c r="AA1648" i="1"/>
  <c r="Z1648" i="1"/>
  <c r="H1647" i="1"/>
  <c r="T1650" i="1"/>
  <c r="A1648" i="1"/>
  <c r="Q1648" i="1" s="1"/>
  <c r="R1648" i="1" s="1"/>
  <c r="S1648" i="1" s="1"/>
  <c r="Y1648" i="1" l="1"/>
  <c r="Z1649" i="1"/>
  <c r="AA1649" i="1"/>
  <c r="H1648" i="1"/>
  <c r="A1649" i="1"/>
  <c r="Q1649" i="1" s="1"/>
  <c r="R1649" i="1" s="1"/>
  <c r="S1649" i="1" s="1"/>
  <c r="T1651" i="1"/>
  <c r="Y1649" i="1" l="1"/>
  <c r="AA1650" i="1"/>
  <c r="Z1650" i="1"/>
  <c r="H1649" i="1"/>
  <c r="T1652" i="1"/>
  <c r="A1650" i="1"/>
  <c r="Q1650" i="1" s="1"/>
  <c r="R1650" i="1" s="1"/>
  <c r="S1650" i="1" s="1"/>
  <c r="Y1650" i="1" l="1"/>
  <c r="Z1651" i="1"/>
  <c r="AA1651" i="1"/>
  <c r="H1650" i="1"/>
  <c r="A1651" i="1"/>
  <c r="Q1651" i="1" s="1"/>
  <c r="R1651" i="1" s="1"/>
  <c r="S1651" i="1" s="1"/>
  <c r="T1653" i="1"/>
  <c r="Y1651" i="1" l="1"/>
  <c r="AA1652" i="1"/>
  <c r="Z1652" i="1"/>
  <c r="H1651" i="1"/>
  <c r="A1652" i="1"/>
  <c r="Q1652" i="1" s="1"/>
  <c r="R1652" i="1" s="1"/>
  <c r="S1652" i="1" s="1"/>
  <c r="T1654" i="1"/>
  <c r="Y1652" i="1" l="1"/>
  <c r="AA1653" i="1"/>
  <c r="Z1653" i="1"/>
  <c r="H1652" i="1"/>
  <c r="T1655" i="1"/>
  <c r="A1653" i="1"/>
  <c r="Q1653" i="1" s="1"/>
  <c r="R1653" i="1" s="1"/>
  <c r="S1653" i="1" s="1"/>
  <c r="Y1653" i="1" l="1"/>
  <c r="Z1654" i="1"/>
  <c r="AA1654" i="1"/>
  <c r="H1653" i="1"/>
  <c r="A1654" i="1"/>
  <c r="Q1654" i="1" s="1"/>
  <c r="R1654" i="1" s="1"/>
  <c r="S1654" i="1" s="1"/>
  <c r="T1656" i="1"/>
  <c r="Y1654" i="1" l="1"/>
  <c r="AA1655" i="1"/>
  <c r="Z1655" i="1"/>
  <c r="H1654" i="1"/>
  <c r="A1655" i="1"/>
  <c r="Q1655" i="1" s="1"/>
  <c r="R1655" i="1" s="1"/>
  <c r="S1655" i="1" s="1"/>
  <c r="T1657" i="1"/>
  <c r="Y1655" i="1" l="1"/>
  <c r="Z1656" i="1"/>
  <c r="AA1656" i="1"/>
  <c r="H1655" i="1"/>
  <c r="T1658" i="1"/>
  <c r="A1656" i="1"/>
  <c r="Q1656" i="1" s="1"/>
  <c r="R1656" i="1" s="1"/>
  <c r="S1656" i="1" s="1"/>
  <c r="Y1656" i="1" l="1"/>
  <c r="AA1657" i="1"/>
  <c r="Z1657" i="1"/>
  <c r="H1656" i="1"/>
  <c r="A1657" i="1"/>
  <c r="Q1657" i="1" s="1"/>
  <c r="R1657" i="1" s="1"/>
  <c r="T1659" i="1"/>
  <c r="Z1658" i="1" l="1"/>
  <c r="AA1658" i="1"/>
  <c r="H1657" i="1"/>
  <c r="T1660" i="1"/>
  <c r="A1658" i="1"/>
  <c r="Q1658" i="1" s="1"/>
  <c r="R1658" i="1" s="1"/>
  <c r="S1658" i="1" s="1"/>
  <c r="Y1658" i="1" l="1"/>
  <c r="AA1659" i="1"/>
  <c r="Z1659" i="1"/>
  <c r="H1658" i="1"/>
  <c r="A1659" i="1"/>
  <c r="Q1659" i="1" s="1"/>
  <c r="R1659" i="1" s="1"/>
  <c r="S1659" i="1" s="1"/>
  <c r="T1661" i="1"/>
  <c r="Y1659" i="1" l="1"/>
  <c r="Z1660" i="1"/>
  <c r="AA1660" i="1"/>
  <c r="H1659" i="1"/>
  <c r="A1660" i="1"/>
  <c r="Q1660" i="1" s="1"/>
  <c r="R1660" i="1" s="1"/>
  <c r="S1660" i="1" s="1"/>
  <c r="T1662" i="1"/>
  <c r="Y1660" i="1" l="1"/>
  <c r="AA1661" i="1"/>
  <c r="Z1661" i="1"/>
  <c r="H1660" i="1"/>
  <c r="T1663" i="1"/>
  <c r="A1661" i="1"/>
  <c r="Q1661" i="1" s="1"/>
  <c r="R1661" i="1" s="1"/>
  <c r="S1661" i="1" s="1"/>
  <c r="Y1661" i="1" l="1"/>
  <c r="Z1662" i="1"/>
  <c r="AA1662" i="1"/>
  <c r="H1661" i="1"/>
  <c r="T1664" i="1"/>
  <c r="A1662" i="1"/>
  <c r="Q1662" i="1" s="1"/>
  <c r="R1662" i="1" s="1"/>
  <c r="S1662" i="1" s="1"/>
  <c r="Y1662" i="1" l="1"/>
  <c r="AA1663" i="1"/>
  <c r="Z1663" i="1"/>
  <c r="H1662" i="1"/>
  <c r="A1663" i="1"/>
  <c r="Q1663" i="1" s="1"/>
  <c r="R1663" i="1" s="1"/>
  <c r="S1663" i="1" s="1"/>
  <c r="T1665" i="1"/>
  <c r="Y1663" i="1" l="1"/>
  <c r="Z1664" i="1"/>
  <c r="AA1664" i="1"/>
  <c r="H1663" i="1"/>
  <c r="T1666" i="1"/>
  <c r="A1664" i="1"/>
  <c r="Q1664" i="1" s="1"/>
  <c r="R1664" i="1" s="1"/>
  <c r="S1664" i="1" s="1"/>
  <c r="Y1664" i="1" l="1"/>
  <c r="AA1665" i="1"/>
  <c r="Z1665" i="1"/>
  <c r="H1664" i="1"/>
  <c r="T1667" i="1"/>
  <c r="A1665" i="1"/>
  <c r="Q1665" i="1" s="1"/>
  <c r="R1665" i="1" s="1"/>
  <c r="S1665" i="1" s="1"/>
  <c r="Y1665" i="1" l="1"/>
  <c r="Z1666" i="1"/>
  <c r="AA1666" i="1"/>
  <c r="H1665" i="1"/>
  <c r="T1668" i="1"/>
  <c r="A1666" i="1"/>
  <c r="Q1666" i="1" s="1"/>
  <c r="R1666" i="1" s="1"/>
  <c r="S1666" i="1" s="1"/>
  <c r="Y1666" i="1" l="1"/>
  <c r="AA1667" i="1"/>
  <c r="Z1667" i="1"/>
  <c r="H1666" i="1"/>
  <c r="T1669" i="1"/>
  <c r="A1667" i="1"/>
  <c r="Q1667" i="1" s="1"/>
  <c r="R1667" i="1" s="1"/>
  <c r="S1667" i="1" s="1"/>
  <c r="Y1667" i="1" l="1"/>
  <c r="Z1668" i="1"/>
  <c r="AA1668" i="1"/>
  <c r="H1667" i="1"/>
  <c r="A1668" i="1"/>
  <c r="Q1668" i="1" s="1"/>
  <c r="R1668" i="1" s="1"/>
  <c r="S1668" i="1" s="1"/>
  <c r="T1670" i="1"/>
  <c r="Y1668" i="1" l="1"/>
  <c r="AA1669" i="1"/>
  <c r="Z1669" i="1"/>
  <c r="H1668" i="1"/>
  <c r="T1671" i="1"/>
  <c r="A1669" i="1"/>
  <c r="Q1669" i="1" s="1"/>
  <c r="R1669" i="1" s="1"/>
  <c r="S1669" i="1" s="1"/>
  <c r="Y1669" i="1" l="1"/>
  <c r="Z1670" i="1"/>
  <c r="AA1670" i="1"/>
  <c r="H1669" i="1"/>
  <c r="A1670" i="1"/>
  <c r="Q1670" i="1" s="1"/>
  <c r="R1670" i="1" s="1"/>
  <c r="S1670" i="1" s="1"/>
  <c r="T1672" i="1"/>
  <c r="Y1670" i="1" l="1"/>
  <c r="AA1671" i="1"/>
  <c r="Z1671" i="1"/>
  <c r="H1670" i="1"/>
  <c r="T1673" i="1"/>
  <c r="A1671" i="1"/>
  <c r="Q1671" i="1" s="1"/>
  <c r="R1671" i="1" s="1"/>
  <c r="S1671" i="1" s="1"/>
  <c r="Y1671" i="1" l="1"/>
  <c r="Z1672" i="1"/>
  <c r="AA1672" i="1"/>
  <c r="H1671" i="1"/>
  <c r="A1672" i="1"/>
  <c r="Q1672" i="1" s="1"/>
  <c r="R1672" i="1" s="1"/>
  <c r="S1672" i="1" s="1"/>
  <c r="T1674" i="1"/>
  <c r="Y1672" i="1" l="1"/>
  <c r="AA1673" i="1"/>
  <c r="Z1673" i="1"/>
  <c r="H1672" i="1"/>
  <c r="T1675" i="1"/>
  <c r="A1673" i="1"/>
  <c r="Q1673" i="1" s="1"/>
  <c r="R1673" i="1" s="1"/>
  <c r="S1673" i="1" s="1"/>
  <c r="Y1673" i="1" l="1"/>
  <c r="Z1674" i="1"/>
  <c r="AA1674" i="1"/>
  <c r="H1673" i="1"/>
  <c r="A1674" i="1"/>
  <c r="Q1674" i="1" s="1"/>
  <c r="R1674" i="1" s="1"/>
  <c r="S1674" i="1" s="1"/>
  <c r="T1676" i="1"/>
  <c r="Y1674" i="1" l="1"/>
  <c r="AA1675" i="1"/>
  <c r="Z1675" i="1"/>
  <c r="H1674" i="1"/>
  <c r="T1677" i="1"/>
  <c r="A1675" i="1"/>
  <c r="Q1675" i="1" s="1"/>
  <c r="R1675" i="1" s="1"/>
  <c r="S1675" i="1" s="1"/>
  <c r="Y1675" i="1" l="1"/>
  <c r="Z1676" i="1"/>
  <c r="AA1676" i="1"/>
  <c r="H1675" i="1"/>
  <c r="A1676" i="1"/>
  <c r="Q1676" i="1" s="1"/>
  <c r="R1676" i="1" s="1"/>
  <c r="S1676" i="1" s="1"/>
  <c r="T1678" i="1"/>
  <c r="Y1676" i="1" l="1"/>
  <c r="AA1677" i="1"/>
  <c r="Z1677" i="1"/>
  <c r="H1676" i="1"/>
  <c r="T1679" i="1"/>
  <c r="A1677" i="1"/>
  <c r="Q1677" i="1" s="1"/>
  <c r="R1677" i="1" s="1"/>
  <c r="S1677" i="1" s="1"/>
  <c r="Y1677" i="1" l="1"/>
  <c r="Z1678" i="1"/>
  <c r="AA1678" i="1"/>
  <c r="H1677" i="1"/>
  <c r="T1680" i="1"/>
  <c r="A1678" i="1"/>
  <c r="Q1678" i="1" s="1"/>
  <c r="R1678" i="1" s="1"/>
  <c r="S1678" i="1" s="1"/>
  <c r="Y1678" i="1" l="1"/>
  <c r="AA1679" i="1"/>
  <c r="Z1679" i="1"/>
  <c r="H1678" i="1"/>
  <c r="A1679" i="1"/>
  <c r="Q1679" i="1" s="1"/>
  <c r="R1679" i="1" s="1"/>
  <c r="S1679" i="1" s="1"/>
  <c r="T1681" i="1"/>
  <c r="Y1679" i="1" l="1"/>
  <c r="Z1680" i="1"/>
  <c r="AA1680" i="1"/>
  <c r="H1679" i="1"/>
  <c r="T1682" i="1"/>
  <c r="A1680" i="1"/>
  <c r="Q1680" i="1" s="1"/>
  <c r="R1680" i="1" s="1"/>
  <c r="S1680" i="1" s="1"/>
  <c r="Y1680" i="1" l="1"/>
  <c r="AA1681" i="1"/>
  <c r="Z1681" i="1"/>
  <c r="H1680" i="1"/>
  <c r="A1681" i="1"/>
  <c r="Q1681" i="1" s="1"/>
  <c r="R1681" i="1" s="1"/>
  <c r="S1681" i="1" s="1"/>
  <c r="T1683" i="1"/>
  <c r="Y1681" i="1" l="1"/>
  <c r="Z1682" i="1"/>
  <c r="AA1682" i="1"/>
  <c r="H1681" i="1"/>
  <c r="T1684" i="1"/>
  <c r="A1682" i="1"/>
  <c r="Q1682" i="1" s="1"/>
  <c r="R1682" i="1" s="1"/>
  <c r="S1682" i="1" s="1"/>
  <c r="Y1682" i="1" l="1"/>
  <c r="AA1683" i="1"/>
  <c r="Z1683" i="1"/>
  <c r="H1682" i="1"/>
  <c r="T1685" i="1"/>
  <c r="A1683" i="1"/>
  <c r="Q1683" i="1" s="1"/>
  <c r="R1683" i="1" s="1"/>
  <c r="S1683" i="1" s="1"/>
  <c r="Y1683" i="1" l="1"/>
  <c r="AA1684" i="1"/>
  <c r="Z1684" i="1"/>
  <c r="H1683" i="1"/>
  <c r="A1684" i="1"/>
  <c r="Q1684" i="1" s="1"/>
  <c r="R1684" i="1" s="1"/>
  <c r="S1684" i="1" s="1"/>
  <c r="T1686" i="1"/>
  <c r="Y1684" i="1" l="1"/>
  <c r="Z1685" i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S1686" i="1" s="1"/>
  <c r="T1688" i="1"/>
  <c r="Y1686" i="1" l="1"/>
  <c r="Z1687" i="1"/>
  <c r="AA1687" i="1"/>
  <c r="H1686" i="1"/>
  <c r="T1689" i="1"/>
  <c r="A1687" i="1"/>
  <c r="Q1687" i="1" s="1"/>
  <c r="R1687" i="1" s="1"/>
  <c r="S1687" i="1" s="1"/>
  <c r="Y1687" i="1" l="1"/>
  <c r="AA1688" i="1"/>
  <c r="Z1688" i="1"/>
  <c r="H1687" i="1"/>
  <c r="T1690" i="1"/>
  <c r="A1688" i="1"/>
  <c r="Q1688" i="1" s="1"/>
  <c r="R1688" i="1" s="1"/>
  <c r="S1688" i="1" s="1"/>
  <c r="Y1688" i="1" l="1"/>
  <c r="Z1689" i="1"/>
  <c r="AA1689" i="1"/>
  <c r="H1688" i="1"/>
  <c r="A1689" i="1"/>
  <c r="Q1689" i="1" s="1"/>
  <c r="R1689" i="1" s="1"/>
  <c r="S1689" i="1" s="1"/>
  <c r="T1691" i="1"/>
  <c r="Y1689" i="1" l="1"/>
  <c r="AA1690" i="1"/>
  <c r="Z1690" i="1"/>
  <c r="H1689" i="1"/>
  <c r="T1692" i="1"/>
  <c r="A1690" i="1"/>
  <c r="Q1690" i="1" s="1"/>
  <c r="R1690" i="1" s="1"/>
  <c r="S1690" i="1" s="1"/>
  <c r="Y1690" i="1" l="1"/>
  <c r="Z1691" i="1"/>
  <c r="AA1691" i="1"/>
  <c r="H1690" i="1"/>
  <c r="A1691" i="1"/>
  <c r="Q1691" i="1" s="1"/>
  <c r="R1691" i="1" s="1"/>
  <c r="S1691" i="1" s="1"/>
  <c r="T1693" i="1"/>
  <c r="Y1691" i="1" l="1"/>
  <c r="AA1692" i="1"/>
  <c r="Z1692" i="1"/>
  <c r="H1691" i="1"/>
  <c r="T1694" i="1"/>
  <c r="A1692" i="1"/>
  <c r="Q1692" i="1" s="1"/>
  <c r="R1692" i="1" s="1"/>
  <c r="S1692" i="1" s="1"/>
  <c r="Y1692" i="1" l="1"/>
  <c r="Z1693" i="1"/>
  <c r="AA1693" i="1"/>
  <c r="H1692" i="1"/>
  <c r="T1695" i="1"/>
  <c r="A1693" i="1"/>
  <c r="Q1693" i="1" s="1"/>
  <c r="R1693" i="1" s="1"/>
  <c r="S1693" i="1" s="1"/>
  <c r="Y1693" i="1" l="1"/>
  <c r="AA1694" i="1"/>
  <c r="Z1694" i="1"/>
  <c r="H1693" i="1"/>
  <c r="A1694" i="1"/>
  <c r="Q1694" i="1" s="1"/>
  <c r="R1694" i="1" s="1"/>
  <c r="S1694" i="1" s="1"/>
  <c r="T1696" i="1"/>
  <c r="Y1694" i="1" l="1"/>
  <c r="Z1695" i="1"/>
  <c r="AA1695" i="1"/>
  <c r="H1694" i="1"/>
  <c r="A1695" i="1"/>
  <c r="Q1695" i="1" s="1"/>
  <c r="R1695" i="1" s="1"/>
  <c r="S1695" i="1" s="1"/>
  <c r="T1697" i="1"/>
  <c r="Y1695" i="1" l="1"/>
  <c r="AA1696" i="1"/>
  <c r="Z1696" i="1"/>
  <c r="H1695" i="1"/>
  <c r="T1698" i="1"/>
  <c r="A1696" i="1"/>
  <c r="Q1696" i="1" s="1"/>
  <c r="R1696" i="1" s="1"/>
  <c r="S1696" i="1" s="1"/>
  <c r="Y1696" i="1" l="1"/>
  <c r="Z1697" i="1"/>
  <c r="AA1697" i="1"/>
  <c r="H1696" i="1"/>
  <c r="T1699" i="1"/>
  <c r="A1697" i="1"/>
  <c r="Q1697" i="1" s="1"/>
  <c r="R1697" i="1" s="1"/>
  <c r="S1697" i="1" s="1"/>
  <c r="Y1697" i="1" l="1"/>
  <c r="AA1698" i="1"/>
  <c r="Z1698" i="1"/>
  <c r="H1697" i="1"/>
  <c r="T1700" i="1"/>
  <c r="A1698" i="1"/>
  <c r="Q1698" i="1" s="1"/>
  <c r="R1698" i="1" s="1"/>
  <c r="S1698" i="1" s="1"/>
  <c r="Y1698" i="1" l="1"/>
  <c r="Z1699" i="1"/>
  <c r="AA1699" i="1"/>
  <c r="H1698" i="1"/>
  <c r="A1699" i="1"/>
  <c r="Q1699" i="1" s="1"/>
  <c r="R1699" i="1" s="1"/>
  <c r="S1699" i="1" s="1"/>
  <c r="T1701" i="1"/>
  <c r="Y1699" i="1" l="1"/>
  <c r="AA1700" i="1"/>
  <c r="Z1700" i="1"/>
  <c r="H1699" i="1"/>
  <c r="A1700" i="1"/>
  <c r="Q1700" i="1" s="1"/>
  <c r="R1700" i="1" s="1"/>
  <c r="S1700" i="1" s="1"/>
  <c r="T1702" i="1"/>
  <c r="Y1700" i="1" l="1"/>
  <c r="Z1701" i="1"/>
  <c r="AA1701" i="1"/>
  <c r="H1700" i="1"/>
  <c r="T1703" i="1"/>
  <c r="A1701" i="1"/>
  <c r="Q1701" i="1" s="1"/>
  <c r="R1701" i="1" s="1"/>
  <c r="S1701" i="1" s="1"/>
  <c r="Y1701" i="1" l="1"/>
  <c r="AA1702" i="1"/>
  <c r="Z1702" i="1"/>
  <c r="H1701" i="1"/>
  <c r="T1704" i="1"/>
  <c r="A1702" i="1"/>
  <c r="Q1702" i="1" s="1"/>
  <c r="R1702" i="1" s="1"/>
  <c r="S1702" i="1" s="1"/>
  <c r="Y1702" i="1" l="1"/>
  <c r="Z1703" i="1"/>
  <c r="AA1703" i="1"/>
  <c r="H1702" i="1"/>
  <c r="A1703" i="1"/>
  <c r="Q1703" i="1" s="1"/>
  <c r="R1703" i="1" s="1"/>
  <c r="S1703" i="1" s="1"/>
  <c r="T1705" i="1"/>
  <c r="Y1703" i="1" l="1"/>
  <c r="AA1704" i="1"/>
  <c r="Z1704" i="1"/>
  <c r="H1703" i="1"/>
  <c r="T1706" i="1"/>
  <c r="A1704" i="1"/>
  <c r="Q1704" i="1" s="1"/>
  <c r="R1704" i="1" s="1"/>
  <c r="S1704" i="1" s="1"/>
  <c r="Y1704" i="1" l="1"/>
  <c r="Z1705" i="1"/>
  <c r="AA1705" i="1"/>
  <c r="H1704" i="1"/>
  <c r="A1705" i="1"/>
  <c r="Q1705" i="1" s="1"/>
  <c r="R1705" i="1" s="1"/>
  <c r="S1705" i="1" s="1"/>
  <c r="T1707" i="1"/>
  <c r="Y1705" i="1" l="1"/>
  <c r="AA1706" i="1"/>
  <c r="Z1706" i="1"/>
  <c r="H1705" i="1"/>
  <c r="A1706" i="1"/>
  <c r="Q1706" i="1" s="1"/>
  <c r="R1706" i="1" s="1"/>
  <c r="S1706" i="1" s="1"/>
  <c r="T1708" i="1"/>
  <c r="Y1706" i="1" l="1"/>
  <c r="Z1707" i="1"/>
  <c r="AA1707" i="1"/>
  <c r="H1706" i="1"/>
  <c r="A1707" i="1"/>
  <c r="Q1707" i="1" s="1"/>
  <c r="R1707" i="1" s="1"/>
  <c r="S1707" i="1" s="1"/>
  <c r="T1709" i="1"/>
  <c r="Y1707" i="1" l="1"/>
  <c r="AA1708" i="1"/>
  <c r="Z1708" i="1"/>
  <c r="H1707" i="1"/>
  <c r="A1708" i="1"/>
  <c r="Q1708" i="1" s="1"/>
  <c r="R1708" i="1" s="1"/>
  <c r="S1708" i="1" s="1"/>
  <c r="T1710" i="1"/>
  <c r="Y1708" i="1" l="1"/>
  <c r="Z1709" i="1"/>
  <c r="AA1709" i="1"/>
  <c r="H1708" i="1"/>
  <c r="T1711" i="1"/>
  <c r="A1709" i="1"/>
  <c r="Q1709" i="1" s="1"/>
  <c r="R1709" i="1" s="1"/>
  <c r="S1709" i="1" s="1"/>
  <c r="Y1709" i="1" l="1"/>
  <c r="AA1710" i="1"/>
  <c r="Z1710" i="1"/>
  <c r="H1709" i="1"/>
  <c r="A1710" i="1"/>
  <c r="Q1710" i="1" s="1"/>
  <c r="R1710" i="1" s="1"/>
  <c r="S1710" i="1" s="1"/>
  <c r="T1712" i="1"/>
  <c r="Y1710" i="1" l="1"/>
  <c r="Z1711" i="1"/>
  <c r="AA1711" i="1"/>
  <c r="H1710" i="1"/>
  <c r="T1713" i="1"/>
  <c r="A1711" i="1"/>
  <c r="Q1711" i="1" s="1"/>
  <c r="R1711" i="1" s="1"/>
  <c r="S1711" i="1" s="1"/>
  <c r="Y1711" i="1" l="1"/>
  <c r="AA1712" i="1"/>
  <c r="Z1712" i="1"/>
  <c r="H1711" i="1"/>
  <c r="A1712" i="1"/>
  <c r="Q1712" i="1" s="1"/>
  <c r="R1712" i="1" s="1"/>
  <c r="S1712" i="1" s="1"/>
  <c r="T1714" i="1"/>
  <c r="Y1712" i="1" l="1"/>
  <c r="Z1713" i="1"/>
  <c r="AA1713" i="1"/>
  <c r="H1712" i="1"/>
  <c r="T1715" i="1"/>
  <c r="A1713" i="1"/>
  <c r="Q1713" i="1" s="1"/>
  <c r="R1713" i="1" s="1"/>
  <c r="S1713" i="1" s="1"/>
  <c r="Y1713" i="1" l="1"/>
  <c r="AA1714" i="1"/>
  <c r="Z1714" i="1"/>
  <c r="H1713" i="1"/>
  <c r="A1714" i="1"/>
  <c r="Q1714" i="1" s="1"/>
  <c r="R1714" i="1" s="1"/>
  <c r="S1714" i="1" s="1"/>
  <c r="T1716" i="1"/>
  <c r="Y1714" i="1" l="1"/>
  <c r="AA1715" i="1"/>
  <c r="Z1715" i="1"/>
  <c r="H1714" i="1"/>
  <c r="A1715" i="1"/>
  <c r="Q1715" i="1" s="1"/>
  <c r="R1715" i="1" s="1"/>
  <c r="S1715" i="1" s="1"/>
  <c r="T1717" i="1"/>
  <c r="Y1715" i="1" l="1"/>
  <c r="Z1716" i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Z1718" i="1" l="1"/>
  <c r="AA1718" i="1"/>
  <c r="H1717" i="1"/>
  <c r="A1718" i="1"/>
  <c r="Q1718" i="1" s="1"/>
  <c r="R1718" i="1" s="1"/>
  <c r="S1718" i="1" s="1"/>
  <c r="T1720" i="1"/>
  <c r="Y1718" i="1" l="1"/>
  <c r="AA1719" i="1"/>
  <c r="Z1719" i="1"/>
  <c r="H1718" i="1"/>
  <c r="A1719" i="1"/>
  <c r="Q1719" i="1" s="1"/>
  <c r="R1719" i="1" s="1"/>
  <c r="S1719" i="1" s="1"/>
  <c r="T1721" i="1"/>
  <c r="Y1719" i="1" l="1"/>
  <c r="Z1720" i="1"/>
  <c r="AA1720" i="1"/>
  <c r="H1719" i="1"/>
  <c r="T1722" i="1"/>
  <c r="A1720" i="1"/>
  <c r="Q1720" i="1" s="1"/>
  <c r="R1720" i="1" s="1"/>
  <c r="S1720" i="1" s="1"/>
  <c r="Y1720" i="1" l="1"/>
  <c r="AA1721" i="1"/>
  <c r="Z1721" i="1"/>
  <c r="H1720" i="1"/>
  <c r="A1721" i="1"/>
  <c r="Q1721" i="1" s="1"/>
  <c r="R1721" i="1" s="1"/>
  <c r="S1721" i="1" s="1"/>
  <c r="T1723" i="1"/>
  <c r="Y1721" i="1" l="1"/>
  <c r="Z1722" i="1"/>
  <c r="AA1722" i="1"/>
  <c r="H1721" i="1"/>
  <c r="A1722" i="1"/>
  <c r="Q1722" i="1" s="1"/>
  <c r="R1722" i="1" s="1"/>
  <c r="S1722" i="1" s="1"/>
  <c r="T1724" i="1"/>
  <c r="Y1722" i="1" l="1"/>
  <c r="AA1723" i="1"/>
  <c r="Z1723" i="1"/>
  <c r="H1722" i="1"/>
  <c r="A1723" i="1"/>
  <c r="Q1723" i="1" s="1"/>
  <c r="R1723" i="1" s="1"/>
  <c r="S1723" i="1" s="1"/>
  <c r="T1725" i="1"/>
  <c r="Y1723" i="1" l="1"/>
  <c r="Z1724" i="1"/>
  <c r="AA1724" i="1"/>
  <c r="H1723" i="1"/>
  <c r="A1724" i="1"/>
  <c r="Q1724" i="1" s="1"/>
  <c r="R1724" i="1" s="1"/>
  <c r="S1724" i="1" s="1"/>
  <c r="T1726" i="1"/>
  <c r="Y1724" i="1" l="1"/>
  <c r="AA1725" i="1"/>
  <c r="Z1725" i="1"/>
  <c r="H1724" i="1"/>
  <c r="T1727" i="1"/>
  <c r="A1725" i="1"/>
  <c r="Q1725" i="1" s="1"/>
  <c r="R1725" i="1" s="1"/>
  <c r="S1725" i="1" s="1"/>
  <c r="Y1725" i="1" l="1"/>
  <c r="Z1726" i="1"/>
  <c r="AA1726" i="1"/>
  <c r="H1725" i="1"/>
  <c r="A1726" i="1"/>
  <c r="Q1726" i="1" s="1"/>
  <c r="R1726" i="1" s="1"/>
  <c r="S1726" i="1" s="1"/>
  <c r="T1728" i="1"/>
  <c r="Y1726" i="1" l="1"/>
  <c r="AA1727" i="1"/>
  <c r="Z1727" i="1"/>
  <c r="H1726" i="1"/>
  <c r="T1729" i="1"/>
  <c r="A1727" i="1"/>
  <c r="Q1727" i="1" s="1"/>
  <c r="R1727" i="1" s="1"/>
  <c r="S1727" i="1" s="1"/>
  <c r="Y1727" i="1" l="1"/>
  <c r="Z1728" i="1"/>
  <c r="AA1728" i="1"/>
  <c r="H1727" i="1"/>
  <c r="A1728" i="1"/>
  <c r="Q1728" i="1" s="1"/>
  <c r="R1728" i="1" s="1"/>
  <c r="S1728" i="1" s="1"/>
  <c r="T1730" i="1"/>
  <c r="Y1728" i="1" l="1"/>
  <c r="AA1729" i="1"/>
  <c r="Z1729" i="1"/>
  <c r="H1728" i="1"/>
  <c r="T1731" i="1"/>
  <c r="A1729" i="1"/>
  <c r="Q1729" i="1" s="1"/>
  <c r="R1729" i="1" s="1"/>
  <c r="S1729" i="1" s="1"/>
  <c r="Y1729" i="1" l="1"/>
  <c r="Z1730" i="1"/>
  <c r="AA1730" i="1"/>
  <c r="H1729" i="1"/>
  <c r="T1732" i="1"/>
  <c r="A1730" i="1"/>
  <c r="Q1730" i="1" s="1"/>
  <c r="R1730" i="1" s="1"/>
  <c r="S1730" i="1" s="1"/>
  <c r="Y1730" i="1" l="1"/>
  <c r="AA1731" i="1"/>
  <c r="Z1731" i="1"/>
  <c r="H1730" i="1"/>
  <c r="T1733" i="1"/>
  <c r="A1731" i="1"/>
  <c r="Q1731" i="1" s="1"/>
  <c r="R1731" i="1" s="1"/>
  <c r="S1731" i="1" s="1"/>
  <c r="Y1731" i="1" l="1"/>
  <c r="Z1732" i="1"/>
  <c r="AA1732" i="1"/>
  <c r="H1731" i="1"/>
  <c r="A1732" i="1"/>
  <c r="Q1732" i="1" s="1"/>
  <c r="R1732" i="1" s="1"/>
  <c r="S1732" i="1" s="1"/>
  <c r="T1734" i="1"/>
  <c r="Y1732" i="1" l="1"/>
  <c r="AA1733" i="1"/>
  <c r="Z1733" i="1"/>
  <c r="H1732" i="1"/>
  <c r="A1733" i="1"/>
  <c r="Q1733" i="1" s="1"/>
  <c r="R1733" i="1" s="1"/>
  <c r="S1733" i="1" s="1"/>
  <c r="T1735" i="1"/>
  <c r="Y1733" i="1" l="1"/>
  <c r="Z1734" i="1"/>
  <c r="AA1734" i="1"/>
  <c r="H1733" i="1"/>
  <c r="T1736" i="1"/>
  <c r="A1734" i="1"/>
  <c r="Q1734" i="1" s="1"/>
  <c r="R1734" i="1" s="1"/>
  <c r="S1734" i="1" s="1"/>
  <c r="Y1734" i="1" l="1"/>
  <c r="AA1735" i="1"/>
  <c r="Z1735" i="1"/>
  <c r="H1734" i="1"/>
  <c r="T1737" i="1"/>
  <c r="A1735" i="1"/>
  <c r="Q1735" i="1" s="1"/>
  <c r="R1735" i="1" s="1"/>
  <c r="S1735" i="1" s="1"/>
  <c r="Y1735" i="1" l="1"/>
  <c r="Z1736" i="1"/>
  <c r="AA1736" i="1"/>
  <c r="H1735" i="1"/>
  <c r="T1738" i="1"/>
  <c r="A1736" i="1"/>
  <c r="Q1736" i="1" s="1"/>
  <c r="R1736" i="1" s="1"/>
  <c r="S1736" i="1" s="1"/>
  <c r="Y1736" i="1" l="1"/>
  <c r="AA1737" i="1"/>
  <c r="Z1737" i="1"/>
  <c r="H1736" i="1"/>
  <c r="A1737" i="1"/>
  <c r="Q1737" i="1" s="1"/>
  <c r="R1737" i="1" s="1"/>
  <c r="S1737" i="1" s="1"/>
  <c r="T1739" i="1"/>
  <c r="Y1737" i="1" l="1"/>
  <c r="Z1738" i="1"/>
  <c r="AA1738" i="1"/>
  <c r="H1737" i="1"/>
  <c r="T1740" i="1"/>
  <c r="A1738" i="1"/>
  <c r="Q1738" i="1" s="1"/>
  <c r="R1738" i="1" s="1"/>
  <c r="S1738" i="1" s="1"/>
  <c r="Y1738" i="1" l="1"/>
  <c r="AA1739" i="1"/>
  <c r="Z1739" i="1"/>
  <c r="H1738" i="1"/>
  <c r="A1739" i="1"/>
  <c r="Q1739" i="1" s="1"/>
  <c r="R1739" i="1" s="1"/>
  <c r="S1739" i="1" s="1"/>
  <c r="T1741" i="1"/>
  <c r="Y1739" i="1" l="1"/>
  <c r="Z1740" i="1"/>
  <c r="AA1740" i="1"/>
  <c r="H1739" i="1"/>
  <c r="T1742" i="1"/>
  <c r="A1740" i="1"/>
  <c r="Q1740" i="1" s="1"/>
  <c r="R1740" i="1" s="1"/>
  <c r="S1740" i="1" s="1"/>
  <c r="Y1740" i="1" l="1"/>
  <c r="AA1741" i="1"/>
  <c r="Z1741" i="1"/>
  <c r="H1740" i="1"/>
  <c r="A1741" i="1"/>
  <c r="Q1741" i="1" s="1"/>
  <c r="R1741" i="1" s="1"/>
  <c r="S1741" i="1" s="1"/>
  <c r="T1743" i="1"/>
  <c r="Y1741" i="1" l="1"/>
  <c r="Z1742" i="1"/>
  <c r="AA1742" i="1"/>
  <c r="H1741" i="1"/>
  <c r="T1744" i="1"/>
  <c r="A1742" i="1"/>
  <c r="Q1742" i="1" s="1"/>
  <c r="R1742" i="1" s="1"/>
  <c r="S1742" i="1" s="1"/>
  <c r="Y1742" i="1" l="1"/>
  <c r="Z1743" i="1"/>
  <c r="AA1743" i="1"/>
  <c r="H1742" i="1"/>
  <c r="T1745" i="1"/>
  <c r="A1743" i="1"/>
  <c r="Q1743" i="1" s="1"/>
  <c r="R1743" i="1" s="1"/>
  <c r="S1743" i="1" s="1"/>
  <c r="Y1743" i="1" l="1"/>
  <c r="AA1744" i="1"/>
  <c r="Z1744" i="1"/>
  <c r="H1743" i="1"/>
  <c r="T1746" i="1"/>
  <c r="A1744" i="1"/>
  <c r="Q1744" i="1" s="1"/>
  <c r="R1744" i="1" s="1"/>
  <c r="S1744" i="1" s="1"/>
  <c r="Y1744" i="1" l="1"/>
  <c r="Z1745" i="1"/>
  <c r="AA1745" i="1"/>
  <c r="H1744" i="1"/>
  <c r="A1745" i="1"/>
  <c r="Q1745" i="1" s="1"/>
  <c r="R1745" i="1" s="1"/>
  <c r="S1745" i="1" s="1"/>
  <c r="T1747" i="1"/>
  <c r="Y1745" i="1" l="1"/>
  <c r="AA1746" i="1"/>
  <c r="Z1746" i="1"/>
  <c r="H1745" i="1"/>
  <c r="A1746" i="1"/>
  <c r="Q1746" i="1" s="1"/>
  <c r="R1746" i="1" s="1"/>
  <c r="S1746" i="1" s="1"/>
  <c r="T1748" i="1"/>
  <c r="Y1746" i="1" l="1"/>
  <c r="Z1747" i="1"/>
  <c r="AA1747" i="1"/>
  <c r="H1746" i="1"/>
  <c r="A1747" i="1"/>
  <c r="Q1747" i="1" s="1"/>
  <c r="R1747" i="1" s="1"/>
  <c r="S1747" i="1" s="1"/>
  <c r="T1749" i="1"/>
  <c r="Y1747" i="1" l="1"/>
  <c r="AA1748" i="1"/>
  <c r="Z1748" i="1"/>
  <c r="H1747" i="1"/>
  <c r="A1748" i="1"/>
  <c r="Q1748" i="1" s="1"/>
  <c r="R1748" i="1" s="1"/>
  <c r="T1750" i="1"/>
  <c r="Z1749" i="1" l="1"/>
  <c r="AA1749" i="1"/>
  <c r="H1748" i="1"/>
  <c r="A1749" i="1"/>
  <c r="Q1749" i="1" s="1"/>
  <c r="R1749" i="1" s="1"/>
  <c r="S1749" i="1" s="1"/>
  <c r="T1751" i="1"/>
  <c r="Y1749" i="1" l="1"/>
  <c r="AA1750" i="1"/>
  <c r="Z1750" i="1"/>
  <c r="H1749" i="1"/>
  <c r="A1750" i="1"/>
  <c r="Q1750" i="1" s="1"/>
  <c r="R1750" i="1" s="1"/>
  <c r="S1750" i="1" s="1"/>
  <c r="T1752" i="1"/>
  <c r="Y1750" i="1" l="1"/>
  <c r="Z1751" i="1"/>
  <c r="AA1751" i="1"/>
  <c r="H1750" i="1"/>
  <c r="T1753" i="1"/>
  <c r="A1751" i="1"/>
  <c r="Q1751" i="1" s="1"/>
  <c r="R1751" i="1" s="1"/>
  <c r="S1751" i="1" s="1"/>
  <c r="Y1751" i="1" l="1"/>
  <c r="AA1752" i="1"/>
  <c r="Z1752" i="1"/>
  <c r="H1751" i="1"/>
  <c r="T1754" i="1"/>
  <c r="A1752" i="1"/>
  <c r="Q1752" i="1" s="1"/>
  <c r="R1752" i="1" s="1"/>
  <c r="S1752" i="1" s="1"/>
  <c r="Y1752" i="1" l="1"/>
  <c r="Z1753" i="1"/>
  <c r="AA1753" i="1"/>
  <c r="H1752" i="1"/>
  <c r="A1753" i="1"/>
  <c r="Q1753" i="1" s="1"/>
  <c r="R1753" i="1" s="1"/>
  <c r="S1753" i="1" s="1"/>
  <c r="T1755" i="1"/>
  <c r="Y1753" i="1" l="1"/>
  <c r="AA1754" i="1"/>
  <c r="Z1754" i="1"/>
  <c r="H1753" i="1"/>
  <c r="T1756" i="1"/>
  <c r="A1754" i="1"/>
  <c r="Q1754" i="1" s="1"/>
  <c r="R1754" i="1" s="1"/>
  <c r="S1754" i="1" s="1"/>
  <c r="Y1754" i="1" l="1"/>
  <c r="Z1755" i="1"/>
  <c r="AA1755" i="1"/>
  <c r="H1754" i="1"/>
  <c r="T1757" i="1"/>
  <c r="A1755" i="1"/>
  <c r="Q1755" i="1" s="1"/>
  <c r="R1755" i="1" s="1"/>
  <c r="S1755" i="1" s="1"/>
  <c r="Y1755" i="1" l="1"/>
  <c r="AA1756" i="1"/>
  <c r="Z1756" i="1"/>
  <c r="H1755" i="1"/>
  <c r="T1758" i="1"/>
  <c r="A1756" i="1"/>
  <c r="Q1756" i="1" s="1"/>
  <c r="R1756" i="1" s="1"/>
  <c r="S1756" i="1" s="1"/>
  <c r="Y1756" i="1" l="1"/>
  <c r="Z1757" i="1"/>
  <c r="AA1757" i="1"/>
  <c r="H1756" i="1"/>
  <c r="A1757" i="1"/>
  <c r="Q1757" i="1" s="1"/>
  <c r="R1757" i="1" s="1"/>
  <c r="S1757" i="1" s="1"/>
  <c r="T1759" i="1"/>
  <c r="Y1757" i="1" l="1"/>
  <c r="AA1758" i="1"/>
  <c r="Z1758" i="1"/>
  <c r="H1757" i="1"/>
  <c r="T1760" i="1"/>
  <c r="A1758" i="1"/>
  <c r="Q1758" i="1" s="1"/>
  <c r="R1758" i="1" s="1"/>
  <c r="S1758" i="1" s="1"/>
  <c r="Y1758" i="1" l="1"/>
  <c r="Z1759" i="1"/>
  <c r="AA1759" i="1"/>
  <c r="H1758" i="1"/>
  <c r="A1759" i="1"/>
  <c r="Q1759" i="1" s="1"/>
  <c r="R1759" i="1" s="1"/>
  <c r="S1759" i="1" s="1"/>
  <c r="T1761" i="1"/>
  <c r="Y1759" i="1" l="1"/>
  <c r="AA1760" i="1"/>
  <c r="Z1760" i="1"/>
  <c r="H1759" i="1"/>
  <c r="T1762" i="1"/>
  <c r="A1760" i="1"/>
  <c r="Q1760" i="1" s="1"/>
  <c r="R1760" i="1" s="1"/>
  <c r="S1760" i="1" s="1"/>
  <c r="Y1760" i="1" l="1"/>
  <c r="Z1761" i="1"/>
  <c r="AA1761" i="1"/>
  <c r="H1760" i="1"/>
  <c r="T1763" i="1"/>
  <c r="A1761" i="1"/>
  <c r="Q1761" i="1" s="1"/>
  <c r="R1761" i="1" s="1"/>
  <c r="S1761" i="1" s="1"/>
  <c r="Y1761" i="1" l="1"/>
  <c r="AA1762" i="1"/>
  <c r="Z1762" i="1"/>
  <c r="H1761" i="1"/>
  <c r="T1764" i="1"/>
  <c r="A1762" i="1"/>
  <c r="Q1762" i="1" s="1"/>
  <c r="R1762" i="1" s="1"/>
  <c r="S1762" i="1" s="1"/>
  <c r="Y1762" i="1" l="1"/>
  <c r="Z1763" i="1"/>
  <c r="AA1763" i="1"/>
  <c r="H1762" i="1"/>
  <c r="A1763" i="1"/>
  <c r="Q1763" i="1" s="1"/>
  <c r="R1763" i="1" s="1"/>
  <c r="S1763" i="1" s="1"/>
  <c r="T1765" i="1"/>
  <c r="Y1763" i="1" l="1"/>
  <c r="AA1764" i="1"/>
  <c r="Z1764" i="1"/>
  <c r="H1763" i="1"/>
  <c r="T1766" i="1"/>
  <c r="A1764" i="1"/>
  <c r="Q1764" i="1" s="1"/>
  <c r="R1764" i="1" s="1"/>
  <c r="S1764" i="1" s="1"/>
  <c r="Y1764" i="1" l="1"/>
  <c r="Z1765" i="1"/>
  <c r="AA1765" i="1"/>
  <c r="H1764" i="1"/>
  <c r="A1765" i="1"/>
  <c r="Q1765" i="1" s="1"/>
  <c r="R1765" i="1" s="1"/>
  <c r="S1765" i="1" s="1"/>
  <c r="T1767" i="1"/>
  <c r="Y1765" i="1" l="1"/>
  <c r="AA1766" i="1"/>
  <c r="Z1766" i="1"/>
  <c r="H1765" i="1"/>
  <c r="T1768" i="1"/>
  <c r="A1766" i="1"/>
  <c r="Q1766" i="1" s="1"/>
  <c r="R1766" i="1" s="1"/>
  <c r="S1766" i="1" s="1"/>
  <c r="Y1766" i="1" l="1"/>
  <c r="Z1767" i="1"/>
  <c r="AA1767" i="1"/>
  <c r="H1766" i="1"/>
  <c r="A1767" i="1"/>
  <c r="Q1767" i="1" s="1"/>
  <c r="R1767" i="1" s="1"/>
  <c r="S1767" i="1" s="1"/>
  <c r="T1769" i="1"/>
  <c r="Y1767" i="1" l="1"/>
  <c r="AA1768" i="1"/>
  <c r="Z1768" i="1"/>
  <c r="H1767" i="1"/>
  <c r="T1770" i="1"/>
  <c r="A1768" i="1"/>
  <c r="Q1768" i="1" s="1"/>
  <c r="R1768" i="1" s="1"/>
  <c r="S1768" i="1" s="1"/>
  <c r="Y1768" i="1" l="1"/>
  <c r="Z1769" i="1"/>
  <c r="AA1769" i="1"/>
  <c r="H1768" i="1"/>
  <c r="A1769" i="1"/>
  <c r="Q1769" i="1" s="1"/>
  <c r="R1769" i="1" s="1"/>
  <c r="S1769" i="1" s="1"/>
  <c r="T1771" i="1"/>
  <c r="Y1769" i="1" l="1"/>
  <c r="AA1770" i="1"/>
  <c r="Z1770" i="1"/>
  <c r="H1769" i="1"/>
  <c r="A1770" i="1"/>
  <c r="Q1770" i="1" s="1"/>
  <c r="R1770" i="1" s="1"/>
  <c r="S1770" i="1" s="1"/>
  <c r="T1772" i="1"/>
  <c r="Y1770" i="1" l="1"/>
  <c r="Z1771" i="1"/>
  <c r="AA1771" i="1"/>
  <c r="H1770" i="1"/>
  <c r="A1771" i="1"/>
  <c r="Q1771" i="1" s="1"/>
  <c r="R1771" i="1" s="1"/>
  <c r="S1771" i="1" s="1"/>
  <c r="T1773" i="1"/>
  <c r="Y1771" i="1" l="1"/>
  <c r="AA1772" i="1"/>
  <c r="Z1772" i="1"/>
  <c r="H1771" i="1"/>
  <c r="T1774" i="1"/>
  <c r="A1772" i="1"/>
  <c r="Q1772" i="1" s="1"/>
  <c r="R1772" i="1" s="1"/>
  <c r="S1772" i="1" s="1"/>
  <c r="Y1772" i="1" l="1"/>
  <c r="Z1773" i="1"/>
  <c r="AA1773" i="1"/>
  <c r="H1772" i="1"/>
  <c r="A1773" i="1"/>
  <c r="Q1773" i="1" s="1"/>
  <c r="R1773" i="1" s="1"/>
  <c r="S1773" i="1" s="1"/>
  <c r="T1775" i="1"/>
  <c r="Y1773" i="1" l="1"/>
  <c r="AA1774" i="1"/>
  <c r="Z1774" i="1"/>
  <c r="H1773" i="1"/>
  <c r="T1776" i="1"/>
  <c r="A1774" i="1"/>
  <c r="Q1774" i="1" s="1"/>
  <c r="R1774" i="1" s="1"/>
  <c r="S1774" i="1" s="1"/>
  <c r="Y1774" i="1" l="1"/>
  <c r="Z1775" i="1"/>
  <c r="AA1775" i="1"/>
  <c r="H1774" i="1"/>
  <c r="A1775" i="1"/>
  <c r="Q1775" i="1" s="1"/>
  <c r="R1775" i="1" s="1"/>
  <c r="S1775" i="1" s="1"/>
  <c r="T1777" i="1"/>
  <c r="Y1775" i="1" l="1"/>
  <c r="AA1776" i="1"/>
  <c r="Z1776" i="1"/>
  <c r="H1775" i="1"/>
  <c r="T1778" i="1"/>
  <c r="A1776" i="1"/>
  <c r="Q1776" i="1" s="1"/>
  <c r="R1776" i="1" s="1"/>
  <c r="S1776" i="1" s="1"/>
  <c r="Y1776" i="1" l="1"/>
  <c r="Z1777" i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S1778" i="1" s="1"/>
  <c r="Y1778" i="1" l="1"/>
  <c r="Z1779" i="1"/>
  <c r="AA1779" i="1"/>
  <c r="H1778" i="1"/>
  <c r="A1779" i="1"/>
  <c r="Q1779" i="1" s="1"/>
  <c r="R1779" i="1" s="1"/>
  <c r="S1779" i="1" s="1"/>
  <c r="T1781" i="1"/>
  <c r="Y1779" i="1" l="1"/>
  <c r="AA1780" i="1"/>
  <c r="Z1780" i="1"/>
  <c r="H1779" i="1"/>
  <c r="A1780" i="1"/>
  <c r="Q1780" i="1" s="1"/>
  <c r="R1780" i="1" s="1"/>
  <c r="S1780" i="1" s="1"/>
  <c r="T1782" i="1"/>
  <c r="Y1780" i="1" l="1"/>
  <c r="Z1781" i="1"/>
  <c r="AA1781" i="1"/>
  <c r="H1780" i="1"/>
  <c r="T1783" i="1"/>
  <c r="A1781" i="1"/>
  <c r="Q1781" i="1" s="1"/>
  <c r="R1781" i="1" s="1"/>
  <c r="S1781" i="1" s="1"/>
  <c r="Y1781" i="1" l="1"/>
  <c r="AA1782" i="1"/>
  <c r="Z1782" i="1"/>
  <c r="H1781" i="1"/>
  <c r="T1784" i="1"/>
  <c r="A1782" i="1"/>
  <c r="Q1782" i="1" s="1"/>
  <c r="R1782" i="1" s="1"/>
  <c r="S1782" i="1" s="1"/>
  <c r="Y1782" i="1" l="1"/>
  <c r="Z1783" i="1"/>
  <c r="AA1783" i="1"/>
  <c r="H1782" i="1"/>
  <c r="T1785" i="1"/>
  <c r="A1783" i="1"/>
  <c r="Q1783" i="1" s="1"/>
  <c r="R1783" i="1" s="1"/>
  <c r="S1783" i="1" s="1"/>
  <c r="Y1783" i="1" l="1"/>
  <c r="AA1784" i="1"/>
  <c r="Z1784" i="1"/>
  <c r="H1783" i="1"/>
  <c r="A1784" i="1"/>
  <c r="Q1784" i="1" s="1"/>
  <c r="R1784" i="1" s="1"/>
  <c r="S1784" i="1" s="1"/>
  <c r="T1786" i="1"/>
  <c r="Y1784" i="1" l="1"/>
  <c r="Z1785" i="1"/>
  <c r="AA1785" i="1"/>
  <c r="H1784" i="1"/>
  <c r="A1785" i="1"/>
  <c r="Q1785" i="1" s="1"/>
  <c r="R1785" i="1" s="1"/>
  <c r="S1785" i="1" s="1"/>
  <c r="T1787" i="1"/>
  <c r="Y1785" i="1" l="1"/>
  <c r="AA1786" i="1"/>
  <c r="Z1786" i="1"/>
  <c r="H1785" i="1"/>
  <c r="T1788" i="1"/>
  <c r="A1786" i="1"/>
  <c r="Q1786" i="1" s="1"/>
  <c r="R1786" i="1" s="1"/>
  <c r="S1786" i="1" s="1"/>
  <c r="Y1786" i="1" l="1"/>
  <c r="Z1787" i="1"/>
  <c r="AA1787" i="1"/>
  <c r="H1786" i="1"/>
  <c r="T1789" i="1"/>
  <c r="A1787" i="1"/>
  <c r="Q1787" i="1" s="1"/>
  <c r="R1787" i="1" s="1"/>
  <c r="S1787" i="1" s="1"/>
  <c r="Y1787" i="1" l="1"/>
  <c r="AA1788" i="1"/>
  <c r="Z1788" i="1"/>
  <c r="H1787" i="1"/>
  <c r="A1788" i="1"/>
  <c r="Q1788" i="1" s="1"/>
  <c r="R1788" i="1" s="1"/>
  <c r="S1788" i="1" s="1"/>
  <c r="T1790" i="1"/>
  <c r="Y1788" i="1" l="1"/>
  <c r="Z1789" i="1"/>
  <c r="AA1789" i="1"/>
  <c r="H1788" i="1"/>
  <c r="T1791" i="1"/>
  <c r="A1789" i="1"/>
  <c r="Q1789" i="1" s="1"/>
  <c r="R1789" i="1" s="1"/>
  <c r="S1789" i="1" s="1"/>
  <c r="Y1789" i="1" l="1"/>
  <c r="AA1790" i="1"/>
  <c r="Z1790" i="1"/>
  <c r="H1789" i="1"/>
  <c r="T1792" i="1"/>
  <c r="A1790" i="1"/>
  <c r="Q1790" i="1" s="1"/>
  <c r="R1790" i="1" s="1"/>
  <c r="S1790" i="1" s="1"/>
  <c r="Y1790" i="1" l="1"/>
  <c r="Z1791" i="1"/>
  <c r="AA1791" i="1"/>
  <c r="H1790" i="1"/>
  <c r="T1793" i="1"/>
  <c r="A1791" i="1"/>
  <c r="Q1791" i="1" s="1"/>
  <c r="R1791" i="1" s="1"/>
  <c r="S1791" i="1" s="1"/>
  <c r="Y1791" i="1" l="1"/>
  <c r="AA1792" i="1"/>
  <c r="Z1792" i="1"/>
  <c r="H1791" i="1"/>
  <c r="A1792" i="1"/>
  <c r="Q1792" i="1" s="1"/>
  <c r="R1792" i="1" s="1"/>
  <c r="S1792" i="1" s="1"/>
  <c r="T1794" i="1"/>
  <c r="Y1792" i="1" l="1"/>
  <c r="Z1793" i="1"/>
  <c r="AA1793" i="1"/>
  <c r="H1792" i="1"/>
  <c r="A1793" i="1"/>
  <c r="Q1793" i="1" s="1"/>
  <c r="R1793" i="1" s="1"/>
  <c r="S1793" i="1" s="1"/>
  <c r="T1795" i="1"/>
  <c r="Y1793" i="1" l="1"/>
  <c r="AA1794" i="1"/>
  <c r="Z1794" i="1"/>
  <c r="H1793" i="1"/>
  <c r="T1796" i="1"/>
  <c r="A1794" i="1"/>
  <c r="Q1794" i="1" s="1"/>
  <c r="R1794" i="1" s="1"/>
  <c r="S1794" i="1" s="1"/>
  <c r="Y1794" i="1" l="1"/>
  <c r="Z1795" i="1"/>
  <c r="AA1795" i="1"/>
  <c r="H1794" i="1"/>
  <c r="T1797" i="1"/>
  <c r="A1795" i="1"/>
  <c r="Q1795" i="1" s="1"/>
  <c r="R1795" i="1" s="1"/>
  <c r="S1795" i="1" s="1"/>
  <c r="Y1795" i="1" l="1"/>
  <c r="AA1796" i="1"/>
  <c r="Z1796" i="1"/>
  <c r="H1795" i="1"/>
  <c r="T1798" i="1"/>
  <c r="A1796" i="1"/>
  <c r="Q1796" i="1" s="1"/>
  <c r="R1796" i="1" s="1"/>
  <c r="S1796" i="1" s="1"/>
  <c r="Y1796" i="1" l="1"/>
  <c r="Z1797" i="1"/>
  <c r="AA1797" i="1"/>
  <c r="H1796" i="1"/>
  <c r="T1799" i="1"/>
  <c r="A1797" i="1"/>
  <c r="Q1797" i="1" s="1"/>
  <c r="R1797" i="1" s="1"/>
  <c r="S1797" i="1" s="1"/>
  <c r="Y1797" i="1" l="1"/>
  <c r="AA1798" i="1"/>
  <c r="Z1798" i="1"/>
  <c r="H1797" i="1"/>
  <c r="T1800" i="1"/>
  <c r="A1798" i="1"/>
  <c r="Q1798" i="1" s="1"/>
  <c r="R1798" i="1" s="1"/>
  <c r="S1798" i="1" s="1"/>
  <c r="Y1798" i="1" l="1"/>
  <c r="Z1799" i="1"/>
  <c r="AA1799" i="1"/>
  <c r="H1798" i="1"/>
  <c r="A1799" i="1"/>
  <c r="Q1799" i="1" s="1"/>
  <c r="R1799" i="1" s="1"/>
  <c r="S1799" i="1" s="1"/>
  <c r="T1801" i="1"/>
  <c r="Y1799" i="1" l="1"/>
  <c r="AA1800" i="1"/>
  <c r="Z1800" i="1"/>
  <c r="H1799" i="1"/>
  <c r="A1800" i="1"/>
  <c r="Q1800" i="1" s="1"/>
  <c r="R1800" i="1" s="1"/>
  <c r="S1800" i="1" s="1"/>
  <c r="T1802" i="1"/>
  <c r="Y1800" i="1" l="1"/>
  <c r="Z1801" i="1"/>
  <c r="AA1801" i="1"/>
  <c r="H1800" i="1"/>
  <c r="T1803" i="1"/>
  <c r="A1801" i="1"/>
  <c r="Q1801" i="1" s="1"/>
  <c r="R1801" i="1" s="1"/>
  <c r="S1801" i="1" s="1"/>
  <c r="Y1801" i="1" l="1"/>
  <c r="AA1802" i="1"/>
  <c r="Z1802" i="1"/>
  <c r="H1801" i="1"/>
  <c r="A1802" i="1"/>
  <c r="Q1802" i="1" s="1"/>
  <c r="R1802" i="1" s="1"/>
  <c r="S1802" i="1" s="1"/>
  <c r="T1804" i="1"/>
  <c r="Y1802" i="1" l="1"/>
  <c r="Z1803" i="1"/>
  <c r="AA1803" i="1"/>
  <c r="H1802" i="1"/>
  <c r="T1805" i="1"/>
  <c r="A1803" i="1"/>
  <c r="Q1803" i="1" s="1"/>
  <c r="R1803" i="1" s="1"/>
  <c r="S1803" i="1" s="1"/>
  <c r="Y1803" i="1" l="1"/>
  <c r="AA1804" i="1"/>
  <c r="Z1804" i="1"/>
  <c r="H1803" i="1"/>
  <c r="A1804" i="1"/>
  <c r="Q1804" i="1" s="1"/>
  <c r="R1804" i="1" s="1"/>
  <c r="S1804" i="1" s="1"/>
  <c r="T1806" i="1"/>
  <c r="Y1804" i="1" l="1"/>
  <c r="Z1805" i="1"/>
  <c r="AA1805" i="1"/>
  <c r="H1804" i="1"/>
  <c r="A1805" i="1"/>
  <c r="Q1805" i="1" s="1"/>
  <c r="R1805" i="1" s="1"/>
  <c r="S1805" i="1" s="1"/>
  <c r="T1807" i="1"/>
  <c r="Y1805" i="1" l="1"/>
  <c r="AA1806" i="1"/>
  <c r="Z1806" i="1"/>
  <c r="H1805" i="1"/>
  <c r="A1806" i="1"/>
  <c r="Q1806" i="1" s="1"/>
  <c r="R1806" i="1" s="1"/>
  <c r="S1806" i="1" s="1"/>
  <c r="T1808" i="1"/>
  <c r="Y1806" i="1" l="1"/>
  <c r="Z1807" i="1"/>
  <c r="AA1807" i="1"/>
  <c r="H1806" i="1"/>
  <c r="T1809" i="1"/>
  <c r="A1807" i="1"/>
  <c r="Q1807" i="1" s="1"/>
  <c r="R1807" i="1" s="1"/>
  <c r="S1807" i="1" s="1"/>
  <c r="Y1807" i="1" l="1"/>
  <c r="AA1808" i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S1809" i="1" s="1"/>
  <c r="Y1809" i="1" l="1"/>
  <c r="AA1810" i="1"/>
  <c r="Z1810" i="1"/>
  <c r="H1809" i="1"/>
  <c r="A1810" i="1"/>
  <c r="Q1810" i="1" s="1"/>
  <c r="R1810" i="1" s="1"/>
  <c r="S1810" i="1" s="1"/>
  <c r="T1812" i="1"/>
  <c r="Y1810" i="1" l="1"/>
  <c r="Z1811" i="1"/>
  <c r="AA1811" i="1"/>
  <c r="H1810" i="1"/>
  <c r="T1813" i="1"/>
  <c r="A1811" i="1"/>
  <c r="Q1811" i="1" s="1"/>
  <c r="R1811" i="1" s="1"/>
  <c r="S1811" i="1" s="1"/>
  <c r="Y1811" i="1" l="1"/>
  <c r="AA1812" i="1"/>
  <c r="Z1812" i="1"/>
  <c r="H1811" i="1"/>
  <c r="A1812" i="1"/>
  <c r="Q1812" i="1" s="1"/>
  <c r="R1812" i="1" s="1"/>
  <c r="S1812" i="1" s="1"/>
  <c r="T1814" i="1"/>
  <c r="Y1812" i="1" l="1"/>
  <c r="Z1813" i="1"/>
  <c r="AA1813" i="1"/>
  <c r="H1812" i="1"/>
  <c r="A1813" i="1"/>
  <c r="Q1813" i="1" s="1"/>
  <c r="R1813" i="1" s="1"/>
  <c r="S1813" i="1" s="1"/>
  <c r="T1815" i="1"/>
  <c r="Y1813" i="1" l="1"/>
  <c r="AA1814" i="1"/>
  <c r="Z1814" i="1"/>
  <c r="H1813" i="1"/>
  <c r="T1816" i="1"/>
  <c r="A1814" i="1"/>
  <c r="Q1814" i="1" s="1"/>
  <c r="R1814" i="1" s="1"/>
  <c r="S1814" i="1" s="1"/>
  <c r="Y1814" i="1" l="1"/>
  <c r="Z1815" i="1"/>
  <c r="AA1815" i="1"/>
  <c r="H1814" i="1"/>
  <c r="A1815" i="1"/>
  <c r="Q1815" i="1" s="1"/>
  <c r="R1815" i="1" s="1"/>
  <c r="S1815" i="1" s="1"/>
  <c r="T1817" i="1"/>
  <c r="Y1815" i="1" l="1"/>
  <c r="AA1816" i="1"/>
  <c r="Z1816" i="1"/>
  <c r="H1815" i="1"/>
  <c r="T1818" i="1"/>
  <c r="A1816" i="1"/>
  <c r="Q1816" i="1" s="1"/>
  <c r="R1816" i="1" s="1"/>
  <c r="S1816" i="1" s="1"/>
  <c r="Y1816" i="1" l="1"/>
  <c r="Z1817" i="1"/>
  <c r="AA1817" i="1"/>
  <c r="H1816" i="1"/>
  <c r="A1817" i="1"/>
  <c r="Q1817" i="1" s="1"/>
  <c r="R1817" i="1" s="1"/>
  <c r="S1817" i="1" s="1"/>
  <c r="T1819" i="1"/>
  <c r="Y1817" i="1" l="1"/>
  <c r="AA1818" i="1"/>
  <c r="Z1818" i="1"/>
  <c r="H1817" i="1"/>
  <c r="A1818" i="1"/>
  <c r="Q1818" i="1" s="1"/>
  <c r="R1818" i="1" s="1"/>
  <c r="S1818" i="1" s="1"/>
  <c r="T1820" i="1"/>
  <c r="Y1818" i="1" l="1"/>
  <c r="Z1819" i="1"/>
  <c r="AA1819" i="1"/>
  <c r="H1818" i="1"/>
  <c r="A1819" i="1"/>
  <c r="Q1819" i="1" s="1"/>
  <c r="R1819" i="1" s="1"/>
  <c r="S1819" i="1" s="1"/>
  <c r="T1821" i="1"/>
  <c r="Y1819" i="1" l="1"/>
  <c r="AA1820" i="1"/>
  <c r="Z1820" i="1"/>
  <c r="H1819" i="1"/>
  <c r="T1822" i="1"/>
  <c r="A1820" i="1"/>
  <c r="Q1820" i="1" s="1"/>
  <c r="R1820" i="1" s="1"/>
  <c r="S1820" i="1" s="1"/>
  <c r="Y1820" i="1" l="1"/>
  <c r="Z1821" i="1"/>
  <c r="AA1821" i="1"/>
  <c r="H1820" i="1"/>
  <c r="T1823" i="1"/>
  <c r="A1821" i="1"/>
  <c r="Q1821" i="1" s="1"/>
  <c r="R1821" i="1" s="1"/>
  <c r="S1821" i="1" s="1"/>
  <c r="Y1821" i="1" l="1"/>
  <c r="AA1822" i="1"/>
  <c r="Z1822" i="1"/>
  <c r="H1821" i="1"/>
  <c r="A1822" i="1"/>
  <c r="Q1822" i="1" s="1"/>
  <c r="R1822" i="1" s="1"/>
  <c r="S1822" i="1" s="1"/>
  <c r="T1824" i="1"/>
  <c r="Y1822" i="1" l="1"/>
  <c r="Z1823" i="1"/>
  <c r="AA1823" i="1"/>
  <c r="H1822" i="1"/>
  <c r="A1823" i="1"/>
  <c r="Q1823" i="1" s="1"/>
  <c r="R1823" i="1" s="1"/>
  <c r="S1823" i="1" s="1"/>
  <c r="T1825" i="1"/>
  <c r="Y1823" i="1" l="1"/>
  <c r="AA1824" i="1"/>
  <c r="Z1824" i="1"/>
  <c r="H1823" i="1"/>
  <c r="A1824" i="1"/>
  <c r="Q1824" i="1" s="1"/>
  <c r="R1824" i="1" s="1"/>
  <c r="S1824" i="1" s="1"/>
  <c r="T1826" i="1"/>
  <c r="Y1824" i="1" l="1"/>
  <c r="Z1825" i="1"/>
  <c r="AA1825" i="1"/>
  <c r="H1824" i="1"/>
  <c r="A1825" i="1"/>
  <c r="Q1825" i="1" s="1"/>
  <c r="R1825" i="1" s="1"/>
  <c r="S1825" i="1" s="1"/>
  <c r="T1827" i="1"/>
  <c r="Y1825" i="1" l="1"/>
  <c r="AA1826" i="1"/>
  <c r="Z1826" i="1"/>
  <c r="H1825" i="1"/>
  <c r="T1828" i="1"/>
  <c r="A1826" i="1"/>
  <c r="Q1826" i="1" s="1"/>
  <c r="R1826" i="1" s="1"/>
  <c r="S1826" i="1" s="1"/>
  <c r="Y1826" i="1" l="1"/>
  <c r="Z1827" i="1"/>
  <c r="AA1827" i="1"/>
  <c r="H1826" i="1"/>
  <c r="T1829" i="1"/>
  <c r="A1827" i="1"/>
  <c r="Q1827" i="1" s="1"/>
  <c r="R1827" i="1" s="1"/>
  <c r="S1827" i="1" s="1"/>
  <c r="Y1827" i="1" l="1"/>
  <c r="AA1828" i="1"/>
  <c r="Z1828" i="1"/>
  <c r="H1827" i="1"/>
  <c r="T1830" i="1"/>
  <c r="A1828" i="1"/>
  <c r="Q1828" i="1" s="1"/>
  <c r="R1828" i="1" s="1"/>
  <c r="S1828" i="1" s="1"/>
  <c r="Y1828" i="1" l="1"/>
  <c r="Z1829" i="1"/>
  <c r="AA1829" i="1"/>
  <c r="H1828" i="1"/>
  <c r="T1831" i="1"/>
  <c r="A1829" i="1"/>
  <c r="Q1829" i="1" s="1"/>
  <c r="R1829" i="1" s="1"/>
  <c r="S1829" i="1" s="1"/>
  <c r="Y1829" i="1" l="1"/>
  <c r="AA1830" i="1"/>
  <c r="Z1830" i="1"/>
  <c r="H1829" i="1"/>
  <c r="T1832" i="1"/>
  <c r="A1830" i="1"/>
  <c r="Q1830" i="1" s="1"/>
  <c r="R1830" i="1" s="1"/>
  <c r="S1830" i="1" s="1"/>
  <c r="Y1830" i="1" l="1"/>
  <c r="Z1831" i="1"/>
  <c r="AA1831" i="1"/>
  <c r="H1830" i="1"/>
  <c r="T1833" i="1"/>
  <c r="A1831" i="1"/>
  <c r="Q1831" i="1" s="1"/>
  <c r="R1831" i="1" s="1"/>
  <c r="S1831" i="1" s="1"/>
  <c r="Y1831" i="1" l="1"/>
  <c r="AA1832" i="1"/>
  <c r="Z1832" i="1"/>
  <c r="H1831" i="1"/>
  <c r="A1832" i="1"/>
  <c r="Q1832" i="1" s="1"/>
  <c r="R1832" i="1" s="1"/>
  <c r="S1832" i="1" s="1"/>
  <c r="T1834" i="1"/>
  <c r="Y1832" i="1" l="1"/>
  <c r="Z1833" i="1"/>
  <c r="AA1833" i="1"/>
  <c r="H1832" i="1"/>
  <c r="T1835" i="1"/>
  <c r="A1833" i="1"/>
  <c r="Q1833" i="1" s="1"/>
  <c r="R1833" i="1" s="1"/>
  <c r="S1833" i="1" s="1"/>
  <c r="Y1833" i="1" l="1"/>
  <c r="AA1834" i="1"/>
  <c r="Z1834" i="1"/>
  <c r="H1833" i="1"/>
  <c r="A1834" i="1"/>
  <c r="Q1834" i="1" s="1"/>
  <c r="R1834" i="1" s="1"/>
  <c r="S1834" i="1" s="1"/>
  <c r="T1836" i="1"/>
  <c r="Y1834" i="1" l="1"/>
  <c r="AA1835" i="1"/>
  <c r="Z1835" i="1"/>
  <c r="H1834" i="1"/>
  <c r="A1835" i="1"/>
  <c r="Q1835" i="1" s="1"/>
  <c r="R1835" i="1" s="1"/>
  <c r="S1835" i="1" s="1"/>
  <c r="T1837" i="1"/>
  <c r="Y1835" i="1" l="1"/>
  <c r="Z1836" i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S1837" i="1" s="1"/>
  <c r="Y1837" i="1" l="1"/>
  <c r="Z1838" i="1"/>
  <c r="AA1838" i="1"/>
  <c r="H1837" i="1"/>
  <c r="A1838" i="1"/>
  <c r="Q1838" i="1" s="1"/>
  <c r="R1838" i="1" s="1"/>
  <c r="S1838" i="1" s="1"/>
  <c r="T1840" i="1"/>
  <c r="Y1838" i="1" l="1"/>
  <c r="AA1839" i="1"/>
  <c r="Z1839" i="1"/>
  <c r="H1838" i="1"/>
  <c r="A1839" i="1"/>
  <c r="Q1839" i="1" s="1"/>
  <c r="R1839" i="1" s="1"/>
  <c r="S1839" i="1" s="1"/>
  <c r="T1841" i="1"/>
  <c r="Y1839" i="1" l="1"/>
  <c r="Z1840" i="1"/>
  <c r="AA1840" i="1"/>
  <c r="H1839" i="1"/>
  <c r="A1840" i="1"/>
  <c r="Q1840" i="1" s="1"/>
  <c r="R1840" i="1" s="1"/>
  <c r="S1840" i="1" s="1"/>
  <c r="T1842" i="1"/>
  <c r="Y1840" i="1" l="1"/>
  <c r="AA1841" i="1"/>
  <c r="Z1841" i="1"/>
  <c r="H1840" i="1"/>
  <c r="T1843" i="1"/>
  <c r="A1841" i="1"/>
  <c r="Q1841" i="1" s="1"/>
  <c r="R1841" i="1" s="1"/>
  <c r="S1841" i="1" s="1"/>
  <c r="Y1841" i="1" l="1"/>
  <c r="Z1842" i="1"/>
  <c r="AA1842" i="1"/>
  <c r="H1841" i="1"/>
  <c r="A1842" i="1"/>
  <c r="Q1842" i="1" s="1"/>
  <c r="R1842" i="1" s="1"/>
  <c r="S1842" i="1" s="1"/>
  <c r="T1844" i="1"/>
  <c r="Y1842" i="1" l="1"/>
  <c r="AA1843" i="1"/>
  <c r="Z1843" i="1"/>
  <c r="H1842" i="1"/>
  <c r="A1843" i="1"/>
  <c r="Q1843" i="1" s="1"/>
  <c r="R1843" i="1" s="1"/>
  <c r="S1843" i="1" s="1"/>
  <c r="T1845" i="1"/>
  <c r="Y1843" i="1" l="1"/>
  <c r="Z1844" i="1"/>
  <c r="AA1844" i="1"/>
  <c r="H1843" i="1"/>
  <c r="A1844" i="1"/>
  <c r="Q1844" i="1" s="1"/>
  <c r="R1844" i="1" s="1"/>
  <c r="S1844" i="1" s="1"/>
  <c r="T1846" i="1"/>
  <c r="Y1844" i="1" l="1"/>
  <c r="AA1845" i="1"/>
  <c r="Z1845" i="1"/>
  <c r="H1844" i="1"/>
  <c r="T1847" i="1"/>
  <c r="A1845" i="1"/>
  <c r="Q1845" i="1" s="1"/>
  <c r="R1845" i="1" s="1"/>
  <c r="S1845" i="1" s="1"/>
  <c r="Y1845" i="1" l="1"/>
  <c r="Z1846" i="1"/>
  <c r="AA1846" i="1"/>
  <c r="H1845" i="1"/>
  <c r="T1848" i="1"/>
  <c r="A1846" i="1"/>
  <c r="Q1846" i="1" s="1"/>
  <c r="R1846" i="1" s="1"/>
  <c r="S1846" i="1" s="1"/>
  <c r="Y1846" i="1" l="1"/>
  <c r="AA1847" i="1"/>
  <c r="Z1847" i="1"/>
  <c r="H1846" i="1"/>
  <c r="T1849" i="1"/>
  <c r="A1847" i="1"/>
  <c r="Q1847" i="1" s="1"/>
  <c r="R1847" i="1" s="1"/>
  <c r="S1847" i="1" s="1"/>
  <c r="Y1847" i="1" l="1"/>
  <c r="Z1848" i="1"/>
  <c r="AA1848" i="1"/>
  <c r="H1847" i="1"/>
  <c r="T1850" i="1"/>
  <c r="A1848" i="1"/>
  <c r="Q1848" i="1" s="1"/>
  <c r="R1848" i="1" s="1"/>
  <c r="S1848" i="1" s="1"/>
  <c r="Y1848" i="1" l="1"/>
  <c r="AA1849" i="1"/>
  <c r="Z1849" i="1"/>
  <c r="H1848" i="1"/>
  <c r="A1849" i="1"/>
  <c r="Q1849" i="1" s="1"/>
  <c r="R1849" i="1" s="1"/>
  <c r="S1849" i="1" s="1"/>
  <c r="T1851" i="1"/>
  <c r="Y1849" i="1" l="1"/>
  <c r="Z1850" i="1"/>
  <c r="AA1850" i="1"/>
  <c r="H1849" i="1"/>
  <c r="T1852" i="1"/>
  <c r="A1850" i="1"/>
  <c r="Q1850" i="1" s="1"/>
  <c r="R1850" i="1" s="1"/>
  <c r="S1850" i="1" s="1"/>
  <c r="Y1850" i="1" l="1"/>
  <c r="AA1851" i="1"/>
  <c r="Z1851" i="1"/>
  <c r="H1850" i="1"/>
  <c r="A1851" i="1"/>
  <c r="Q1851" i="1" s="1"/>
  <c r="R1851" i="1" s="1"/>
  <c r="S1851" i="1" s="1"/>
  <c r="T1853" i="1"/>
  <c r="Y1851" i="1" l="1"/>
  <c r="Z1852" i="1"/>
  <c r="AA1852" i="1"/>
  <c r="H1851" i="1"/>
  <c r="A1852" i="1"/>
  <c r="Q1852" i="1" s="1"/>
  <c r="R1852" i="1" s="1"/>
  <c r="S1852" i="1" s="1"/>
  <c r="T1854" i="1"/>
  <c r="Y1852" i="1" l="1"/>
  <c r="AA1853" i="1"/>
  <c r="Z1853" i="1"/>
  <c r="H1852" i="1"/>
  <c r="A1853" i="1"/>
  <c r="Q1853" i="1" s="1"/>
  <c r="R1853" i="1" s="1"/>
  <c r="S1853" i="1" s="1"/>
  <c r="T1855" i="1"/>
  <c r="Y1853" i="1" l="1"/>
  <c r="Z1854" i="1"/>
  <c r="AA1854" i="1"/>
  <c r="H1853" i="1"/>
  <c r="T1856" i="1"/>
  <c r="A1854" i="1"/>
  <c r="Q1854" i="1" s="1"/>
  <c r="R1854" i="1" s="1"/>
  <c r="S1854" i="1" s="1"/>
  <c r="Y1854" i="1" l="1"/>
  <c r="AA1855" i="1"/>
  <c r="Z1855" i="1"/>
  <c r="H1854" i="1"/>
  <c r="A1855" i="1"/>
  <c r="Q1855" i="1" s="1"/>
  <c r="R1855" i="1" s="1"/>
  <c r="S1855" i="1" s="1"/>
  <c r="T1857" i="1"/>
  <c r="Y1855" i="1" l="1"/>
  <c r="Z1856" i="1"/>
  <c r="AA1856" i="1"/>
  <c r="H1855" i="1"/>
  <c r="T1858" i="1"/>
  <c r="A1856" i="1"/>
  <c r="Q1856" i="1" s="1"/>
  <c r="R1856" i="1" s="1"/>
  <c r="S1856" i="1" s="1"/>
  <c r="Y1856" i="1" l="1"/>
  <c r="AA1857" i="1"/>
  <c r="Z1857" i="1"/>
  <c r="H1856" i="1"/>
  <c r="A1857" i="1"/>
  <c r="Q1857" i="1" s="1"/>
  <c r="R1857" i="1" s="1"/>
  <c r="S1857" i="1" s="1"/>
  <c r="T1859" i="1"/>
  <c r="Y1857" i="1" l="1"/>
  <c r="Z1858" i="1"/>
  <c r="AA1858" i="1"/>
  <c r="H1857" i="1"/>
  <c r="A1858" i="1"/>
  <c r="Q1858" i="1" s="1"/>
  <c r="R1858" i="1" s="1"/>
  <c r="S1858" i="1" s="1"/>
  <c r="T1860" i="1"/>
  <c r="Y1858" i="1" l="1"/>
  <c r="AA1859" i="1"/>
  <c r="Z1859" i="1"/>
  <c r="H1858" i="1"/>
  <c r="T1861" i="1"/>
  <c r="A1859" i="1"/>
  <c r="Q1859" i="1" s="1"/>
  <c r="R1859" i="1" s="1"/>
  <c r="S1859" i="1" s="1"/>
  <c r="Y1859" i="1" l="1"/>
  <c r="Z1860" i="1"/>
  <c r="AA1860" i="1"/>
  <c r="H1859" i="1"/>
  <c r="A1860" i="1"/>
  <c r="Q1860" i="1" s="1"/>
  <c r="R1860" i="1" s="1"/>
  <c r="S1860" i="1" s="1"/>
  <c r="T1862" i="1"/>
  <c r="Y1860" i="1" l="1"/>
  <c r="AA1861" i="1"/>
  <c r="Z1861" i="1"/>
  <c r="H1860" i="1"/>
  <c r="T1863" i="1"/>
  <c r="A1861" i="1"/>
  <c r="Q1861" i="1" s="1"/>
  <c r="R1861" i="1" s="1"/>
  <c r="S1861" i="1" s="1"/>
  <c r="Y1861" i="1" l="1"/>
  <c r="Z1862" i="1"/>
  <c r="AA1862" i="1"/>
  <c r="H1861" i="1"/>
  <c r="T1864" i="1"/>
  <c r="A1862" i="1"/>
  <c r="Q1862" i="1" s="1"/>
  <c r="R1862" i="1" s="1"/>
  <c r="S1862" i="1" s="1"/>
  <c r="Y1862" i="1" l="1"/>
  <c r="AA1863" i="1"/>
  <c r="Z1863" i="1"/>
  <c r="H1862" i="1"/>
  <c r="T1865" i="1"/>
  <c r="A1863" i="1"/>
  <c r="Q1863" i="1" s="1"/>
  <c r="R1863" i="1" s="1"/>
  <c r="S1863" i="1" s="1"/>
  <c r="Y1863" i="1" l="1"/>
  <c r="Z1864" i="1"/>
  <c r="AA1864" i="1"/>
  <c r="H1863" i="1"/>
  <c r="A1864" i="1"/>
  <c r="Q1864" i="1" s="1"/>
  <c r="R1864" i="1" s="1"/>
  <c r="S1864" i="1" s="1"/>
  <c r="T1866" i="1"/>
  <c r="Y1864" i="1" l="1"/>
  <c r="AA1865" i="1"/>
  <c r="Z1865" i="1"/>
  <c r="H1864" i="1"/>
  <c r="T1867" i="1"/>
  <c r="A1865" i="1"/>
  <c r="Q1865" i="1" s="1"/>
  <c r="R1865" i="1" s="1"/>
  <c r="S1865" i="1" s="1"/>
  <c r="Y1865" i="1" l="1"/>
  <c r="Z1866" i="1"/>
  <c r="AA1866" i="1"/>
  <c r="H1865" i="1"/>
  <c r="T1868" i="1"/>
  <c r="A1866" i="1"/>
  <c r="Q1866" i="1" s="1"/>
  <c r="R1866" i="1" s="1"/>
  <c r="S1866" i="1" s="1"/>
  <c r="Y1866" i="1" l="1"/>
  <c r="AA1867" i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S1868" i="1" s="1"/>
  <c r="T1870" i="1"/>
  <c r="Y1868" i="1" l="1"/>
  <c r="AA1869" i="1"/>
  <c r="Z1869" i="1"/>
  <c r="H1868" i="1"/>
  <c r="A1869" i="1"/>
  <c r="Q1869" i="1" s="1"/>
  <c r="R1869" i="1" s="1"/>
  <c r="S1869" i="1" s="1"/>
  <c r="T1871" i="1"/>
  <c r="Y1869" i="1" l="1"/>
  <c r="Z1870" i="1"/>
  <c r="AA1870" i="1"/>
  <c r="H1869" i="1"/>
  <c r="T1872" i="1"/>
  <c r="A1870" i="1"/>
  <c r="Q1870" i="1" s="1"/>
  <c r="R1870" i="1" s="1"/>
  <c r="S1870" i="1" s="1"/>
  <c r="Y1870" i="1" l="1"/>
  <c r="AA1871" i="1"/>
  <c r="Z1871" i="1"/>
  <c r="H1870" i="1"/>
  <c r="A1871" i="1"/>
  <c r="Q1871" i="1" s="1"/>
  <c r="R1871" i="1" s="1"/>
  <c r="S1871" i="1" s="1"/>
  <c r="T1873" i="1"/>
  <c r="Y1871" i="1" l="1"/>
  <c r="Z1872" i="1"/>
  <c r="AA1872" i="1"/>
  <c r="H1871" i="1"/>
  <c r="A1872" i="1"/>
  <c r="Q1872" i="1" s="1"/>
  <c r="R1872" i="1" s="1"/>
  <c r="S1872" i="1" s="1"/>
  <c r="T1874" i="1"/>
  <c r="Y1872" i="1" l="1"/>
  <c r="AA1873" i="1"/>
  <c r="Z1873" i="1"/>
  <c r="H1872" i="1"/>
  <c r="T1875" i="1"/>
  <c r="A1873" i="1"/>
  <c r="Q1873" i="1" s="1"/>
  <c r="R1873" i="1" s="1"/>
  <c r="S1873" i="1" s="1"/>
  <c r="Y1873" i="1" l="1"/>
  <c r="Z1874" i="1"/>
  <c r="AA1874" i="1"/>
  <c r="H1873" i="1"/>
  <c r="T1876" i="1"/>
  <c r="A1874" i="1"/>
  <c r="Q1874" i="1" s="1"/>
  <c r="R1874" i="1" s="1"/>
  <c r="S1874" i="1" s="1"/>
  <c r="Y1874" i="1" l="1"/>
  <c r="AA1875" i="1"/>
  <c r="Z1875" i="1"/>
  <c r="H1874" i="1"/>
  <c r="T1877" i="1"/>
  <c r="A1875" i="1"/>
  <c r="Q1875" i="1" s="1"/>
  <c r="R1875" i="1" s="1"/>
  <c r="S1875" i="1" s="1"/>
  <c r="Y1875" i="1" l="1"/>
  <c r="Z1876" i="1"/>
  <c r="AA1876" i="1"/>
  <c r="H1875" i="1"/>
  <c r="A1876" i="1"/>
  <c r="Q1876" i="1" s="1"/>
  <c r="R1876" i="1" s="1"/>
  <c r="S1876" i="1" s="1"/>
  <c r="T1878" i="1"/>
  <c r="Y1876" i="1" l="1"/>
  <c r="AA1877" i="1"/>
  <c r="Z1877" i="1"/>
  <c r="H1876" i="1"/>
  <c r="T1879" i="1"/>
  <c r="A1877" i="1"/>
  <c r="Q1877" i="1" s="1"/>
  <c r="R1877" i="1" s="1"/>
  <c r="S1877" i="1" s="1"/>
  <c r="Y1877" i="1" l="1"/>
  <c r="Z1878" i="1"/>
  <c r="AA1878" i="1"/>
  <c r="H1877" i="1"/>
  <c r="A1878" i="1"/>
  <c r="Q1878" i="1" s="1"/>
  <c r="R1878" i="1" s="1"/>
  <c r="S1878" i="1" s="1"/>
  <c r="T1880" i="1"/>
  <c r="Y1878" i="1" l="1"/>
  <c r="AA1879" i="1"/>
  <c r="Z1879" i="1"/>
  <c r="H1878" i="1"/>
  <c r="T1881" i="1"/>
  <c r="A1879" i="1"/>
  <c r="Q1879" i="1" s="1"/>
  <c r="R1879" i="1" s="1"/>
  <c r="S1879" i="1" s="1"/>
  <c r="Y1879" i="1" l="1"/>
  <c r="Z1880" i="1"/>
  <c r="AA1880" i="1"/>
  <c r="H1879" i="1"/>
  <c r="T1882" i="1"/>
  <c r="A1880" i="1"/>
  <c r="Q1880" i="1" s="1"/>
  <c r="R1880" i="1" s="1"/>
  <c r="S1880" i="1" s="1"/>
  <c r="Y1880" i="1" l="1"/>
  <c r="AA1881" i="1"/>
  <c r="Z1881" i="1"/>
  <c r="H1880" i="1"/>
  <c r="T1883" i="1"/>
  <c r="A1881" i="1"/>
  <c r="Q1881" i="1" s="1"/>
  <c r="R1881" i="1" s="1"/>
  <c r="S1881" i="1" s="1"/>
  <c r="Y1881" i="1" l="1"/>
  <c r="Z1882" i="1"/>
  <c r="AA1882" i="1"/>
  <c r="H1881" i="1"/>
  <c r="A1882" i="1"/>
  <c r="Q1882" i="1" s="1"/>
  <c r="R1882" i="1" s="1"/>
  <c r="S1882" i="1" s="1"/>
  <c r="T1884" i="1"/>
  <c r="Y1882" i="1" l="1"/>
  <c r="AA1883" i="1"/>
  <c r="Z1883" i="1"/>
  <c r="H1882" i="1"/>
  <c r="A1883" i="1"/>
  <c r="Q1883" i="1" s="1"/>
  <c r="R1883" i="1" s="1"/>
  <c r="S1883" i="1" s="1"/>
  <c r="T1885" i="1"/>
  <c r="Y1883" i="1" l="1"/>
  <c r="Z1884" i="1"/>
  <c r="AA1884" i="1"/>
  <c r="H1883" i="1"/>
  <c r="T1886" i="1"/>
  <c r="A1884" i="1"/>
  <c r="Q1884" i="1" s="1"/>
  <c r="R1884" i="1" s="1"/>
  <c r="S1884" i="1" s="1"/>
  <c r="Y1884" i="1" l="1"/>
  <c r="AA1885" i="1"/>
  <c r="Z1885" i="1"/>
  <c r="H1884" i="1"/>
  <c r="A1885" i="1"/>
  <c r="Q1885" i="1" s="1"/>
  <c r="R1885" i="1" s="1"/>
  <c r="S1885" i="1" s="1"/>
  <c r="T1887" i="1"/>
  <c r="Y1885" i="1" l="1"/>
  <c r="Z1886" i="1"/>
  <c r="AA1886" i="1"/>
  <c r="H1885" i="1"/>
  <c r="A1886" i="1"/>
  <c r="Q1886" i="1" s="1"/>
  <c r="R1886" i="1" s="1"/>
  <c r="S1886" i="1" s="1"/>
  <c r="T1888" i="1"/>
  <c r="Y1886" i="1" l="1"/>
  <c r="AA1887" i="1"/>
  <c r="Z1887" i="1"/>
  <c r="H1886" i="1"/>
  <c r="T1889" i="1"/>
  <c r="A1887" i="1"/>
  <c r="Q1887" i="1" s="1"/>
  <c r="R1887" i="1" s="1"/>
  <c r="S1887" i="1" s="1"/>
  <c r="Y1887" i="1" l="1"/>
  <c r="Z1888" i="1"/>
  <c r="AA1888" i="1"/>
  <c r="H1887" i="1"/>
  <c r="T1890" i="1"/>
  <c r="A1888" i="1"/>
  <c r="Q1888" i="1" s="1"/>
  <c r="R1888" i="1" s="1"/>
  <c r="S1888" i="1" s="1"/>
  <c r="Y1888" i="1" l="1"/>
  <c r="AA1889" i="1"/>
  <c r="Z1889" i="1"/>
  <c r="H1888" i="1"/>
  <c r="T1891" i="1"/>
  <c r="A1889" i="1"/>
  <c r="Q1889" i="1" s="1"/>
  <c r="R1889" i="1" s="1"/>
  <c r="S1889" i="1" s="1"/>
  <c r="Y1889" i="1" l="1"/>
  <c r="Z1890" i="1"/>
  <c r="AA1890" i="1"/>
  <c r="H1889" i="1"/>
  <c r="A1890" i="1"/>
  <c r="Q1890" i="1" s="1"/>
  <c r="R1890" i="1" s="1"/>
  <c r="S1890" i="1" s="1"/>
  <c r="T1892" i="1"/>
  <c r="Y1890" i="1" l="1"/>
  <c r="AA1891" i="1"/>
  <c r="Z1891" i="1"/>
  <c r="H1890" i="1"/>
  <c r="T1893" i="1"/>
  <c r="A1891" i="1"/>
  <c r="Q1891" i="1" s="1"/>
  <c r="R1891" i="1" s="1"/>
  <c r="S1891" i="1" s="1"/>
  <c r="Y1891" i="1" l="1"/>
  <c r="Z1892" i="1"/>
  <c r="AA1892" i="1"/>
  <c r="H1891" i="1"/>
  <c r="T1894" i="1"/>
  <c r="A1892" i="1"/>
  <c r="Q1892" i="1" s="1"/>
  <c r="R1892" i="1" s="1"/>
  <c r="S1892" i="1" s="1"/>
  <c r="Y1892" i="1" l="1"/>
  <c r="AA1893" i="1"/>
  <c r="Z1893" i="1"/>
  <c r="H1892" i="1"/>
  <c r="A1893" i="1"/>
  <c r="Q1893" i="1" s="1"/>
  <c r="R1893" i="1" s="1"/>
  <c r="S1893" i="1" s="1"/>
  <c r="T1895" i="1"/>
  <c r="Y1893" i="1" l="1"/>
  <c r="Z1894" i="1"/>
  <c r="AA1894" i="1"/>
  <c r="H1893" i="1"/>
  <c r="A1894" i="1"/>
  <c r="Q1894" i="1" s="1"/>
  <c r="R1894" i="1" s="1"/>
  <c r="S1894" i="1" s="1"/>
  <c r="T1896" i="1"/>
  <c r="Y1894" i="1" l="1"/>
  <c r="AA1895" i="1"/>
  <c r="Z1895" i="1"/>
  <c r="H1894" i="1"/>
  <c r="T1897" i="1"/>
  <c r="A1895" i="1"/>
  <c r="Q1895" i="1" s="1"/>
  <c r="R1895" i="1" s="1"/>
  <c r="S1895" i="1" s="1"/>
  <c r="Y1895" i="1" l="1"/>
  <c r="AA1896" i="1"/>
  <c r="Z1896" i="1"/>
  <c r="H1895" i="1"/>
  <c r="T1898" i="1"/>
  <c r="A1896" i="1"/>
  <c r="Q1896" i="1" s="1"/>
  <c r="R1896" i="1" s="1"/>
  <c r="S1896" i="1" s="1"/>
  <c r="Y1896" i="1" l="1"/>
  <c r="Z1897" i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S1898" i="1" s="1"/>
  <c r="Y1898" i="1" l="1"/>
  <c r="Z1899" i="1"/>
  <c r="AA1899" i="1"/>
  <c r="H1898" i="1"/>
  <c r="T1901" i="1"/>
  <c r="A1899" i="1"/>
  <c r="Q1899" i="1" s="1"/>
  <c r="R1899" i="1" s="1"/>
  <c r="S1899" i="1" s="1"/>
  <c r="Y1899" i="1" l="1"/>
  <c r="AA1900" i="1"/>
  <c r="Z1900" i="1"/>
  <c r="H1899" i="1"/>
  <c r="T1902" i="1"/>
  <c r="A1900" i="1"/>
  <c r="Q1900" i="1" s="1"/>
  <c r="R1900" i="1" s="1"/>
  <c r="S1900" i="1" s="1"/>
  <c r="Y1900" i="1" l="1"/>
  <c r="Z1901" i="1"/>
  <c r="AA1901" i="1"/>
  <c r="H1900" i="1"/>
  <c r="A1901" i="1"/>
  <c r="Q1901" i="1" s="1"/>
  <c r="R1901" i="1" s="1"/>
  <c r="S1901" i="1" s="1"/>
  <c r="T1903" i="1"/>
  <c r="Y1901" i="1" l="1"/>
  <c r="AA1902" i="1"/>
  <c r="Z1902" i="1"/>
  <c r="H1901" i="1"/>
  <c r="T1904" i="1"/>
  <c r="A1902" i="1"/>
  <c r="Q1902" i="1" s="1"/>
  <c r="R1902" i="1" s="1"/>
  <c r="S1902" i="1" s="1"/>
  <c r="Y1902" i="1" l="1"/>
  <c r="Z1903" i="1"/>
  <c r="AA1903" i="1"/>
  <c r="H1902" i="1"/>
  <c r="T1905" i="1"/>
  <c r="A1903" i="1"/>
  <c r="Q1903" i="1" s="1"/>
  <c r="R1903" i="1" s="1"/>
  <c r="S1903" i="1" s="1"/>
  <c r="Y1903" i="1" l="1"/>
  <c r="AA1904" i="1"/>
  <c r="Z1904" i="1"/>
  <c r="H1903" i="1"/>
  <c r="T1906" i="1"/>
  <c r="A1904" i="1"/>
  <c r="Q1904" i="1" s="1"/>
  <c r="R1904" i="1" s="1"/>
  <c r="S1904" i="1" s="1"/>
  <c r="Y1904" i="1" l="1"/>
  <c r="Z1905" i="1"/>
  <c r="AA1905" i="1"/>
  <c r="H1904" i="1"/>
  <c r="A1905" i="1"/>
  <c r="Q1905" i="1" s="1"/>
  <c r="R1905" i="1" s="1"/>
  <c r="S1905" i="1" s="1"/>
  <c r="T1907" i="1"/>
  <c r="Y1905" i="1" l="1"/>
  <c r="AA1906" i="1"/>
  <c r="Z1906" i="1"/>
  <c r="H1905" i="1"/>
  <c r="T1908" i="1"/>
  <c r="A1906" i="1"/>
  <c r="Q1906" i="1" s="1"/>
  <c r="R1906" i="1" s="1"/>
  <c r="S1906" i="1" s="1"/>
  <c r="Y1906" i="1" l="1"/>
  <c r="Z1907" i="1"/>
  <c r="AA1907" i="1"/>
  <c r="H1906" i="1"/>
  <c r="A1907" i="1"/>
  <c r="Q1907" i="1" s="1"/>
  <c r="R1907" i="1" s="1"/>
  <c r="S1907" i="1" s="1"/>
  <c r="T1909" i="1"/>
  <c r="Y1907" i="1" l="1"/>
  <c r="AA1908" i="1"/>
  <c r="Z1908" i="1"/>
  <c r="H1907" i="1"/>
  <c r="T1910" i="1"/>
  <c r="A1908" i="1"/>
  <c r="Q1908" i="1" s="1"/>
  <c r="R1908" i="1" s="1"/>
  <c r="S1908" i="1" s="1"/>
  <c r="Y1908" i="1" l="1"/>
  <c r="Z1909" i="1"/>
  <c r="AA1909" i="1"/>
  <c r="H1908" i="1"/>
  <c r="A1909" i="1"/>
  <c r="Q1909" i="1" s="1"/>
  <c r="R1909" i="1" s="1"/>
  <c r="S1909" i="1" s="1"/>
  <c r="T1911" i="1"/>
  <c r="Y1909" i="1" l="1"/>
  <c r="AA1910" i="1"/>
  <c r="Z1910" i="1"/>
  <c r="H1909" i="1"/>
  <c r="T1912" i="1"/>
  <c r="A1910" i="1"/>
  <c r="Q1910" i="1" s="1"/>
  <c r="R1910" i="1" s="1"/>
  <c r="S1910" i="1" s="1"/>
  <c r="Y1910" i="1" l="1"/>
  <c r="Z1911" i="1"/>
  <c r="AA1911" i="1"/>
  <c r="H1910" i="1"/>
  <c r="A1911" i="1"/>
  <c r="Q1911" i="1" s="1"/>
  <c r="R1911" i="1" s="1"/>
  <c r="S1911" i="1" s="1"/>
  <c r="T1913" i="1"/>
  <c r="Y1911" i="1" l="1"/>
  <c r="AA1912" i="1"/>
  <c r="Z1912" i="1"/>
  <c r="H1911" i="1"/>
  <c r="T1914" i="1"/>
  <c r="A1912" i="1"/>
  <c r="Q1912" i="1" s="1"/>
  <c r="R1912" i="1" s="1"/>
  <c r="S1912" i="1" s="1"/>
  <c r="Y1912" i="1" l="1"/>
  <c r="Z1913" i="1"/>
  <c r="AA1913" i="1"/>
  <c r="H1912" i="1"/>
  <c r="A1913" i="1"/>
  <c r="Q1913" i="1" s="1"/>
  <c r="R1913" i="1" s="1"/>
  <c r="S1913" i="1" s="1"/>
  <c r="T1915" i="1"/>
  <c r="Y1913" i="1" l="1"/>
  <c r="AA1914" i="1"/>
  <c r="Z1914" i="1"/>
  <c r="H1913" i="1"/>
  <c r="T1916" i="1"/>
  <c r="A1914" i="1"/>
  <c r="Q1914" i="1" s="1"/>
  <c r="R1914" i="1" s="1"/>
  <c r="S1914" i="1" s="1"/>
  <c r="Y1914" i="1" l="1"/>
  <c r="Z1915" i="1"/>
  <c r="AA1915" i="1"/>
  <c r="H1914" i="1"/>
  <c r="A1915" i="1"/>
  <c r="Q1915" i="1" s="1"/>
  <c r="R1915" i="1" s="1"/>
  <c r="S1915" i="1" s="1"/>
  <c r="T1917" i="1"/>
  <c r="Y1915" i="1" l="1"/>
  <c r="AA1916" i="1"/>
  <c r="Z1916" i="1"/>
  <c r="H1915" i="1"/>
  <c r="A1916" i="1"/>
  <c r="Q1916" i="1" s="1"/>
  <c r="R1916" i="1" s="1"/>
  <c r="S1916" i="1" s="1"/>
  <c r="T1918" i="1"/>
  <c r="Y1916" i="1" l="1"/>
  <c r="Z1917" i="1"/>
  <c r="AA1917" i="1"/>
  <c r="H1916" i="1"/>
  <c r="T1919" i="1"/>
  <c r="A1917" i="1"/>
  <c r="Q1917" i="1" s="1"/>
  <c r="R1917" i="1" s="1"/>
  <c r="S1917" i="1" s="1"/>
  <c r="Y1917" i="1" l="1"/>
  <c r="AA1918" i="1"/>
  <c r="Z1918" i="1"/>
  <c r="H1917" i="1"/>
  <c r="T1920" i="1"/>
  <c r="A1918" i="1"/>
  <c r="Q1918" i="1" s="1"/>
  <c r="R1918" i="1" s="1"/>
  <c r="S1918" i="1" s="1"/>
  <c r="Y1918" i="1" l="1"/>
  <c r="Z1919" i="1"/>
  <c r="AA1919" i="1"/>
  <c r="H1918" i="1"/>
  <c r="A1919" i="1"/>
  <c r="Q1919" i="1" s="1"/>
  <c r="R1919" i="1" s="1"/>
  <c r="S1919" i="1" s="1"/>
  <c r="T1921" i="1"/>
  <c r="Y1919" i="1" l="1"/>
  <c r="AA1920" i="1"/>
  <c r="Z1920" i="1"/>
  <c r="H1919" i="1"/>
  <c r="T1922" i="1"/>
  <c r="A1920" i="1"/>
  <c r="Q1920" i="1" s="1"/>
  <c r="R1920" i="1" s="1"/>
  <c r="S1920" i="1" s="1"/>
  <c r="Y1920" i="1" l="1"/>
  <c r="Z1921" i="1"/>
  <c r="AA1921" i="1"/>
  <c r="H1920" i="1"/>
  <c r="A1921" i="1"/>
  <c r="Q1921" i="1" s="1"/>
  <c r="R1921" i="1" s="1"/>
  <c r="S1921" i="1" s="1"/>
  <c r="T1923" i="1"/>
  <c r="Y1921" i="1" l="1"/>
  <c r="AA1922" i="1"/>
  <c r="Z1922" i="1"/>
  <c r="H1921" i="1"/>
  <c r="A1922" i="1"/>
  <c r="Q1922" i="1" s="1"/>
  <c r="R1922" i="1" s="1"/>
  <c r="S1922" i="1" s="1"/>
  <c r="T1924" i="1"/>
  <c r="Y1922" i="1" l="1"/>
  <c r="Z1923" i="1"/>
  <c r="AA1923" i="1"/>
  <c r="H1922" i="1"/>
  <c r="T1925" i="1"/>
  <c r="A1923" i="1"/>
  <c r="Q1923" i="1" s="1"/>
  <c r="R1923" i="1" s="1"/>
  <c r="S1923" i="1" s="1"/>
  <c r="Y1923" i="1" l="1"/>
  <c r="AA1924" i="1"/>
  <c r="Z1924" i="1"/>
  <c r="H1923" i="1"/>
  <c r="A1924" i="1"/>
  <c r="Q1924" i="1" s="1"/>
  <c r="R1924" i="1" s="1"/>
  <c r="S1924" i="1" s="1"/>
  <c r="T1926" i="1"/>
  <c r="Y1924" i="1" l="1"/>
  <c r="Z1925" i="1"/>
  <c r="AA1925" i="1"/>
  <c r="H1924" i="1"/>
  <c r="T1927" i="1"/>
  <c r="A1925" i="1"/>
  <c r="Q1925" i="1" s="1"/>
  <c r="R1925" i="1" s="1"/>
  <c r="S1925" i="1" s="1"/>
  <c r="Y1925" i="1" l="1"/>
  <c r="AA1926" i="1"/>
  <c r="Z1926" i="1"/>
  <c r="H1925" i="1"/>
  <c r="A1926" i="1"/>
  <c r="Q1926" i="1" s="1"/>
  <c r="R1926" i="1" s="1"/>
  <c r="S1926" i="1" s="1"/>
  <c r="T1928" i="1"/>
  <c r="Y1926" i="1" l="1"/>
  <c r="Z1927" i="1"/>
  <c r="AA1927" i="1"/>
  <c r="H1926" i="1"/>
  <c r="A1927" i="1"/>
  <c r="Q1927" i="1" s="1"/>
  <c r="R1927" i="1" s="1"/>
  <c r="S1927" i="1" s="1"/>
  <c r="T1929" i="1"/>
  <c r="Y1927" i="1" l="1"/>
  <c r="AA1928" i="1"/>
  <c r="Z1928" i="1"/>
  <c r="H1927" i="1"/>
  <c r="A1928" i="1"/>
  <c r="Q1928" i="1" s="1"/>
  <c r="R1928" i="1" s="1"/>
  <c r="S1928" i="1" s="1"/>
  <c r="T1930" i="1"/>
  <c r="Y1928" i="1" l="1"/>
  <c r="AA1929" i="1"/>
  <c r="Z1929" i="1"/>
  <c r="H1928" i="1"/>
  <c r="T1931" i="1"/>
  <c r="A1929" i="1"/>
  <c r="Q1929" i="1" s="1"/>
  <c r="R1929" i="1" s="1"/>
  <c r="S1929" i="1" s="1"/>
  <c r="Y1929" i="1" l="1"/>
  <c r="Z1930" i="1"/>
  <c r="AA1930" i="1"/>
  <c r="H1929" i="1"/>
  <c r="T1932" i="1"/>
  <c r="A1930" i="1"/>
  <c r="Q1930" i="1" s="1"/>
  <c r="R1930" i="1" s="1"/>
  <c r="AA1931" i="1" l="1"/>
  <c r="Z1931" i="1"/>
  <c r="H1930" i="1"/>
  <c r="A1931" i="1"/>
  <c r="Q1931" i="1" s="1"/>
  <c r="R1931" i="1" s="1"/>
  <c r="S1931" i="1" s="1"/>
  <c r="T1933" i="1"/>
  <c r="Y1931" i="1" l="1"/>
  <c r="Z1932" i="1"/>
  <c r="AA1932" i="1"/>
  <c r="H1931" i="1"/>
  <c r="A1932" i="1"/>
  <c r="Q1932" i="1" s="1"/>
  <c r="R1932" i="1" s="1"/>
  <c r="S1932" i="1" s="1"/>
  <c r="T1934" i="1"/>
  <c r="Y1932" i="1" l="1"/>
  <c r="AA1933" i="1"/>
  <c r="Z1933" i="1"/>
  <c r="H1932" i="1"/>
  <c r="A1933" i="1"/>
  <c r="Q1933" i="1" s="1"/>
  <c r="R1933" i="1" s="1"/>
  <c r="S1933" i="1" s="1"/>
  <c r="T1935" i="1"/>
  <c r="Y1933" i="1" l="1"/>
  <c r="Z1934" i="1"/>
  <c r="AA1934" i="1"/>
  <c r="H1933" i="1"/>
  <c r="T1936" i="1"/>
  <c r="A1934" i="1"/>
  <c r="Q1934" i="1" s="1"/>
  <c r="R1934" i="1" s="1"/>
  <c r="S1934" i="1" s="1"/>
  <c r="Y1934" i="1" l="1"/>
  <c r="AA1935" i="1"/>
  <c r="Z1935" i="1"/>
  <c r="H1934" i="1"/>
  <c r="A1935" i="1"/>
  <c r="Q1935" i="1" s="1"/>
  <c r="R1935" i="1" s="1"/>
  <c r="S1935" i="1" s="1"/>
  <c r="T1937" i="1"/>
  <c r="Y1935" i="1" l="1"/>
  <c r="Z1936" i="1"/>
  <c r="AA1936" i="1"/>
  <c r="H1935" i="1"/>
  <c r="A1936" i="1"/>
  <c r="Q1936" i="1" s="1"/>
  <c r="R1936" i="1" s="1"/>
  <c r="S1936" i="1" s="1"/>
  <c r="T1938" i="1"/>
  <c r="Y1936" i="1" l="1"/>
  <c r="AA1937" i="1"/>
  <c r="Z1937" i="1"/>
  <c r="H1936" i="1"/>
  <c r="A1937" i="1"/>
  <c r="Q1937" i="1" s="1"/>
  <c r="R1937" i="1" s="1"/>
  <c r="S1937" i="1" s="1"/>
  <c r="T1939" i="1"/>
  <c r="Y1937" i="1" l="1"/>
  <c r="Z1938" i="1"/>
  <c r="AA1938" i="1"/>
  <c r="H1937" i="1"/>
  <c r="T1940" i="1"/>
  <c r="A1938" i="1"/>
  <c r="Q1938" i="1" s="1"/>
  <c r="R1938" i="1" s="1"/>
  <c r="S1938" i="1" s="1"/>
  <c r="Y1938" i="1" l="1"/>
  <c r="AA1939" i="1"/>
  <c r="Z1939" i="1"/>
  <c r="H1938" i="1"/>
  <c r="A1939" i="1"/>
  <c r="Q1939" i="1" s="1"/>
  <c r="R1939" i="1" s="1"/>
  <c r="S1939" i="1" s="1"/>
  <c r="T1941" i="1"/>
  <c r="Y1939" i="1" l="1"/>
  <c r="Z1940" i="1"/>
  <c r="AA1940" i="1"/>
  <c r="H1939" i="1"/>
  <c r="T1942" i="1"/>
  <c r="A1940" i="1"/>
  <c r="Q1940" i="1" s="1"/>
  <c r="R1940" i="1" s="1"/>
  <c r="S1940" i="1" s="1"/>
  <c r="Y1940" i="1" l="1"/>
  <c r="AA1941" i="1"/>
  <c r="Z1941" i="1"/>
  <c r="H1940" i="1"/>
  <c r="A1941" i="1"/>
  <c r="Q1941" i="1" s="1"/>
  <c r="R1941" i="1" s="1"/>
  <c r="S1941" i="1" s="1"/>
  <c r="T1943" i="1"/>
  <c r="Y1941" i="1" l="1"/>
  <c r="Z1942" i="1"/>
  <c r="AA1942" i="1"/>
  <c r="H1941" i="1"/>
  <c r="T1944" i="1"/>
  <c r="A1942" i="1"/>
  <c r="Q1942" i="1" s="1"/>
  <c r="R1942" i="1" s="1"/>
  <c r="S1942" i="1" s="1"/>
  <c r="Y1942" i="1" l="1"/>
  <c r="AA1943" i="1"/>
  <c r="Z1943" i="1"/>
  <c r="H1942" i="1"/>
  <c r="A1943" i="1"/>
  <c r="Q1943" i="1" s="1"/>
  <c r="R1943" i="1" s="1"/>
  <c r="S1943" i="1" s="1"/>
  <c r="T1945" i="1"/>
  <c r="Y1943" i="1" l="1"/>
  <c r="Z1944" i="1"/>
  <c r="AA1944" i="1"/>
  <c r="H1943" i="1"/>
  <c r="T1946" i="1"/>
  <c r="A1944" i="1"/>
  <c r="Q1944" i="1" s="1"/>
  <c r="R1944" i="1" s="1"/>
  <c r="S1944" i="1" s="1"/>
  <c r="Y1944" i="1" l="1"/>
  <c r="AA1945" i="1"/>
  <c r="Z1945" i="1"/>
  <c r="H1944" i="1"/>
  <c r="A1945" i="1"/>
  <c r="Q1945" i="1" s="1"/>
  <c r="R1945" i="1" s="1"/>
  <c r="S1945" i="1" s="1"/>
  <c r="T1947" i="1"/>
  <c r="Y1945" i="1" l="1"/>
  <c r="Z1946" i="1"/>
  <c r="AA1946" i="1"/>
  <c r="H1945" i="1"/>
  <c r="T1948" i="1"/>
  <c r="A1946" i="1"/>
  <c r="Q1946" i="1" s="1"/>
  <c r="R1946" i="1" s="1"/>
  <c r="S1946" i="1" s="1"/>
  <c r="Y1946" i="1" l="1"/>
  <c r="AA1947" i="1"/>
  <c r="Z1947" i="1"/>
  <c r="H1946" i="1"/>
  <c r="T1949" i="1"/>
  <c r="A1947" i="1"/>
  <c r="Q1947" i="1" s="1"/>
  <c r="R1947" i="1" s="1"/>
  <c r="S1947" i="1" s="1"/>
  <c r="Y1947" i="1" l="1"/>
  <c r="Z1948" i="1"/>
  <c r="AA1948" i="1"/>
  <c r="H1947" i="1"/>
  <c r="A1948" i="1"/>
  <c r="Q1948" i="1" s="1"/>
  <c r="R1948" i="1" s="1"/>
  <c r="S1948" i="1" s="1"/>
  <c r="T1950" i="1"/>
  <c r="Y1948" i="1" l="1"/>
  <c r="AA1949" i="1"/>
  <c r="Z1949" i="1"/>
  <c r="H1948" i="1"/>
  <c r="T1951" i="1"/>
  <c r="A1949" i="1"/>
  <c r="Q1949" i="1" s="1"/>
  <c r="R1949" i="1" s="1"/>
  <c r="S1949" i="1" s="1"/>
  <c r="Y1949" i="1" l="1"/>
  <c r="Z1950" i="1"/>
  <c r="AA1950" i="1"/>
  <c r="H1949" i="1"/>
  <c r="T1952" i="1"/>
  <c r="A1950" i="1"/>
  <c r="Q1950" i="1" s="1"/>
  <c r="R1950" i="1" s="1"/>
  <c r="S1950" i="1" s="1"/>
  <c r="Y1950" i="1" l="1"/>
  <c r="AA1951" i="1"/>
  <c r="Z1951" i="1"/>
  <c r="H1950" i="1"/>
  <c r="A1951" i="1"/>
  <c r="Q1951" i="1" s="1"/>
  <c r="R1951" i="1" s="1"/>
  <c r="S1951" i="1" s="1"/>
  <c r="T1953" i="1"/>
  <c r="Y1951" i="1" l="1"/>
  <c r="Z1952" i="1"/>
  <c r="AA1952" i="1"/>
  <c r="H1951" i="1"/>
  <c r="T1954" i="1"/>
  <c r="A1952" i="1"/>
  <c r="Q1952" i="1" s="1"/>
  <c r="R1952" i="1" s="1"/>
  <c r="S1952" i="1" s="1"/>
  <c r="Y1952" i="1" l="1"/>
  <c r="AA1953" i="1"/>
  <c r="Z1953" i="1"/>
  <c r="H1952" i="1"/>
  <c r="T1955" i="1"/>
  <c r="A1953" i="1"/>
  <c r="Q1953" i="1" s="1"/>
  <c r="R1953" i="1" s="1"/>
  <c r="S1953" i="1" s="1"/>
  <c r="Y1953" i="1" l="1"/>
  <c r="Z1954" i="1"/>
  <c r="AA1954" i="1"/>
  <c r="H1953" i="1"/>
  <c r="A1954" i="1"/>
  <c r="Q1954" i="1" s="1"/>
  <c r="R1954" i="1" s="1"/>
  <c r="S1954" i="1" s="1"/>
  <c r="T1956" i="1"/>
  <c r="Y1954" i="1" l="1"/>
  <c r="AA1955" i="1"/>
  <c r="Z1955" i="1"/>
  <c r="H1954" i="1"/>
  <c r="T1957" i="1"/>
  <c r="A1955" i="1"/>
  <c r="Q1955" i="1" s="1"/>
  <c r="R1955" i="1" s="1"/>
  <c r="S1955" i="1" s="1"/>
  <c r="Y1955" i="1" l="1"/>
  <c r="Z1956" i="1"/>
  <c r="AA1956" i="1"/>
  <c r="H1955" i="1"/>
  <c r="A1956" i="1"/>
  <c r="Q1956" i="1" s="1"/>
  <c r="R1956" i="1" s="1"/>
  <c r="S1956" i="1" s="1"/>
  <c r="T1958" i="1"/>
  <c r="Y1956" i="1" l="1"/>
  <c r="AA1957" i="1"/>
  <c r="Z1957" i="1"/>
  <c r="H1956" i="1"/>
  <c r="A1957" i="1"/>
  <c r="Q1957" i="1" s="1"/>
  <c r="R1957" i="1" s="1"/>
  <c r="S1957" i="1" s="1"/>
  <c r="T1959" i="1"/>
  <c r="Y1957" i="1" l="1"/>
  <c r="Z1958" i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S1959" i="1" s="1"/>
  <c r="Y1959" i="1" l="1"/>
  <c r="Z1960" i="1"/>
  <c r="AA1960" i="1"/>
  <c r="H1959" i="1"/>
  <c r="A1960" i="1"/>
  <c r="Q1960" i="1" s="1"/>
  <c r="R1960" i="1" s="1"/>
  <c r="S1960" i="1" s="1"/>
  <c r="T1962" i="1"/>
  <c r="Y1960" i="1" l="1"/>
  <c r="AA1961" i="1"/>
  <c r="Z1961" i="1"/>
  <c r="H1960" i="1"/>
  <c r="A1961" i="1"/>
  <c r="Q1961" i="1" s="1"/>
  <c r="R1961" i="1" s="1"/>
  <c r="S1961" i="1" s="1"/>
  <c r="T1963" i="1"/>
  <c r="Y1961" i="1" l="1"/>
  <c r="Z1962" i="1"/>
  <c r="AA1962" i="1"/>
  <c r="H1961" i="1"/>
  <c r="T1964" i="1"/>
  <c r="A1962" i="1"/>
  <c r="Q1962" i="1" s="1"/>
  <c r="R1962" i="1" s="1"/>
  <c r="S1962" i="1" s="1"/>
  <c r="Y1962" i="1" l="1"/>
  <c r="AA1963" i="1"/>
  <c r="Z1963" i="1"/>
  <c r="H1962" i="1"/>
  <c r="T1965" i="1"/>
  <c r="A1963" i="1"/>
  <c r="Q1963" i="1" s="1"/>
  <c r="R1963" i="1" s="1"/>
  <c r="S1963" i="1" s="1"/>
  <c r="Y1963" i="1" l="1"/>
  <c r="Z1964" i="1"/>
  <c r="AA1964" i="1"/>
  <c r="H1963" i="1"/>
  <c r="A1964" i="1"/>
  <c r="Q1964" i="1" s="1"/>
  <c r="R1964" i="1" s="1"/>
  <c r="S1964" i="1" s="1"/>
  <c r="T1966" i="1"/>
  <c r="Y1964" i="1" l="1"/>
  <c r="AA1965" i="1"/>
  <c r="Z1965" i="1"/>
  <c r="H1964" i="1"/>
  <c r="A1965" i="1"/>
  <c r="Q1965" i="1" s="1"/>
  <c r="R1965" i="1" s="1"/>
  <c r="S1965" i="1" s="1"/>
  <c r="T1967" i="1"/>
  <c r="Y1965" i="1" l="1"/>
  <c r="Z1966" i="1"/>
  <c r="AA1966" i="1"/>
  <c r="H1965" i="1"/>
  <c r="A1966" i="1"/>
  <c r="Q1966" i="1" s="1"/>
  <c r="R1966" i="1" s="1"/>
  <c r="S1966" i="1" s="1"/>
  <c r="T1968" i="1"/>
  <c r="Y1966" i="1" l="1"/>
  <c r="AA1967" i="1"/>
  <c r="Z1967" i="1"/>
  <c r="H1966" i="1"/>
  <c r="A1967" i="1"/>
  <c r="Q1967" i="1" s="1"/>
  <c r="R1967" i="1" s="1"/>
  <c r="S1967" i="1" s="1"/>
  <c r="T1969" i="1"/>
  <c r="Y1967" i="1" l="1"/>
  <c r="Z1968" i="1"/>
  <c r="AA1968" i="1"/>
  <c r="H1967" i="1"/>
  <c r="A1968" i="1"/>
  <c r="Q1968" i="1" s="1"/>
  <c r="R1968" i="1" s="1"/>
  <c r="S1968" i="1" s="1"/>
  <c r="T1970" i="1"/>
  <c r="Y1968" i="1" l="1"/>
  <c r="AA1969" i="1"/>
  <c r="Z1969" i="1"/>
  <c r="H1968" i="1"/>
  <c r="T1971" i="1"/>
  <c r="A1969" i="1"/>
  <c r="Q1969" i="1" s="1"/>
  <c r="R1969" i="1" s="1"/>
  <c r="S1969" i="1" s="1"/>
  <c r="Y1969" i="1" l="1"/>
  <c r="Z1970" i="1"/>
  <c r="AA1970" i="1"/>
  <c r="H1969" i="1"/>
  <c r="T1972" i="1"/>
  <c r="A1970" i="1"/>
  <c r="Q1970" i="1" s="1"/>
  <c r="R1970" i="1" s="1"/>
  <c r="S1970" i="1" s="1"/>
  <c r="Y1970" i="1" l="1"/>
  <c r="AA1971" i="1"/>
  <c r="Z1971" i="1"/>
  <c r="H1970" i="1"/>
  <c r="T1973" i="1"/>
  <c r="A1971" i="1"/>
  <c r="Q1971" i="1" s="1"/>
  <c r="R1971" i="1" s="1"/>
  <c r="S1971" i="1" s="1"/>
  <c r="Y1971" i="1" l="1"/>
  <c r="Z1972" i="1"/>
  <c r="AA1972" i="1"/>
  <c r="H1971" i="1"/>
  <c r="T1974" i="1"/>
  <c r="A1972" i="1"/>
  <c r="Q1972" i="1" s="1"/>
  <c r="R1972" i="1" s="1"/>
  <c r="S1972" i="1" s="1"/>
  <c r="Y1972" i="1" l="1"/>
  <c r="AA1973" i="1"/>
  <c r="Z1973" i="1"/>
  <c r="H1972" i="1"/>
  <c r="T1975" i="1"/>
  <c r="A1973" i="1"/>
  <c r="Q1973" i="1" s="1"/>
  <c r="R1973" i="1" s="1"/>
  <c r="S1973" i="1" s="1"/>
  <c r="Y1973" i="1" l="1"/>
  <c r="Z1974" i="1"/>
  <c r="AA1974" i="1"/>
  <c r="H1973" i="1"/>
  <c r="T1976" i="1"/>
  <c r="A1974" i="1"/>
  <c r="Q1974" i="1" s="1"/>
  <c r="R1974" i="1" s="1"/>
  <c r="S1974" i="1" s="1"/>
  <c r="Y1974" i="1" l="1"/>
  <c r="AA1975" i="1"/>
  <c r="Z1975" i="1"/>
  <c r="H1974" i="1"/>
  <c r="T1977" i="1"/>
  <c r="A1975" i="1"/>
  <c r="Q1975" i="1" s="1"/>
  <c r="R1975" i="1" s="1"/>
  <c r="S1975" i="1" s="1"/>
  <c r="Y1975" i="1" l="1"/>
  <c r="Z1976" i="1"/>
  <c r="AA1976" i="1"/>
  <c r="H1975" i="1"/>
  <c r="A1976" i="1"/>
  <c r="Q1976" i="1" s="1"/>
  <c r="R1976" i="1" s="1"/>
  <c r="S1976" i="1" s="1"/>
  <c r="T1978" i="1"/>
  <c r="Y1976" i="1" l="1"/>
  <c r="AA1977" i="1"/>
  <c r="Z1977" i="1"/>
  <c r="H1976" i="1"/>
  <c r="A1977" i="1"/>
  <c r="Q1977" i="1" s="1"/>
  <c r="R1977" i="1" s="1"/>
  <c r="S1977" i="1" s="1"/>
  <c r="T1979" i="1"/>
  <c r="Y1977" i="1" l="1"/>
  <c r="Z1978" i="1"/>
  <c r="AA1978" i="1"/>
  <c r="H1977" i="1"/>
  <c r="T1980" i="1"/>
  <c r="A1978" i="1"/>
  <c r="Q1978" i="1" s="1"/>
  <c r="R1978" i="1" s="1"/>
  <c r="S1978" i="1" s="1"/>
  <c r="Y1978" i="1" l="1"/>
  <c r="AA1979" i="1"/>
  <c r="Z1979" i="1"/>
  <c r="H1978" i="1"/>
  <c r="T1981" i="1"/>
  <c r="A1979" i="1"/>
  <c r="Q1979" i="1" s="1"/>
  <c r="R1979" i="1" s="1"/>
  <c r="S1979" i="1" s="1"/>
  <c r="Y1979" i="1" l="1"/>
  <c r="Z1980" i="1"/>
  <c r="AA1980" i="1"/>
  <c r="H1979" i="1"/>
  <c r="A1980" i="1"/>
  <c r="Q1980" i="1" s="1"/>
  <c r="R1980" i="1" s="1"/>
  <c r="S1980" i="1" s="1"/>
  <c r="T1982" i="1"/>
  <c r="Y1980" i="1" l="1"/>
  <c r="AA1981" i="1"/>
  <c r="Z1981" i="1"/>
  <c r="H1980" i="1"/>
  <c r="A1981" i="1"/>
  <c r="Q1981" i="1" s="1"/>
  <c r="R1981" i="1" s="1"/>
  <c r="S1981" i="1" s="1"/>
  <c r="T1983" i="1"/>
  <c r="Y1981" i="1" l="1"/>
  <c r="Z1982" i="1"/>
  <c r="AA1982" i="1"/>
  <c r="H1981" i="1"/>
  <c r="T1984" i="1"/>
  <c r="A1982" i="1"/>
  <c r="Q1982" i="1" s="1"/>
  <c r="R1982" i="1" s="1"/>
  <c r="S1982" i="1" s="1"/>
  <c r="Y1982" i="1" l="1"/>
  <c r="AA1983" i="1"/>
  <c r="Z1983" i="1"/>
  <c r="H1982" i="1"/>
  <c r="T1985" i="1"/>
  <c r="A1983" i="1"/>
  <c r="Q1983" i="1" s="1"/>
  <c r="R1983" i="1" s="1"/>
  <c r="S1983" i="1" s="1"/>
  <c r="Y1983" i="1" l="1"/>
  <c r="Z1984" i="1"/>
  <c r="AA1984" i="1"/>
  <c r="H1983" i="1"/>
  <c r="T1986" i="1"/>
  <c r="A1984" i="1"/>
  <c r="Q1984" i="1" s="1"/>
  <c r="R1984" i="1" s="1"/>
  <c r="S1984" i="1" s="1"/>
  <c r="Y1984" i="1" l="1"/>
  <c r="AA1985" i="1"/>
  <c r="Z1985" i="1"/>
  <c r="H1984" i="1"/>
  <c r="A1985" i="1"/>
  <c r="Q1985" i="1" s="1"/>
  <c r="R1985" i="1" s="1"/>
  <c r="S1985" i="1" s="1"/>
  <c r="T1987" i="1"/>
  <c r="Y1985" i="1" l="1"/>
  <c r="Z1986" i="1"/>
  <c r="AA1986" i="1"/>
  <c r="H1985" i="1"/>
  <c r="A1986" i="1"/>
  <c r="Q1986" i="1" s="1"/>
  <c r="R1986" i="1" s="1"/>
  <c r="S1986" i="1" s="1"/>
  <c r="T1988" i="1"/>
  <c r="Y1986" i="1" l="1"/>
  <c r="AA1987" i="1"/>
  <c r="Z1987" i="1"/>
  <c r="H1986" i="1"/>
  <c r="T1989" i="1"/>
  <c r="A1987" i="1"/>
  <c r="Q1987" i="1" s="1"/>
  <c r="R1987" i="1" s="1"/>
  <c r="S1987" i="1" s="1"/>
  <c r="Y1987" i="1" l="1"/>
  <c r="Z1988" i="1"/>
  <c r="AA1988" i="1"/>
  <c r="H1987" i="1"/>
  <c r="A1988" i="1"/>
  <c r="Q1988" i="1" s="1"/>
  <c r="R1988" i="1" s="1"/>
  <c r="S1988" i="1" s="1"/>
  <c r="T1990" i="1"/>
  <c r="Y1988" i="1" l="1"/>
  <c r="AA1989" i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S1990" i="1" s="1"/>
  <c r="Y1990" i="1" l="1"/>
  <c r="AA1991" i="1"/>
  <c r="Z1991" i="1"/>
  <c r="H1990" i="1"/>
  <c r="A1991" i="1"/>
  <c r="Q1991" i="1" s="1"/>
  <c r="R1991" i="1" s="1"/>
  <c r="S1991" i="1" s="1"/>
  <c r="T1993" i="1"/>
  <c r="Y1991" i="1" l="1"/>
  <c r="Z1992" i="1"/>
  <c r="AA1992" i="1"/>
  <c r="H1991" i="1"/>
  <c r="T1994" i="1"/>
  <c r="A1992" i="1"/>
  <c r="Q1992" i="1" s="1"/>
  <c r="R1992" i="1" s="1"/>
  <c r="S1992" i="1" s="1"/>
  <c r="Y1992" i="1" l="1"/>
  <c r="AA1993" i="1"/>
  <c r="Z1993" i="1"/>
  <c r="H1992" i="1"/>
  <c r="A1993" i="1"/>
  <c r="Q1993" i="1" s="1"/>
  <c r="R1993" i="1" s="1"/>
  <c r="S1993" i="1" s="1"/>
  <c r="T1995" i="1"/>
  <c r="Y1993" i="1" l="1"/>
  <c r="Z1994" i="1"/>
  <c r="AA1994" i="1"/>
  <c r="H1993" i="1"/>
  <c r="T1996" i="1"/>
  <c r="A1994" i="1"/>
  <c r="Q1994" i="1" s="1"/>
  <c r="R1994" i="1" s="1"/>
  <c r="S1994" i="1" s="1"/>
  <c r="Y1994" i="1" l="1"/>
  <c r="AA1995" i="1"/>
  <c r="Z1995" i="1"/>
  <c r="H1994" i="1"/>
  <c r="A1995" i="1"/>
  <c r="Q1995" i="1" s="1"/>
  <c r="R1995" i="1" s="1"/>
  <c r="S1995" i="1" s="1"/>
  <c r="T1997" i="1"/>
  <c r="Y1995" i="1" l="1"/>
  <c r="Z1996" i="1"/>
  <c r="AA1996" i="1"/>
  <c r="H1995" i="1"/>
  <c r="A1996" i="1"/>
  <c r="Q1996" i="1" s="1"/>
  <c r="R1996" i="1" s="1"/>
  <c r="S1996" i="1" s="1"/>
  <c r="T1998" i="1"/>
  <c r="Y1996" i="1" l="1"/>
  <c r="AA1997" i="1"/>
  <c r="Z1997" i="1"/>
  <c r="H1996" i="1"/>
  <c r="A1997" i="1"/>
  <c r="Q1997" i="1" s="1"/>
  <c r="R1997" i="1" s="1"/>
  <c r="S1997" i="1" s="1"/>
  <c r="T1999" i="1"/>
  <c r="Y1997" i="1" l="1"/>
  <c r="Z1998" i="1"/>
  <c r="AA1998" i="1"/>
  <c r="H1997" i="1"/>
  <c r="A1998" i="1"/>
  <c r="Q1998" i="1" s="1"/>
  <c r="R1998" i="1" s="1"/>
  <c r="S1998" i="1" s="1"/>
  <c r="T2000" i="1"/>
  <c r="Y1998" i="1" l="1"/>
  <c r="AA1999" i="1"/>
  <c r="Z1999" i="1"/>
  <c r="H1998" i="1"/>
  <c r="A1999" i="1"/>
  <c r="Q1999" i="1" s="1"/>
  <c r="R1999" i="1" s="1"/>
  <c r="S1999" i="1" s="1"/>
  <c r="T2001" i="1"/>
  <c r="Y1999" i="1" l="1"/>
  <c r="Z2000" i="1"/>
  <c r="AA2000" i="1"/>
  <c r="H1999" i="1"/>
  <c r="T2002" i="1"/>
  <c r="A2000" i="1"/>
  <c r="Q2000" i="1" s="1"/>
  <c r="R2000" i="1" s="1"/>
  <c r="S2000" i="1" s="1"/>
  <c r="Y2000" i="1" l="1"/>
  <c r="AA2001" i="1"/>
  <c r="Z2001" i="1"/>
  <c r="H2000" i="1"/>
  <c r="A2001" i="1"/>
  <c r="Q2001" i="1" s="1"/>
  <c r="R2001" i="1" s="1"/>
  <c r="S2001" i="1" s="1"/>
  <c r="T2003" i="1"/>
  <c r="Y2001" i="1" l="1"/>
  <c r="Z2002" i="1"/>
  <c r="AA2002" i="1"/>
  <c r="H2001" i="1"/>
  <c r="A2002" i="1"/>
  <c r="Q2002" i="1" s="1"/>
  <c r="R2002" i="1" s="1"/>
  <c r="S2002" i="1" s="1"/>
  <c r="T2004" i="1"/>
  <c r="Y2002" i="1" l="1"/>
  <c r="AA2003" i="1"/>
  <c r="Z2003" i="1"/>
  <c r="H2002" i="1"/>
  <c r="T2005" i="1"/>
  <c r="A2003" i="1"/>
  <c r="Q2003" i="1" s="1"/>
  <c r="R2003" i="1" s="1"/>
  <c r="S2003" i="1" s="1"/>
  <c r="Y2003" i="1" l="1"/>
  <c r="Z2004" i="1"/>
  <c r="AA2004" i="1"/>
  <c r="H2003" i="1"/>
  <c r="T2006" i="1"/>
  <c r="A2004" i="1"/>
  <c r="Q2004" i="1" s="1"/>
  <c r="R2004" i="1" s="1"/>
  <c r="S2004" i="1" s="1"/>
  <c r="Y2004" i="1" l="1"/>
  <c r="AA2005" i="1"/>
  <c r="Z2005" i="1"/>
  <c r="H2004" i="1"/>
  <c r="A2005" i="1"/>
  <c r="Q2005" i="1" s="1"/>
  <c r="R2005" i="1" s="1"/>
  <c r="S2005" i="1" s="1"/>
  <c r="T2007" i="1"/>
  <c r="Y2005" i="1" l="1"/>
  <c r="Z2006" i="1"/>
  <c r="AA2006" i="1"/>
  <c r="H2005" i="1"/>
  <c r="T2008" i="1"/>
  <c r="A2006" i="1"/>
  <c r="Q2006" i="1" s="1"/>
  <c r="R2006" i="1" s="1"/>
  <c r="S2006" i="1" s="1"/>
  <c r="Y2006" i="1" l="1"/>
  <c r="AA2007" i="1"/>
  <c r="Z2007" i="1"/>
  <c r="H2006" i="1"/>
  <c r="T2009" i="1"/>
  <c r="A2007" i="1"/>
  <c r="Q2007" i="1" s="1"/>
  <c r="R2007" i="1" s="1"/>
  <c r="S2007" i="1" s="1"/>
  <c r="Y2007" i="1" l="1"/>
  <c r="Z2008" i="1"/>
  <c r="AA2008" i="1"/>
  <c r="H2007" i="1"/>
  <c r="A2008" i="1"/>
  <c r="Q2008" i="1" s="1"/>
  <c r="R2008" i="1" s="1"/>
  <c r="S2008" i="1" s="1"/>
  <c r="T2010" i="1"/>
  <c r="Y2008" i="1" l="1"/>
  <c r="AA2009" i="1"/>
  <c r="Z2009" i="1"/>
  <c r="H2008" i="1"/>
  <c r="A2009" i="1"/>
  <c r="Q2009" i="1" s="1"/>
  <c r="R2009" i="1" s="1"/>
  <c r="S2009" i="1" s="1"/>
  <c r="T2011" i="1"/>
  <c r="Y2009" i="1" l="1"/>
  <c r="Z2010" i="1"/>
  <c r="AA2010" i="1"/>
  <c r="H2009" i="1"/>
  <c r="A2010" i="1"/>
  <c r="Q2010" i="1" s="1"/>
  <c r="R2010" i="1" s="1"/>
  <c r="S2010" i="1" s="1"/>
  <c r="T2012" i="1"/>
  <c r="Y2010" i="1" l="1"/>
  <c r="AA2011" i="1"/>
  <c r="Z2011" i="1"/>
  <c r="H2010" i="1"/>
  <c r="T2013" i="1"/>
  <c r="A2011" i="1"/>
  <c r="Q2011" i="1" s="1"/>
  <c r="R2011" i="1" s="1"/>
  <c r="S2011" i="1" s="1"/>
  <c r="Y2011" i="1" l="1"/>
  <c r="Z2012" i="1"/>
  <c r="AA2012" i="1"/>
  <c r="H2011" i="1"/>
  <c r="A2012" i="1"/>
  <c r="Q2012" i="1" s="1"/>
  <c r="R2012" i="1" s="1"/>
  <c r="S2012" i="1" s="1"/>
  <c r="T2014" i="1"/>
  <c r="Y2012" i="1" l="1"/>
  <c r="AA2013" i="1"/>
  <c r="Z2013" i="1"/>
  <c r="H2012" i="1"/>
  <c r="A2013" i="1"/>
  <c r="Q2013" i="1" s="1"/>
  <c r="R2013" i="1" s="1"/>
  <c r="S2013" i="1" s="1"/>
  <c r="T2015" i="1"/>
  <c r="Y2013" i="1" l="1"/>
  <c r="Z2014" i="1"/>
  <c r="AA2014" i="1"/>
  <c r="H2013" i="1"/>
  <c r="T2016" i="1"/>
  <c r="A2014" i="1"/>
  <c r="Q2014" i="1" s="1"/>
  <c r="R2014" i="1" s="1"/>
  <c r="S2014" i="1" s="1"/>
  <c r="Y2014" i="1" l="1"/>
  <c r="AA2015" i="1"/>
  <c r="Z2015" i="1"/>
  <c r="H2014" i="1"/>
  <c r="T2017" i="1"/>
  <c r="A2015" i="1"/>
  <c r="Q2015" i="1" s="1"/>
  <c r="R2015" i="1" s="1"/>
  <c r="S2015" i="1" s="1"/>
  <c r="Y2015" i="1" l="1"/>
  <c r="Z2016" i="1"/>
  <c r="AA2016" i="1"/>
  <c r="H2015" i="1"/>
  <c r="T2018" i="1"/>
  <c r="A2016" i="1"/>
  <c r="Q2016" i="1" s="1"/>
  <c r="R2016" i="1" s="1"/>
  <c r="S2016" i="1" s="1"/>
  <c r="Y2016" i="1" l="1"/>
  <c r="AA2017" i="1"/>
  <c r="Z2017" i="1"/>
  <c r="H2016" i="1"/>
  <c r="A2017" i="1"/>
  <c r="Q2017" i="1" s="1"/>
  <c r="R2017" i="1" s="1"/>
  <c r="S2017" i="1" s="1"/>
  <c r="T2019" i="1"/>
  <c r="Y2017" i="1" l="1"/>
  <c r="Z2018" i="1"/>
  <c r="AA2018" i="1"/>
  <c r="H2017" i="1"/>
  <c r="T2020" i="1"/>
  <c r="A2018" i="1"/>
  <c r="Q2018" i="1" s="1"/>
  <c r="R2018" i="1" s="1"/>
  <c r="S2018" i="1" s="1"/>
  <c r="Y2018" i="1" l="1"/>
  <c r="AA2019" i="1"/>
  <c r="Z2019" i="1"/>
  <c r="H2018" i="1"/>
  <c r="T2021" i="1"/>
  <c r="A2019" i="1"/>
  <c r="Q2019" i="1" s="1"/>
  <c r="R2019" i="1" s="1"/>
  <c r="S2019" i="1" s="1"/>
  <c r="Y2019" i="1" l="1"/>
  <c r="AA2020" i="1"/>
  <c r="Z2020" i="1"/>
  <c r="H2019" i="1"/>
  <c r="A2020" i="1"/>
  <c r="Q2020" i="1" s="1"/>
  <c r="R2020" i="1" s="1"/>
  <c r="S2020" i="1" s="1"/>
  <c r="T2022" i="1"/>
  <c r="Y2020" i="1" l="1"/>
  <c r="Z2021" i="1"/>
  <c r="AA2021" i="1"/>
  <c r="H2020" i="1"/>
  <c r="A2021" i="1"/>
  <c r="Q2021" i="1" s="1"/>
  <c r="R2021" i="1" s="1"/>
  <c r="T2023" i="1"/>
  <c r="AA2022" i="1" l="1"/>
  <c r="Z2022" i="1"/>
  <c r="H2021" i="1"/>
  <c r="A2022" i="1"/>
  <c r="Q2022" i="1" s="1"/>
  <c r="R2022" i="1" s="1"/>
  <c r="S2022" i="1" s="1"/>
  <c r="T2024" i="1"/>
  <c r="Y2022" i="1" l="1"/>
  <c r="Z2023" i="1"/>
  <c r="AA2023" i="1"/>
  <c r="H2022" i="1"/>
  <c r="T2025" i="1"/>
  <c r="A2023" i="1"/>
  <c r="Q2023" i="1" s="1"/>
  <c r="R2023" i="1" s="1"/>
  <c r="S2023" i="1" s="1"/>
  <c r="Y2023" i="1" l="1"/>
  <c r="AA2024" i="1"/>
  <c r="Z2024" i="1"/>
  <c r="H2023" i="1"/>
  <c r="T2026" i="1"/>
  <c r="A2024" i="1"/>
  <c r="Q2024" i="1" s="1"/>
  <c r="R2024" i="1" s="1"/>
  <c r="S2024" i="1" s="1"/>
  <c r="Y2024" i="1" l="1"/>
  <c r="Z2025" i="1"/>
  <c r="AA2025" i="1"/>
  <c r="H2024" i="1"/>
  <c r="A2025" i="1"/>
  <c r="Q2025" i="1" s="1"/>
  <c r="R2025" i="1" s="1"/>
  <c r="S2025" i="1" s="1"/>
  <c r="T2027" i="1"/>
  <c r="Y2025" i="1" l="1"/>
  <c r="AA2026" i="1"/>
  <c r="Z2026" i="1"/>
  <c r="H2025" i="1"/>
  <c r="T2028" i="1"/>
  <c r="A2026" i="1"/>
  <c r="Q2026" i="1" s="1"/>
  <c r="R2026" i="1" s="1"/>
  <c r="S2026" i="1" s="1"/>
  <c r="Y2026" i="1" l="1"/>
  <c r="Z2027" i="1"/>
  <c r="AA2027" i="1"/>
  <c r="H2026" i="1"/>
  <c r="A2027" i="1"/>
  <c r="Q2027" i="1" s="1"/>
  <c r="R2027" i="1" s="1"/>
  <c r="S2027" i="1" s="1"/>
  <c r="T2029" i="1"/>
  <c r="Y2027" i="1" l="1"/>
  <c r="AA2028" i="1"/>
  <c r="Z2028" i="1"/>
  <c r="H2027" i="1"/>
  <c r="A2028" i="1"/>
  <c r="Q2028" i="1" s="1"/>
  <c r="R2028" i="1" s="1"/>
  <c r="S2028" i="1" s="1"/>
  <c r="T2030" i="1"/>
  <c r="Y2028" i="1" l="1"/>
  <c r="Z2029" i="1"/>
  <c r="AA2029" i="1"/>
  <c r="H2028" i="1"/>
  <c r="A2029" i="1"/>
  <c r="Q2029" i="1" s="1"/>
  <c r="R2029" i="1" s="1"/>
  <c r="S2029" i="1" s="1"/>
  <c r="T2031" i="1"/>
  <c r="Y2029" i="1" l="1"/>
  <c r="AA2030" i="1"/>
  <c r="Z2030" i="1"/>
  <c r="H2029" i="1"/>
  <c r="A2030" i="1"/>
  <c r="Q2030" i="1" s="1"/>
  <c r="R2030" i="1" s="1"/>
  <c r="S2030" i="1" s="1"/>
  <c r="T2032" i="1"/>
  <c r="Y2030" i="1" l="1"/>
  <c r="Z2031" i="1"/>
  <c r="AA2031" i="1"/>
  <c r="H2030" i="1"/>
  <c r="T2033" i="1"/>
  <c r="A2031" i="1"/>
  <c r="Q2031" i="1" s="1"/>
  <c r="R2031" i="1" s="1"/>
  <c r="S2031" i="1" s="1"/>
  <c r="Y2031" i="1" l="1"/>
  <c r="AA2032" i="1"/>
  <c r="Z2032" i="1"/>
  <c r="H2031" i="1"/>
  <c r="A2032" i="1"/>
  <c r="Q2032" i="1" s="1"/>
  <c r="R2032" i="1" s="1"/>
  <c r="S2032" i="1" s="1"/>
  <c r="T2034" i="1"/>
  <c r="Y2032" i="1" l="1"/>
  <c r="Z2033" i="1"/>
  <c r="AA2033" i="1"/>
  <c r="H2032" i="1"/>
  <c r="T2035" i="1"/>
  <c r="A2033" i="1"/>
  <c r="Q2033" i="1" s="1"/>
  <c r="R2033" i="1" s="1"/>
  <c r="S2033" i="1" s="1"/>
  <c r="Y2033" i="1" l="1"/>
  <c r="AA2034" i="1"/>
  <c r="Z2034" i="1"/>
  <c r="H2033" i="1"/>
  <c r="A2034" i="1"/>
  <c r="Q2034" i="1" s="1"/>
  <c r="R2034" i="1" s="1"/>
  <c r="S2034" i="1" s="1"/>
  <c r="T2036" i="1"/>
  <c r="Y2034" i="1" l="1"/>
  <c r="Z2035" i="1"/>
  <c r="AA2035" i="1"/>
  <c r="H2034" i="1"/>
  <c r="A2035" i="1"/>
  <c r="Q2035" i="1" s="1"/>
  <c r="R2035" i="1" s="1"/>
  <c r="S2035" i="1" s="1"/>
  <c r="T2037" i="1"/>
  <c r="Y2035" i="1" l="1"/>
  <c r="AA2036" i="1"/>
  <c r="Z2036" i="1"/>
  <c r="H2035" i="1"/>
  <c r="T2038" i="1"/>
  <c r="A2036" i="1"/>
  <c r="Q2036" i="1" s="1"/>
  <c r="R2036" i="1" s="1"/>
  <c r="S2036" i="1" s="1"/>
  <c r="Y2036" i="1" l="1"/>
  <c r="Z2037" i="1"/>
  <c r="AA2037" i="1"/>
  <c r="H2036" i="1"/>
  <c r="T2039" i="1"/>
  <c r="A2037" i="1"/>
  <c r="Q2037" i="1" s="1"/>
  <c r="R2037" i="1" s="1"/>
  <c r="S2037" i="1" s="1"/>
  <c r="Y2037" i="1" l="1"/>
  <c r="AA2038" i="1"/>
  <c r="Z2038" i="1"/>
  <c r="H2037" i="1"/>
  <c r="A2038" i="1"/>
  <c r="Q2038" i="1" s="1"/>
  <c r="R2038" i="1" s="1"/>
  <c r="S2038" i="1" s="1"/>
  <c r="T2040" i="1"/>
  <c r="Y2038" i="1" l="1"/>
  <c r="Z2039" i="1"/>
  <c r="AA2039" i="1"/>
  <c r="H2038" i="1"/>
  <c r="A2039" i="1"/>
  <c r="Q2039" i="1" s="1"/>
  <c r="R2039" i="1" s="1"/>
  <c r="S2039" i="1" s="1"/>
  <c r="T2041" i="1"/>
  <c r="Y2039" i="1" l="1"/>
  <c r="AA2040" i="1"/>
  <c r="Z2040" i="1"/>
  <c r="H2039" i="1"/>
  <c r="T2042" i="1"/>
  <c r="A2040" i="1"/>
  <c r="Q2040" i="1" s="1"/>
  <c r="R2040" i="1" s="1"/>
  <c r="S2040" i="1" s="1"/>
  <c r="Y2040" i="1" l="1"/>
  <c r="Z2041" i="1"/>
  <c r="AA2041" i="1"/>
  <c r="H2040" i="1"/>
  <c r="A2041" i="1"/>
  <c r="Q2041" i="1" s="1"/>
  <c r="R2041" i="1" s="1"/>
  <c r="S2041" i="1" s="1"/>
  <c r="T2043" i="1"/>
  <c r="Y2041" i="1" l="1"/>
  <c r="AA2042" i="1"/>
  <c r="Z2042" i="1"/>
  <c r="H2041" i="1"/>
  <c r="T2044" i="1"/>
  <c r="A2042" i="1"/>
  <c r="Q2042" i="1" s="1"/>
  <c r="R2042" i="1" s="1"/>
  <c r="S2042" i="1" s="1"/>
  <c r="Y2042" i="1" l="1"/>
  <c r="Z2043" i="1"/>
  <c r="AA2043" i="1"/>
  <c r="H2042" i="1"/>
  <c r="A2043" i="1"/>
  <c r="Q2043" i="1" s="1"/>
  <c r="R2043" i="1" s="1"/>
  <c r="S2043" i="1" s="1"/>
  <c r="T2045" i="1"/>
  <c r="Y2043" i="1" l="1"/>
  <c r="AA2044" i="1"/>
  <c r="Z2044" i="1"/>
  <c r="H2043" i="1"/>
  <c r="T2046" i="1"/>
  <c r="A2044" i="1"/>
  <c r="Q2044" i="1" s="1"/>
  <c r="R2044" i="1" s="1"/>
  <c r="S2044" i="1" s="1"/>
  <c r="Y2044" i="1" l="1"/>
  <c r="Z2045" i="1"/>
  <c r="AA2045" i="1"/>
  <c r="H2044" i="1"/>
  <c r="T2047" i="1"/>
  <c r="A2045" i="1"/>
  <c r="Q2045" i="1" s="1"/>
  <c r="R2045" i="1" s="1"/>
  <c r="S2045" i="1" s="1"/>
  <c r="Y2045" i="1" l="1"/>
  <c r="AA2046" i="1"/>
  <c r="Z2046" i="1"/>
  <c r="H2045" i="1"/>
  <c r="A2046" i="1"/>
  <c r="Q2046" i="1" s="1"/>
  <c r="R2046" i="1" s="1"/>
  <c r="S2046" i="1" s="1"/>
  <c r="T2048" i="1"/>
  <c r="Y2046" i="1" l="1"/>
  <c r="Z2047" i="1"/>
  <c r="AA2047" i="1"/>
  <c r="H2046" i="1"/>
  <c r="T2049" i="1"/>
  <c r="A2047" i="1"/>
  <c r="Q2047" i="1" s="1"/>
  <c r="R2047" i="1" s="1"/>
  <c r="S2047" i="1" s="1"/>
  <c r="Y2047" i="1" l="1"/>
  <c r="AA2048" i="1"/>
  <c r="Z2048" i="1"/>
  <c r="H2047" i="1"/>
  <c r="A2048" i="1"/>
  <c r="Q2048" i="1" s="1"/>
  <c r="R2048" i="1" s="1"/>
  <c r="S2048" i="1" s="1"/>
  <c r="T2050" i="1"/>
  <c r="Y2048" i="1" l="1"/>
  <c r="AA2049" i="1"/>
  <c r="Z2049" i="1"/>
  <c r="H2048" i="1"/>
  <c r="T2051" i="1"/>
  <c r="A2049" i="1"/>
  <c r="Q2049" i="1" s="1"/>
  <c r="R2049" i="1" s="1"/>
  <c r="S2049" i="1" s="1"/>
  <c r="Y2049" i="1" l="1"/>
  <c r="Z2050" i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S2051" i="1" s="1"/>
  <c r="T2053" i="1"/>
  <c r="Y2051" i="1" l="1"/>
  <c r="Z2052" i="1"/>
  <c r="AA2052" i="1"/>
  <c r="H2051" i="1"/>
  <c r="A2052" i="1"/>
  <c r="Q2052" i="1" s="1"/>
  <c r="R2052" i="1" s="1"/>
  <c r="S2052" i="1" s="1"/>
  <c r="T2054" i="1"/>
  <c r="Y2052" i="1" l="1"/>
  <c r="AA2053" i="1"/>
  <c r="Z2053" i="1"/>
  <c r="H2052" i="1"/>
  <c r="A2053" i="1"/>
  <c r="Q2053" i="1" s="1"/>
  <c r="R2053" i="1" s="1"/>
  <c r="S2053" i="1" s="1"/>
  <c r="T2055" i="1"/>
  <c r="Y2053" i="1" l="1"/>
  <c r="Z2054" i="1"/>
  <c r="AA2054" i="1"/>
  <c r="H2053" i="1"/>
  <c r="T2056" i="1"/>
  <c r="A2054" i="1"/>
  <c r="Q2054" i="1" s="1"/>
  <c r="R2054" i="1" s="1"/>
  <c r="S2054" i="1" s="1"/>
  <c r="Y2054" i="1" l="1"/>
  <c r="AA2055" i="1"/>
  <c r="Z2055" i="1"/>
  <c r="H2054" i="1"/>
  <c r="A2055" i="1"/>
  <c r="Q2055" i="1" s="1"/>
  <c r="R2055" i="1" s="1"/>
  <c r="S2055" i="1" s="1"/>
  <c r="T2057" i="1"/>
  <c r="Y2055" i="1" l="1"/>
  <c r="Z2056" i="1"/>
  <c r="AA2056" i="1"/>
  <c r="H2055" i="1"/>
  <c r="A2056" i="1"/>
  <c r="Q2056" i="1" s="1"/>
  <c r="R2056" i="1" s="1"/>
  <c r="S2056" i="1" s="1"/>
  <c r="T2058" i="1"/>
  <c r="Y2056" i="1" l="1"/>
  <c r="AA2057" i="1"/>
  <c r="Z2057" i="1"/>
  <c r="H2056" i="1"/>
  <c r="T2059" i="1"/>
  <c r="A2057" i="1"/>
  <c r="Q2057" i="1" s="1"/>
  <c r="R2057" i="1" s="1"/>
  <c r="S2057" i="1" s="1"/>
  <c r="Y2057" i="1" l="1"/>
  <c r="Z2058" i="1"/>
  <c r="AA2058" i="1"/>
  <c r="H2057" i="1"/>
  <c r="T2060" i="1"/>
  <c r="A2058" i="1"/>
  <c r="Q2058" i="1" s="1"/>
  <c r="R2058" i="1" s="1"/>
  <c r="S2058" i="1" s="1"/>
  <c r="Y2058" i="1" l="1"/>
  <c r="AA2059" i="1"/>
  <c r="Z2059" i="1"/>
  <c r="H2058" i="1"/>
  <c r="T2061" i="1"/>
  <c r="A2059" i="1"/>
  <c r="Q2059" i="1" s="1"/>
  <c r="R2059" i="1" s="1"/>
  <c r="S2059" i="1" s="1"/>
  <c r="Y2059" i="1" l="1"/>
  <c r="Z2060" i="1"/>
  <c r="AA2060" i="1"/>
  <c r="H2059" i="1"/>
  <c r="A2060" i="1"/>
  <c r="Q2060" i="1" s="1"/>
  <c r="R2060" i="1" s="1"/>
  <c r="S2060" i="1" s="1"/>
  <c r="T2062" i="1"/>
  <c r="Y2060" i="1" l="1"/>
  <c r="AA2061" i="1"/>
  <c r="Z2061" i="1"/>
  <c r="H2060" i="1"/>
  <c r="T2063" i="1"/>
  <c r="A2061" i="1"/>
  <c r="Q2061" i="1" s="1"/>
  <c r="R2061" i="1" s="1"/>
  <c r="S2061" i="1" s="1"/>
  <c r="Y2061" i="1" l="1"/>
  <c r="Z2062" i="1"/>
  <c r="AA2062" i="1"/>
  <c r="H2061" i="1"/>
  <c r="T2064" i="1"/>
  <c r="A2062" i="1"/>
  <c r="Q2062" i="1" s="1"/>
  <c r="R2062" i="1" s="1"/>
  <c r="S2062" i="1" s="1"/>
  <c r="Y2062" i="1" l="1"/>
  <c r="AA2063" i="1"/>
  <c r="Z2063" i="1"/>
  <c r="H2062" i="1"/>
  <c r="A2063" i="1"/>
  <c r="Q2063" i="1" s="1"/>
  <c r="R2063" i="1" s="1"/>
  <c r="S2063" i="1" s="1"/>
  <c r="T2065" i="1"/>
  <c r="Y2063" i="1" l="1"/>
  <c r="Z2064" i="1"/>
  <c r="AA2064" i="1"/>
  <c r="H2063" i="1"/>
  <c r="T2066" i="1"/>
  <c r="A2064" i="1"/>
  <c r="Q2064" i="1" s="1"/>
  <c r="R2064" i="1" s="1"/>
  <c r="S2064" i="1" s="1"/>
  <c r="Y2064" i="1" l="1"/>
  <c r="AA2065" i="1"/>
  <c r="Z2065" i="1"/>
  <c r="H2064" i="1"/>
  <c r="A2065" i="1"/>
  <c r="Q2065" i="1" s="1"/>
  <c r="R2065" i="1" s="1"/>
  <c r="S2065" i="1" s="1"/>
  <c r="T2067" i="1"/>
  <c r="Y2065" i="1" l="1"/>
  <c r="Z2066" i="1"/>
  <c r="AA2066" i="1"/>
  <c r="H2065" i="1"/>
  <c r="T2068" i="1"/>
  <c r="A2066" i="1"/>
  <c r="Q2066" i="1" s="1"/>
  <c r="R2066" i="1" s="1"/>
  <c r="S2066" i="1" s="1"/>
  <c r="Y2066" i="1" l="1"/>
  <c r="AA2067" i="1"/>
  <c r="Z2067" i="1"/>
  <c r="H2066" i="1"/>
  <c r="A2067" i="1"/>
  <c r="Q2067" i="1" s="1"/>
  <c r="R2067" i="1" s="1"/>
  <c r="S2067" i="1" s="1"/>
  <c r="T2069" i="1"/>
  <c r="Y2067" i="1" l="1"/>
  <c r="Z2068" i="1"/>
  <c r="AA2068" i="1"/>
  <c r="H2067" i="1"/>
  <c r="T2070" i="1"/>
  <c r="A2068" i="1"/>
  <c r="Q2068" i="1" s="1"/>
  <c r="R2068" i="1" s="1"/>
  <c r="S2068" i="1" s="1"/>
  <c r="Y2068" i="1" l="1"/>
  <c r="AA2069" i="1"/>
  <c r="Z2069" i="1"/>
  <c r="H2068" i="1"/>
  <c r="A2069" i="1"/>
  <c r="Q2069" i="1" s="1"/>
  <c r="R2069" i="1" s="1"/>
  <c r="S2069" i="1" s="1"/>
  <c r="T2071" i="1"/>
  <c r="Y2069" i="1" l="1"/>
  <c r="Z2070" i="1"/>
  <c r="AA2070" i="1"/>
  <c r="H2069" i="1"/>
  <c r="T2072" i="1"/>
  <c r="A2070" i="1"/>
  <c r="Q2070" i="1" s="1"/>
  <c r="R2070" i="1" s="1"/>
  <c r="S2070" i="1" s="1"/>
  <c r="Y2070" i="1" l="1"/>
  <c r="AA2071" i="1"/>
  <c r="Z2071" i="1"/>
  <c r="H2070" i="1"/>
  <c r="A2071" i="1"/>
  <c r="Q2071" i="1" s="1"/>
  <c r="R2071" i="1" s="1"/>
  <c r="S2071" i="1" s="1"/>
  <c r="T2073" i="1"/>
  <c r="Y2071" i="1" l="1"/>
  <c r="Z2072" i="1"/>
  <c r="AA2072" i="1"/>
  <c r="H2071" i="1"/>
  <c r="A2072" i="1"/>
  <c r="Q2072" i="1" s="1"/>
  <c r="R2072" i="1" s="1"/>
  <c r="S2072" i="1" s="1"/>
  <c r="T2074" i="1"/>
  <c r="Y2072" i="1" l="1"/>
  <c r="AA2073" i="1"/>
  <c r="Z2073" i="1"/>
  <c r="H2072" i="1"/>
  <c r="T2075" i="1"/>
  <c r="A2073" i="1"/>
  <c r="Q2073" i="1" s="1"/>
  <c r="R2073" i="1" s="1"/>
  <c r="S2073" i="1" s="1"/>
  <c r="Y2073" i="1" l="1"/>
  <c r="Z2074" i="1"/>
  <c r="AA2074" i="1"/>
  <c r="H2073" i="1"/>
  <c r="T2076" i="1"/>
  <c r="A2074" i="1"/>
  <c r="Q2074" i="1" s="1"/>
  <c r="R2074" i="1" s="1"/>
  <c r="S2074" i="1" s="1"/>
  <c r="Y2074" i="1" l="1"/>
  <c r="AA2075" i="1"/>
  <c r="Z2075" i="1"/>
  <c r="H2074" i="1"/>
  <c r="A2075" i="1"/>
  <c r="Q2075" i="1" s="1"/>
  <c r="R2075" i="1" s="1"/>
  <c r="S2075" i="1" s="1"/>
  <c r="T2077" i="1"/>
  <c r="Y2075" i="1" l="1"/>
  <c r="Z2076" i="1"/>
  <c r="AA2076" i="1"/>
  <c r="H2075" i="1"/>
  <c r="A2076" i="1"/>
  <c r="Q2076" i="1" s="1"/>
  <c r="R2076" i="1" s="1"/>
  <c r="S2076" i="1" s="1"/>
  <c r="T2078" i="1"/>
  <c r="Y2076" i="1" l="1"/>
  <c r="AA2077" i="1"/>
  <c r="Z2077" i="1"/>
  <c r="H2076" i="1"/>
  <c r="T2079" i="1"/>
  <c r="A2077" i="1"/>
  <c r="Q2077" i="1" s="1"/>
  <c r="R2077" i="1" s="1"/>
  <c r="S2077" i="1" s="1"/>
  <c r="Y2077" i="1" l="1"/>
  <c r="Z2078" i="1"/>
  <c r="AA2078" i="1"/>
  <c r="H2077" i="1"/>
  <c r="A2078" i="1"/>
  <c r="Q2078" i="1" s="1"/>
  <c r="R2078" i="1" s="1"/>
  <c r="S2078" i="1" s="1"/>
  <c r="T2080" i="1"/>
  <c r="Y2078" i="1" l="1"/>
  <c r="AA2079" i="1"/>
  <c r="Z2079" i="1"/>
  <c r="H2078" i="1"/>
  <c r="T2081" i="1"/>
  <c r="A2079" i="1"/>
  <c r="Q2079" i="1" s="1"/>
  <c r="R2079" i="1" s="1"/>
  <c r="S2079" i="1" s="1"/>
  <c r="Y2079" i="1" l="1"/>
  <c r="AA2080" i="1"/>
  <c r="Z2080" i="1"/>
  <c r="H2079" i="1"/>
  <c r="A2080" i="1"/>
  <c r="Q2080" i="1" s="1"/>
  <c r="R2080" i="1" s="1"/>
  <c r="S2080" i="1" s="1"/>
  <c r="T2082" i="1"/>
  <c r="Y2080" i="1" l="1"/>
  <c r="Z2081" i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S2082" i="1" s="1"/>
  <c r="T2084" i="1"/>
  <c r="Y2082" i="1" l="1"/>
  <c r="Z2083" i="1"/>
  <c r="AA2083" i="1"/>
  <c r="H2082" i="1"/>
  <c r="T2085" i="1"/>
  <c r="A2083" i="1"/>
  <c r="Q2083" i="1" s="1"/>
  <c r="R2083" i="1" s="1"/>
  <c r="S2083" i="1" s="1"/>
  <c r="Y2083" i="1" l="1"/>
  <c r="AA2084" i="1"/>
  <c r="Z2084" i="1"/>
  <c r="H2083" i="1"/>
  <c r="T2086" i="1"/>
  <c r="A2084" i="1"/>
  <c r="Q2084" i="1" s="1"/>
  <c r="R2084" i="1" s="1"/>
  <c r="Z2085" i="1" l="1"/>
  <c r="AA2085" i="1"/>
  <c r="H2084" i="1"/>
  <c r="A2085" i="1"/>
  <c r="Q2085" i="1" s="1"/>
  <c r="R2085" i="1" s="1"/>
  <c r="S2085" i="1" s="1"/>
  <c r="T2087" i="1"/>
  <c r="Y2085" i="1" l="1"/>
  <c r="AA2086" i="1"/>
  <c r="Z2086" i="1"/>
  <c r="H2085" i="1"/>
  <c r="T2088" i="1"/>
  <c r="A2086" i="1"/>
  <c r="Q2086" i="1" s="1"/>
  <c r="R2086" i="1" s="1"/>
  <c r="S2086" i="1" s="1"/>
  <c r="Y2086" i="1" l="1"/>
  <c r="Z2087" i="1"/>
  <c r="AA2087" i="1"/>
  <c r="H2086" i="1"/>
  <c r="T2089" i="1"/>
  <c r="A2087" i="1"/>
  <c r="Q2087" i="1" s="1"/>
  <c r="R2087" i="1" s="1"/>
  <c r="S2087" i="1" s="1"/>
  <c r="Y2087" i="1" l="1"/>
  <c r="AA2088" i="1"/>
  <c r="Z2088" i="1"/>
  <c r="H2087" i="1"/>
  <c r="A2088" i="1"/>
  <c r="Q2088" i="1" s="1"/>
  <c r="R2088" i="1" s="1"/>
  <c r="S2088" i="1" s="1"/>
  <c r="T2090" i="1"/>
  <c r="Y2088" i="1" l="1"/>
  <c r="Z2089" i="1"/>
  <c r="AA2089" i="1"/>
  <c r="H2088" i="1"/>
  <c r="T2091" i="1"/>
  <c r="A2089" i="1"/>
  <c r="Q2089" i="1" s="1"/>
  <c r="R2089" i="1" s="1"/>
  <c r="S2089" i="1" s="1"/>
  <c r="Y2089" i="1" l="1"/>
  <c r="AA2090" i="1"/>
  <c r="Z2090" i="1"/>
  <c r="H2089" i="1"/>
  <c r="T2092" i="1"/>
  <c r="A2090" i="1"/>
  <c r="Q2090" i="1" s="1"/>
  <c r="R2090" i="1" s="1"/>
  <c r="S2090" i="1" s="1"/>
  <c r="Y2090" i="1" l="1"/>
  <c r="Z2091" i="1"/>
  <c r="AA2091" i="1"/>
  <c r="H2090" i="1"/>
  <c r="A2091" i="1"/>
  <c r="Q2091" i="1" s="1"/>
  <c r="R2091" i="1" s="1"/>
  <c r="S2091" i="1" s="1"/>
  <c r="T2093" i="1"/>
  <c r="Y2091" i="1" l="1"/>
  <c r="AA2092" i="1"/>
  <c r="Z2092" i="1"/>
  <c r="H2091" i="1"/>
  <c r="T2094" i="1"/>
  <c r="A2092" i="1"/>
  <c r="Q2092" i="1" s="1"/>
  <c r="R2092" i="1" s="1"/>
  <c r="S2092" i="1" s="1"/>
  <c r="Y2092" i="1" l="1"/>
  <c r="Z2093" i="1"/>
  <c r="AA2093" i="1"/>
  <c r="H2092" i="1"/>
  <c r="A2093" i="1"/>
  <c r="Q2093" i="1" s="1"/>
  <c r="R2093" i="1" s="1"/>
  <c r="S2093" i="1" s="1"/>
  <c r="T2095" i="1"/>
  <c r="Y2093" i="1" l="1"/>
  <c r="AA2094" i="1"/>
  <c r="Z2094" i="1"/>
  <c r="H2093" i="1"/>
  <c r="T2096" i="1"/>
  <c r="A2094" i="1"/>
  <c r="Q2094" i="1" s="1"/>
  <c r="R2094" i="1" s="1"/>
  <c r="S2094" i="1" s="1"/>
  <c r="Y2094" i="1" l="1"/>
  <c r="Z2095" i="1"/>
  <c r="AA2095" i="1"/>
  <c r="H2094" i="1"/>
  <c r="A2095" i="1"/>
  <c r="Q2095" i="1" s="1"/>
  <c r="R2095" i="1" s="1"/>
  <c r="S2095" i="1" s="1"/>
  <c r="T2097" i="1"/>
  <c r="Y2095" i="1" l="1"/>
  <c r="AA2096" i="1"/>
  <c r="Z2096" i="1"/>
  <c r="H2095" i="1"/>
  <c r="A2096" i="1"/>
  <c r="Q2096" i="1" s="1"/>
  <c r="R2096" i="1" s="1"/>
  <c r="S2096" i="1" s="1"/>
  <c r="T2098" i="1"/>
  <c r="Y2096" i="1" l="1"/>
  <c r="Z2097" i="1"/>
  <c r="AA2097" i="1"/>
  <c r="H2096" i="1"/>
  <c r="T2099" i="1"/>
  <c r="A2097" i="1"/>
  <c r="Q2097" i="1" s="1"/>
  <c r="R2097" i="1" s="1"/>
  <c r="S2097" i="1" s="1"/>
  <c r="Y2097" i="1" l="1"/>
  <c r="AA2098" i="1"/>
  <c r="Z2098" i="1"/>
  <c r="H2097" i="1"/>
  <c r="A2098" i="1"/>
  <c r="Q2098" i="1" s="1"/>
  <c r="R2098" i="1" s="1"/>
  <c r="S2098" i="1" s="1"/>
  <c r="T2100" i="1"/>
  <c r="Y2098" i="1" l="1"/>
  <c r="Z2099" i="1"/>
  <c r="AA2099" i="1"/>
  <c r="H2098" i="1"/>
  <c r="T2101" i="1"/>
  <c r="A2099" i="1"/>
  <c r="Q2099" i="1" s="1"/>
  <c r="R2099" i="1" s="1"/>
  <c r="S2099" i="1" s="1"/>
  <c r="Y2099" i="1" l="1"/>
  <c r="AA2100" i="1"/>
  <c r="Z2100" i="1"/>
  <c r="H2099" i="1"/>
  <c r="T2102" i="1"/>
  <c r="A2100" i="1"/>
  <c r="Q2100" i="1" s="1"/>
  <c r="R2100" i="1" s="1"/>
  <c r="S2100" i="1" s="1"/>
  <c r="Y2100" i="1" l="1"/>
  <c r="Z2101" i="1"/>
  <c r="AA2101" i="1"/>
  <c r="H2100" i="1"/>
  <c r="A2101" i="1"/>
  <c r="Q2101" i="1" s="1"/>
  <c r="R2101" i="1" s="1"/>
  <c r="S2101" i="1" s="1"/>
  <c r="T2103" i="1"/>
  <c r="Y2101" i="1" l="1"/>
  <c r="AA2102" i="1"/>
  <c r="Z2102" i="1"/>
  <c r="H2101" i="1"/>
  <c r="T2104" i="1"/>
  <c r="A2102" i="1"/>
  <c r="Q2102" i="1" s="1"/>
  <c r="R2102" i="1" s="1"/>
  <c r="S2102" i="1" s="1"/>
  <c r="Y2102" i="1" l="1"/>
  <c r="Z2103" i="1"/>
  <c r="AA2103" i="1"/>
  <c r="H2102" i="1"/>
  <c r="T2105" i="1"/>
  <c r="A2103" i="1"/>
  <c r="Q2103" i="1" s="1"/>
  <c r="R2103" i="1" s="1"/>
  <c r="S2103" i="1" s="1"/>
  <c r="Y2103" i="1" l="1"/>
  <c r="AA2104" i="1"/>
  <c r="Z2104" i="1"/>
  <c r="H2103" i="1"/>
  <c r="A2104" i="1"/>
  <c r="Q2104" i="1" s="1"/>
  <c r="R2104" i="1" s="1"/>
  <c r="S2104" i="1" s="1"/>
  <c r="T2106" i="1"/>
  <c r="Y2104" i="1" l="1"/>
  <c r="Z2105" i="1"/>
  <c r="AA2105" i="1"/>
  <c r="H2104" i="1"/>
  <c r="T2107" i="1"/>
  <c r="A2105" i="1"/>
  <c r="Q2105" i="1" s="1"/>
  <c r="R2105" i="1" s="1"/>
  <c r="S2105" i="1" s="1"/>
  <c r="Y2105" i="1" l="1"/>
  <c r="AA2106" i="1"/>
  <c r="Z2106" i="1"/>
  <c r="H2105" i="1"/>
  <c r="A2106" i="1"/>
  <c r="Q2106" i="1" s="1"/>
  <c r="R2106" i="1" s="1"/>
  <c r="S2106" i="1" s="1"/>
  <c r="T2108" i="1"/>
  <c r="Y2106" i="1" l="1"/>
  <c r="Z2107" i="1"/>
  <c r="AA2107" i="1"/>
  <c r="H2106" i="1"/>
  <c r="A2107" i="1"/>
  <c r="Q2107" i="1" s="1"/>
  <c r="R2107" i="1" s="1"/>
  <c r="S2107" i="1" s="1"/>
  <c r="T2109" i="1"/>
  <c r="Y2107" i="1" l="1"/>
  <c r="Z2108" i="1"/>
  <c r="AA2108" i="1"/>
  <c r="H2107" i="1"/>
  <c r="T2110" i="1"/>
  <c r="A2108" i="1"/>
  <c r="Q2108" i="1" s="1"/>
  <c r="R2108" i="1" s="1"/>
  <c r="S2108" i="1" s="1"/>
  <c r="Y2108" i="1" l="1"/>
  <c r="AA2109" i="1"/>
  <c r="Z2109" i="1"/>
  <c r="H2108" i="1"/>
  <c r="A2109" i="1"/>
  <c r="Q2109" i="1" s="1"/>
  <c r="R2109" i="1" s="1"/>
  <c r="S2109" i="1" s="1"/>
  <c r="T2111" i="1"/>
  <c r="Y2109" i="1" l="1"/>
  <c r="Z2110" i="1"/>
  <c r="AA2110" i="1"/>
  <c r="H2109" i="1"/>
  <c r="T2112" i="1"/>
  <c r="A2110" i="1"/>
  <c r="Q2110" i="1" s="1"/>
  <c r="R2110" i="1" s="1"/>
  <c r="S2110" i="1" s="1"/>
  <c r="Y2110" i="1" l="1"/>
  <c r="AA2111" i="1"/>
  <c r="Z2111" i="1"/>
  <c r="H2110" i="1"/>
  <c r="A2111" i="1"/>
  <c r="Q2111" i="1" s="1"/>
  <c r="R2111" i="1" s="1"/>
  <c r="S2111" i="1" s="1"/>
  <c r="T2113" i="1"/>
  <c r="Y2111" i="1" l="1"/>
  <c r="Z2112" i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S2113" i="1" s="1"/>
  <c r="T2115" i="1"/>
  <c r="Y2113" i="1" l="1"/>
  <c r="Z2114" i="1"/>
  <c r="AA2114" i="1"/>
  <c r="H2113" i="1"/>
  <c r="A2114" i="1"/>
  <c r="Q2114" i="1" s="1"/>
  <c r="R2114" i="1" s="1"/>
  <c r="S2114" i="1" s="1"/>
  <c r="T2116" i="1"/>
  <c r="Y2114" i="1" l="1"/>
  <c r="AA2115" i="1"/>
  <c r="Z2115" i="1"/>
  <c r="H2114" i="1"/>
  <c r="T2117" i="1"/>
  <c r="A2115" i="1"/>
  <c r="Q2115" i="1" s="1"/>
  <c r="R2115" i="1" s="1"/>
  <c r="S2115" i="1" s="1"/>
  <c r="Y2115" i="1" l="1"/>
  <c r="Z2116" i="1"/>
  <c r="AA2116" i="1"/>
  <c r="H2115" i="1"/>
  <c r="A2116" i="1"/>
  <c r="Q2116" i="1" s="1"/>
  <c r="R2116" i="1" s="1"/>
  <c r="S2116" i="1" s="1"/>
  <c r="T2118" i="1"/>
  <c r="Y2116" i="1" l="1"/>
  <c r="AA2117" i="1"/>
  <c r="Z2117" i="1"/>
  <c r="H2116" i="1"/>
  <c r="A2117" i="1"/>
  <c r="Q2117" i="1" s="1"/>
  <c r="R2117" i="1" s="1"/>
  <c r="S2117" i="1" s="1"/>
  <c r="T2119" i="1"/>
  <c r="Y2117" i="1" l="1"/>
  <c r="Z2118" i="1"/>
  <c r="AA2118" i="1"/>
  <c r="H2117" i="1"/>
  <c r="A2118" i="1"/>
  <c r="Q2118" i="1" s="1"/>
  <c r="R2118" i="1" s="1"/>
  <c r="S2118" i="1" s="1"/>
  <c r="T2120" i="1"/>
  <c r="Y2118" i="1" l="1"/>
  <c r="AA2119" i="1"/>
  <c r="Z2119" i="1"/>
  <c r="H2118" i="1"/>
  <c r="A2119" i="1"/>
  <c r="Q2119" i="1" s="1"/>
  <c r="R2119" i="1" s="1"/>
  <c r="S2119" i="1" s="1"/>
  <c r="T2121" i="1"/>
  <c r="Y2119" i="1" l="1"/>
  <c r="Z2120" i="1"/>
  <c r="AA2120" i="1"/>
  <c r="H2119" i="1"/>
  <c r="A2120" i="1"/>
  <c r="Q2120" i="1" s="1"/>
  <c r="R2120" i="1" s="1"/>
  <c r="S2120" i="1" s="1"/>
  <c r="T2122" i="1"/>
  <c r="Y2120" i="1" l="1"/>
  <c r="AA2121" i="1"/>
  <c r="Z2121" i="1"/>
  <c r="H2120" i="1"/>
  <c r="A2121" i="1"/>
  <c r="Q2121" i="1" s="1"/>
  <c r="R2121" i="1" s="1"/>
  <c r="S2121" i="1" s="1"/>
  <c r="T2123" i="1"/>
  <c r="Y2121" i="1" l="1"/>
  <c r="Z2122" i="1"/>
  <c r="AA2122" i="1"/>
  <c r="H2121" i="1"/>
  <c r="A2122" i="1"/>
  <c r="Q2122" i="1" s="1"/>
  <c r="R2122" i="1" s="1"/>
  <c r="S2122" i="1" s="1"/>
  <c r="T2124" i="1"/>
  <c r="Y2122" i="1" l="1"/>
  <c r="AA2123" i="1"/>
  <c r="Z2123" i="1"/>
  <c r="H2122" i="1"/>
  <c r="T2125" i="1"/>
  <c r="A2123" i="1"/>
  <c r="Q2123" i="1" s="1"/>
  <c r="R2123" i="1" s="1"/>
  <c r="S2123" i="1" s="1"/>
  <c r="Y2123" i="1" l="1"/>
  <c r="Z2124" i="1"/>
  <c r="AA2124" i="1"/>
  <c r="H2123" i="1"/>
  <c r="A2124" i="1"/>
  <c r="Q2124" i="1" s="1"/>
  <c r="R2124" i="1" s="1"/>
  <c r="S2124" i="1" s="1"/>
  <c r="T2126" i="1"/>
  <c r="Y2124" i="1" l="1"/>
  <c r="AA2125" i="1"/>
  <c r="Z2125" i="1"/>
  <c r="H2124" i="1"/>
  <c r="A2125" i="1"/>
  <c r="Q2125" i="1" s="1"/>
  <c r="R2125" i="1" s="1"/>
  <c r="S2125" i="1" s="1"/>
  <c r="T2127" i="1"/>
  <c r="Y2125" i="1" l="1"/>
  <c r="Z2126" i="1"/>
  <c r="AA2126" i="1"/>
  <c r="H2125" i="1"/>
  <c r="A2126" i="1"/>
  <c r="Q2126" i="1" s="1"/>
  <c r="R2126" i="1" s="1"/>
  <c r="S2126" i="1" s="1"/>
  <c r="T2128" i="1"/>
  <c r="Y2126" i="1" l="1"/>
  <c r="AA2127" i="1"/>
  <c r="Z2127" i="1"/>
  <c r="H2126" i="1"/>
  <c r="T2129" i="1"/>
  <c r="A2127" i="1"/>
  <c r="Q2127" i="1" s="1"/>
  <c r="R2127" i="1" s="1"/>
  <c r="S2127" i="1" s="1"/>
  <c r="Y2127" i="1" l="1"/>
  <c r="Z2128" i="1"/>
  <c r="AA2128" i="1"/>
  <c r="H2127" i="1"/>
  <c r="A2128" i="1"/>
  <c r="Q2128" i="1" s="1"/>
  <c r="R2128" i="1" s="1"/>
  <c r="S2128" i="1" s="1"/>
  <c r="T2130" i="1"/>
  <c r="Y2128" i="1" l="1"/>
  <c r="AA2129" i="1"/>
  <c r="Z2129" i="1"/>
  <c r="H2128" i="1"/>
  <c r="T2131" i="1"/>
  <c r="A2129" i="1"/>
  <c r="Q2129" i="1" s="1"/>
  <c r="R2129" i="1" s="1"/>
  <c r="S2129" i="1" s="1"/>
  <c r="Y2129" i="1" l="1"/>
  <c r="Z2130" i="1"/>
  <c r="AA2130" i="1"/>
  <c r="H2129" i="1"/>
  <c r="T2132" i="1"/>
  <c r="A2130" i="1"/>
  <c r="Q2130" i="1" s="1"/>
  <c r="R2130" i="1" s="1"/>
  <c r="S2130" i="1" s="1"/>
  <c r="Y2130" i="1" l="1"/>
  <c r="AA2131" i="1"/>
  <c r="Z2131" i="1"/>
  <c r="H2130" i="1"/>
  <c r="A2131" i="1"/>
  <c r="Q2131" i="1" s="1"/>
  <c r="R2131" i="1" s="1"/>
  <c r="S2131" i="1" s="1"/>
  <c r="T2133" i="1"/>
  <c r="Y2131" i="1" l="1"/>
  <c r="Z2132" i="1"/>
  <c r="AA2132" i="1"/>
  <c r="H2131" i="1"/>
  <c r="T2134" i="1"/>
  <c r="A2132" i="1"/>
  <c r="Q2132" i="1" s="1"/>
  <c r="R2132" i="1" s="1"/>
  <c r="S2132" i="1" s="1"/>
  <c r="Y2132" i="1" l="1"/>
  <c r="AA2133" i="1"/>
  <c r="Z2133" i="1"/>
  <c r="H2132" i="1"/>
  <c r="A2133" i="1"/>
  <c r="Q2133" i="1" s="1"/>
  <c r="R2133" i="1" s="1"/>
  <c r="S2133" i="1" s="1"/>
  <c r="T2135" i="1"/>
  <c r="Y2133" i="1" l="1"/>
  <c r="Z2134" i="1"/>
  <c r="AA2134" i="1"/>
  <c r="H2133" i="1"/>
  <c r="T2136" i="1"/>
  <c r="A2134" i="1"/>
  <c r="Q2134" i="1" s="1"/>
  <c r="R2134" i="1" s="1"/>
  <c r="S2134" i="1" s="1"/>
  <c r="Y2134" i="1" l="1"/>
  <c r="AA2135" i="1"/>
  <c r="Z2135" i="1"/>
  <c r="H2134" i="1"/>
  <c r="T2137" i="1"/>
  <c r="A2135" i="1"/>
  <c r="Q2135" i="1" s="1"/>
  <c r="R2135" i="1" s="1"/>
  <c r="S2135" i="1" s="1"/>
  <c r="Y2135" i="1" l="1"/>
  <c r="Z2136" i="1"/>
  <c r="AA2136" i="1"/>
  <c r="H2135" i="1"/>
  <c r="A2136" i="1"/>
  <c r="Q2136" i="1" s="1"/>
  <c r="R2136" i="1" s="1"/>
  <c r="S2136" i="1" s="1"/>
  <c r="T2138" i="1"/>
  <c r="Y2136" i="1" l="1"/>
  <c r="AA2137" i="1"/>
  <c r="Z2137" i="1"/>
  <c r="H2136" i="1"/>
  <c r="T2139" i="1"/>
  <c r="A2137" i="1"/>
  <c r="Q2137" i="1" s="1"/>
  <c r="R2137" i="1" s="1"/>
  <c r="S2137" i="1" s="1"/>
  <c r="Y2137" i="1" l="1"/>
  <c r="Z2138" i="1"/>
  <c r="AA2138" i="1"/>
  <c r="H2137" i="1"/>
  <c r="T2140" i="1"/>
  <c r="A2138" i="1"/>
  <c r="Q2138" i="1" s="1"/>
  <c r="R2138" i="1" s="1"/>
  <c r="S2138" i="1" s="1"/>
  <c r="Y2138" i="1" l="1"/>
  <c r="AA2139" i="1"/>
  <c r="Z2139" i="1"/>
  <c r="H2138" i="1"/>
  <c r="A2139" i="1"/>
  <c r="Q2139" i="1" s="1"/>
  <c r="R2139" i="1" s="1"/>
  <c r="S2139" i="1" s="1"/>
  <c r="T2141" i="1"/>
  <c r="Y2139" i="1" l="1"/>
  <c r="Z2140" i="1"/>
  <c r="AA2140" i="1"/>
  <c r="H2139" i="1"/>
  <c r="A2140" i="1"/>
  <c r="Q2140" i="1" s="1"/>
  <c r="R2140" i="1" s="1"/>
  <c r="S2140" i="1" s="1"/>
  <c r="T2142" i="1"/>
  <c r="Y2140" i="1" l="1"/>
  <c r="AA2141" i="1"/>
  <c r="Z2141" i="1"/>
  <c r="H2140" i="1"/>
  <c r="T2143" i="1"/>
  <c r="A2141" i="1"/>
  <c r="Q2141" i="1" s="1"/>
  <c r="R2141" i="1" s="1"/>
  <c r="S2141" i="1" s="1"/>
  <c r="Y2141" i="1" l="1"/>
  <c r="Z2142" i="1"/>
  <c r="AA2142" i="1"/>
  <c r="H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S2143" i="1" s="1"/>
  <c r="Y2143" i="1" l="1"/>
  <c r="Z2144" i="1"/>
  <c r="AA2144" i="1"/>
  <c r="H2143" i="1"/>
  <c r="A2144" i="1"/>
  <c r="Q2144" i="1" s="1"/>
  <c r="R2144" i="1" s="1"/>
  <c r="S2144" i="1" s="1"/>
  <c r="T2146" i="1"/>
  <c r="Y2144" i="1" l="1"/>
  <c r="AA2145" i="1"/>
  <c r="Z2145" i="1"/>
  <c r="H2144" i="1"/>
  <c r="T2147" i="1"/>
  <c r="A2145" i="1"/>
  <c r="Q2145" i="1" s="1"/>
  <c r="R2145" i="1" s="1"/>
  <c r="S2145" i="1" s="1"/>
  <c r="Y2145" i="1" l="1"/>
  <c r="Z2146" i="1"/>
  <c r="AA2146" i="1"/>
  <c r="H2145" i="1"/>
  <c r="T2148" i="1"/>
  <c r="A2146" i="1"/>
  <c r="Q2146" i="1" s="1"/>
  <c r="R2146" i="1" s="1"/>
  <c r="S2146" i="1" s="1"/>
  <c r="Y2146" i="1" l="1"/>
  <c r="AA2147" i="1"/>
  <c r="Z2147" i="1"/>
  <c r="H2146" i="1"/>
  <c r="T2149" i="1"/>
  <c r="A2147" i="1"/>
  <c r="Q2147" i="1" s="1"/>
  <c r="R2147" i="1" s="1"/>
  <c r="S2147" i="1" s="1"/>
  <c r="Y2147" i="1" l="1"/>
  <c r="Z2148" i="1"/>
  <c r="AA2148" i="1"/>
  <c r="H2147" i="1"/>
  <c r="T2150" i="1"/>
  <c r="A2148" i="1"/>
  <c r="Q2148" i="1" s="1"/>
  <c r="R2148" i="1" s="1"/>
  <c r="S2148" i="1" s="1"/>
  <c r="Y2148" i="1" l="1"/>
  <c r="AA2149" i="1"/>
  <c r="Z2149" i="1"/>
  <c r="H2148" i="1"/>
  <c r="A2149" i="1"/>
  <c r="Q2149" i="1" s="1"/>
  <c r="R2149" i="1" s="1"/>
  <c r="S2149" i="1" s="1"/>
  <c r="T2151" i="1"/>
  <c r="Y2149" i="1" l="1"/>
  <c r="Z2150" i="1"/>
  <c r="AA2150" i="1"/>
  <c r="H2149" i="1"/>
  <c r="T2152" i="1"/>
  <c r="A2150" i="1"/>
  <c r="Q2150" i="1" s="1"/>
  <c r="R2150" i="1" s="1"/>
  <c r="S2150" i="1" s="1"/>
  <c r="Y2150" i="1" l="1"/>
  <c r="AA2151" i="1"/>
  <c r="Z2151" i="1"/>
  <c r="H2150" i="1"/>
  <c r="A2151" i="1"/>
  <c r="Q2151" i="1" s="1"/>
  <c r="R2151" i="1" s="1"/>
  <c r="S2151" i="1" s="1"/>
  <c r="T2153" i="1"/>
  <c r="Y2151" i="1" l="1"/>
  <c r="Z2152" i="1"/>
  <c r="AA2152" i="1"/>
  <c r="H2151" i="1"/>
  <c r="A2152" i="1"/>
  <c r="Q2152" i="1" s="1"/>
  <c r="R2152" i="1" s="1"/>
  <c r="S2152" i="1" s="1"/>
  <c r="T2154" i="1"/>
  <c r="Y2152" i="1" l="1"/>
  <c r="AA2153" i="1"/>
  <c r="Z2153" i="1"/>
  <c r="H2152" i="1"/>
  <c r="A2153" i="1"/>
  <c r="Q2153" i="1" s="1"/>
  <c r="R2153" i="1" s="1"/>
  <c r="S2153" i="1" s="1"/>
  <c r="T2155" i="1"/>
  <c r="Y2153" i="1" l="1"/>
  <c r="Z2154" i="1"/>
  <c r="AA2154" i="1"/>
  <c r="H2153" i="1"/>
  <c r="A2154" i="1"/>
  <c r="Q2154" i="1" s="1"/>
  <c r="R2154" i="1" s="1"/>
  <c r="S2154" i="1" s="1"/>
  <c r="T2156" i="1"/>
  <c r="Y2154" i="1" l="1"/>
  <c r="AA2155" i="1"/>
  <c r="Z2155" i="1"/>
  <c r="H2154" i="1"/>
  <c r="T2157" i="1"/>
  <c r="A2155" i="1"/>
  <c r="Q2155" i="1" s="1"/>
  <c r="R2155" i="1" s="1"/>
  <c r="S2155" i="1" s="1"/>
  <c r="Y2155" i="1" l="1"/>
  <c r="Z2156" i="1"/>
  <c r="AA2156" i="1"/>
  <c r="H2155" i="1"/>
  <c r="A2156" i="1"/>
  <c r="Q2156" i="1" s="1"/>
  <c r="R2156" i="1" s="1"/>
  <c r="S2156" i="1" s="1"/>
  <c r="T2158" i="1"/>
  <c r="Y2156" i="1" l="1"/>
  <c r="AA2157" i="1"/>
  <c r="Z2157" i="1"/>
  <c r="H2156" i="1"/>
  <c r="A2157" i="1"/>
  <c r="Q2157" i="1" s="1"/>
  <c r="R2157" i="1" s="1"/>
  <c r="S2157" i="1" s="1"/>
  <c r="T2159" i="1"/>
  <c r="Y2157" i="1" l="1"/>
  <c r="Z2158" i="1"/>
  <c r="AA2158" i="1"/>
  <c r="H2157" i="1"/>
  <c r="T2160" i="1"/>
  <c r="A2158" i="1"/>
  <c r="Q2158" i="1" s="1"/>
  <c r="R2158" i="1" s="1"/>
  <c r="S2158" i="1" s="1"/>
  <c r="Y2158" i="1" l="1"/>
  <c r="AA2159" i="1"/>
  <c r="Z2159" i="1"/>
  <c r="H2158" i="1"/>
  <c r="A2159" i="1"/>
  <c r="Q2159" i="1" s="1"/>
  <c r="R2159" i="1" s="1"/>
  <c r="S2159" i="1" s="1"/>
  <c r="T2161" i="1"/>
  <c r="Y2159" i="1" l="1"/>
  <c r="Z2160" i="1"/>
  <c r="AA2160" i="1"/>
  <c r="H2159" i="1"/>
  <c r="T2162" i="1"/>
  <c r="A2160" i="1"/>
  <c r="Q2160" i="1" s="1"/>
  <c r="R2160" i="1" s="1"/>
  <c r="S2160" i="1" s="1"/>
  <c r="Y2160" i="1" l="1"/>
  <c r="AA2161" i="1"/>
  <c r="Z2161" i="1"/>
  <c r="H2160" i="1"/>
  <c r="A2161" i="1"/>
  <c r="Q2161" i="1" s="1"/>
  <c r="R2161" i="1" s="1"/>
  <c r="S2161" i="1" s="1"/>
  <c r="T2163" i="1"/>
  <c r="Y2161" i="1" l="1"/>
  <c r="Z2162" i="1"/>
  <c r="AA2162" i="1"/>
  <c r="H2161" i="1"/>
  <c r="T2164" i="1"/>
  <c r="A2162" i="1"/>
  <c r="Q2162" i="1" s="1"/>
  <c r="R2162" i="1" s="1"/>
  <c r="S2162" i="1" s="1"/>
  <c r="Y2162" i="1" l="1"/>
  <c r="AA2163" i="1"/>
  <c r="Z2163" i="1"/>
  <c r="H2162" i="1"/>
  <c r="A2163" i="1"/>
  <c r="Q2163" i="1" s="1"/>
  <c r="R2163" i="1" s="1"/>
  <c r="S2163" i="1" s="1"/>
  <c r="T2165" i="1"/>
  <c r="Y2163" i="1" l="1"/>
  <c r="Z2164" i="1"/>
  <c r="AA2164" i="1"/>
  <c r="H2163" i="1"/>
  <c r="T2166" i="1"/>
  <c r="A2164" i="1"/>
  <c r="Q2164" i="1" s="1"/>
  <c r="R2164" i="1" s="1"/>
  <c r="S2164" i="1" s="1"/>
  <c r="Y2164" i="1" l="1"/>
  <c r="AA2165" i="1"/>
  <c r="Z2165" i="1"/>
  <c r="H2164" i="1"/>
  <c r="A2165" i="1"/>
  <c r="Q2165" i="1" s="1"/>
  <c r="R2165" i="1" s="1"/>
  <c r="S2165" i="1" s="1"/>
  <c r="T2167" i="1"/>
  <c r="Y2165" i="1" l="1"/>
  <c r="Z2166" i="1"/>
  <c r="AA2166" i="1"/>
  <c r="H2165" i="1"/>
  <c r="A2166" i="1"/>
  <c r="Q2166" i="1" s="1"/>
  <c r="R2166" i="1" s="1"/>
  <c r="S2166" i="1" s="1"/>
  <c r="T2168" i="1"/>
  <c r="Y2166" i="1" l="1"/>
  <c r="AA2167" i="1"/>
  <c r="Z2167" i="1"/>
  <c r="H2166" i="1"/>
  <c r="T2169" i="1"/>
  <c r="A2167" i="1"/>
  <c r="Q2167" i="1" s="1"/>
  <c r="R2167" i="1" s="1"/>
  <c r="S2167" i="1" s="1"/>
  <c r="Y2167" i="1" l="1"/>
  <c r="Z2168" i="1"/>
  <c r="AA2168" i="1"/>
  <c r="H2167" i="1"/>
  <c r="A2168" i="1"/>
  <c r="Q2168" i="1" s="1"/>
  <c r="R2168" i="1" s="1"/>
  <c r="S2168" i="1" s="1"/>
  <c r="T2170" i="1"/>
  <c r="Y2168" i="1" l="1"/>
  <c r="AA2169" i="1"/>
  <c r="Z2169" i="1"/>
  <c r="H2168" i="1"/>
  <c r="A2169" i="1"/>
  <c r="Q2169" i="1" s="1"/>
  <c r="R2169" i="1" s="1"/>
  <c r="S2169" i="1" s="1"/>
  <c r="T2171" i="1"/>
  <c r="Y2169" i="1" l="1"/>
  <c r="Z2170" i="1"/>
  <c r="AA2170" i="1"/>
  <c r="H2169" i="1"/>
  <c r="A2170" i="1"/>
  <c r="Q2170" i="1" s="1"/>
  <c r="R2170" i="1" s="1"/>
  <c r="S2170" i="1" s="1"/>
  <c r="T2172" i="1"/>
  <c r="Y2170" i="1" l="1"/>
  <c r="AA2171" i="1"/>
  <c r="Z2171" i="1"/>
  <c r="H2170" i="1"/>
  <c r="T2173" i="1"/>
  <c r="A2171" i="1"/>
  <c r="Q2171" i="1" s="1"/>
  <c r="R2171" i="1" s="1"/>
  <c r="S2171" i="1" s="1"/>
  <c r="Y2171" i="1" l="1"/>
  <c r="Z2172" i="1"/>
  <c r="AA2172" i="1"/>
  <c r="H2171" i="1"/>
  <c r="A2172" i="1"/>
  <c r="Q2172" i="1" s="1"/>
  <c r="R2172" i="1" s="1"/>
  <c r="S2172" i="1" s="1"/>
  <c r="T2174" i="1"/>
  <c r="Y2172" i="1" l="1"/>
  <c r="AA2173" i="1"/>
  <c r="Z2173" i="1"/>
  <c r="H2172" i="1"/>
  <c r="T2175" i="1"/>
  <c r="A2173" i="1"/>
  <c r="Q2173" i="1" s="1"/>
  <c r="R2173" i="1" s="1"/>
  <c r="S2173" i="1" s="1"/>
  <c r="Y2173" i="1" l="1"/>
  <c r="Z2174" i="1"/>
  <c r="AA2174" i="1"/>
  <c r="H2173" i="1"/>
  <c r="T2176" i="1"/>
  <c r="A2174" i="1"/>
  <c r="Q2174" i="1" s="1"/>
  <c r="R2174" i="1" s="1"/>
  <c r="S2174" i="1" s="1"/>
  <c r="Y2174" i="1" l="1"/>
  <c r="AA2175" i="1"/>
  <c r="Z2175" i="1"/>
  <c r="H2174" i="1"/>
  <c r="T2177" i="1"/>
  <c r="A2175" i="1"/>
  <c r="Q2175" i="1" s="1"/>
  <c r="R2175" i="1" s="1"/>
  <c r="Z2176" i="1" l="1"/>
  <c r="AA2176" i="1"/>
  <c r="H2175" i="1"/>
  <c r="A2176" i="1"/>
  <c r="Q2176" i="1" s="1"/>
  <c r="R2176" i="1" s="1"/>
  <c r="S2176" i="1" s="1"/>
  <c r="T2178" i="1"/>
  <c r="Y2176" i="1" l="1"/>
  <c r="AA2177" i="1"/>
  <c r="Z2177" i="1"/>
  <c r="H2176" i="1"/>
  <c r="T2179" i="1"/>
  <c r="A2177" i="1"/>
  <c r="Q2177" i="1" s="1"/>
  <c r="R2177" i="1" s="1"/>
  <c r="S2177" i="1" s="1"/>
  <c r="Y2177" i="1" l="1"/>
  <c r="Z2178" i="1"/>
  <c r="AA2178" i="1"/>
  <c r="H2177" i="1"/>
  <c r="T2180" i="1"/>
  <c r="A2178" i="1"/>
  <c r="Q2178" i="1" s="1"/>
  <c r="R2178" i="1" s="1"/>
  <c r="S2178" i="1" s="1"/>
  <c r="Y2178" i="1" l="1"/>
  <c r="AA2179" i="1"/>
  <c r="Z2179" i="1"/>
  <c r="H2178" i="1"/>
  <c r="A2179" i="1"/>
  <c r="Q2179" i="1" s="1"/>
  <c r="R2179" i="1" s="1"/>
  <c r="S2179" i="1" s="1"/>
  <c r="T2181" i="1"/>
  <c r="Y2179" i="1" l="1"/>
  <c r="Z2180" i="1"/>
  <c r="AA2180" i="1"/>
  <c r="H2179" i="1"/>
  <c r="T2182" i="1"/>
  <c r="A2180" i="1"/>
  <c r="Q2180" i="1" s="1"/>
  <c r="R2180" i="1" s="1"/>
  <c r="S2180" i="1" s="1"/>
  <c r="Y2180" i="1" l="1"/>
  <c r="AA2181" i="1"/>
  <c r="Z2181" i="1"/>
  <c r="H2180" i="1"/>
  <c r="A2181" i="1"/>
  <c r="Q2181" i="1" s="1"/>
  <c r="R2181" i="1" s="1"/>
  <c r="S2181" i="1" s="1"/>
  <c r="T2183" i="1"/>
  <c r="Y2181" i="1" l="1"/>
  <c r="Z2182" i="1"/>
  <c r="AA2182" i="1"/>
  <c r="H2181" i="1"/>
  <c r="A2182" i="1"/>
  <c r="Q2182" i="1" s="1"/>
  <c r="R2182" i="1" s="1"/>
  <c r="S2182" i="1" s="1"/>
  <c r="T2184" i="1"/>
  <c r="Y2182" i="1" l="1"/>
  <c r="AA2183" i="1"/>
  <c r="Z2183" i="1"/>
  <c r="H2182" i="1"/>
  <c r="A2183" i="1"/>
  <c r="Q2183" i="1" s="1"/>
  <c r="R2183" i="1" s="1"/>
  <c r="S2183" i="1" s="1"/>
  <c r="T2185" i="1"/>
  <c r="Y2183" i="1" l="1"/>
  <c r="Z2184" i="1"/>
  <c r="AA2184" i="1"/>
  <c r="H2183" i="1"/>
  <c r="T2186" i="1"/>
  <c r="A2184" i="1"/>
  <c r="Q2184" i="1" s="1"/>
  <c r="R2184" i="1" s="1"/>
  <c r="S2184" i="1" s="1"/>
  <c r="Y2184" i="1" l="1"/>
  <c r="AA2185" i="1"/>
  <c r="Z2185" i="1"/>
  <c r="H2184" i="1"/>
  <c r="A2185" i="1"/>
  <c r="Q2185" i="1" s="1"/>
  <c r="R2185" i="1" s="1"/>
  <c r="S2185" i="1" s="1"/>
  <c r="T2187" i="1"/>
  <c r="Y2185" i="1" l="1"/>
  <c r="Z2186" i="1"/>
  <c r="AA2186" i="1"/>
  <c r="H2185" i="1"/>
  <c r="T2188" i="1"/>
  <c r="A2186" i="1"/>
  <c r="Q2186" i="1" s="1"/>
  <c r="R2186" i="1" s="1"/>
  <c r="S2186" i="1" s="1"/>
  <c r="Y2186" i="1" l="1"/>
  <c r="AA2187" i="1"/>
  <c r="Z2187" i="1"/>
  <c r="H2186" i="1"/>
  <c r="T2189" i="1"/>
  <c r="A2187" i="1"/>
  <c r="Q2187" i="1" s="1"/>
  <c r="R2187" i="1" s="1"/>
  <c r="S2187" i="1" s="1"/>
  <c r="Y2187" i="1" l="1"/>
  <c r="Z2188" i="1"/>
  <c r="AA2188" i="1"/>
  <c r="H2187" i="1"/>
  <c r="A2188" i="1"/>
  <c r="Q2188" i="1" s="1"/>
  <c r="R2188" i="1" s="1"/>
  <c r="S2188" i="1" s="1"/>
  <c r="T2190" i="1"/>
  <c r="Y2188" i="1" l="1"/>
  <c r="AA2189" i="1"/>
  <c r="Z2189" i="1"/>
  <c r="H2188" i="1"/>
  <c r="A2189" i="1"/>
  <c r="Q2189" i="1" s="1"/>
  <c r="R2189" i="1" s="1"/>
  <c r="S2189" i="1" s="1"/>
  <c r="T2191" i="1"/>
  <c r="Y2189" i="1" l="1"/>
  <c r="Z2190" i="1"/>
  <c r="AA2190" i="1"/>
  <c r="H2189" i="1"/>
  <c r="T2192" i="1"/>
  <c r="A2190" i="1"/>
  <c r="Q2190" i="1" s="1"/>
  <c r="R2190" i="1" s="1"/>
  <c r="S2190" i="1" s="1"/>
  <c r="Y2190" i="1" l="1"/>
  <c r="AA2191" i="1"/>
  <c r="Z2191" i="1"/>
  <c r="H2190" i="1"/>
  <c r="A2191" i="1"/>
  <c r="Q2191" i="1" s="1"/>
  <c r="R2191" i="1" s="1"/>
  <c r="S2191" i="1" s="1"/>
  <c r="T2193" i="1"/>
  <c r="Y2191" i="1" l="1"/>
  <c r="Z2192" i="1"/>
  <c r="AA2192" i="1"/>
  <c r="H2191" i="1"/>
  <c r="T2194" i="1"/>
  <c r="A2192" i="1"/>
  <c r="Q2192" i="1" s="1"/>
  <c r="R2192" i="1" s="1"/>
  <c r="S2192" i="1" s="1"/>
  <c r="Y2192" i="1" l="1"/>
  <c r="AA2193" i="1"/>
  <c r="Z2193" i="1"/>
  <c r="H2192" i="1"/>
  <c r="A2193" i="1"/>
  <c r="Q2193" i="1" s="1"/>
  <c r="R2193" i="1" s="1"/>
  <c r="S2193" i="1" s="1"/>
  <c r="T2195" i="1"/>
  <c r="Y2193" i="1" l="1"/>
  <c r="Z2194" i="1"/>
  <c r="AA2194" i="1"/>
  <c r="H2193" i="1"/>
  <c r="A2194" i="1"/>
  <c r="Q2194" i="1" s="1"/>
  <c r="R2194" i="1" s="1"/>
  <c r="S2194" i="1" s="1"/>
  <c r="T2196" i="1"/>
  <c r="Y2194" i="1" l="1"/>
  <c r="AA2195" i="1"/>
  <c r="Z2195" i="1"/>
  <c r="H2194" i="1"/>
  <c r="T2197" i="1"/>
  <c r="A2195" i="1"/>
  <c r="Q2195" i="1" s="1"/>
  <c r="R2195" i="1" s="1"/>
  <c r="S2195" i="1" s="1"/>
  <c r="Y2195" i="1" l="1"/>
  <c r="Z2196" i="1"/>
  <c r="AA2196" i="1"/>
  <c r="H2195" i="1"/>
  <c r="A2196" i="1"/>
  <c r="Q2196" i="1" s="1"/>
  <c r="R2196" i="1" s="1"/>
  <c r="S2196" i="1" s="1"/>
  <c r="T2198" i="1"/>
  <c r="Y2196" i="1" l="1"/>
  <c r="AA2197" i="1"/>
  <c r="Z2197" i="1"/>
  <c r="H2196" i="1"/>
  <c r="A2197" i="1"/>
  <c r="Q2197" i="1" s="1"/>
  <c r="R2197" i="1" s="1"/>
  <c r="S2197" i="1" s="1"/>
  <c r="T2199" i="1"/>
  <c r="Y2197" i="1" l="1"/>
  <c r="Z2198" i="1"/>
  <c r="AA2198" i="1"/>
  <c r="H2197" i="1"/>
  <c r="A2198" i="1"/>
  <c r="Q2198" i="1" s="1"/>
  <c r="R2198" i="1" s="1"/>
  <c r="S2198" i="1" s="1"/>
  <c r="T2200" i="1"/>
  <c r="Y2198" i="1" l="1"/>
  <c r="AA2199" i="1"/>
  <c r="Z2199" i="1"/>
  <c r="H2198" i="1"/>
  <c r="T2201" i="1"/>
  <c r="A2199" i="1"/>
  <c r="Q2199" i="1" s="1"/>
  <c r="R2199" i="1" s="1"/>
  <c r="S2199" i="1" s="1"/>
  <c r="Y2199" i="1" l="1"/>
  <c r="Z2200" i="1"/>
  <c r="AA2200" i="1"/>
  <c r="H2199" i="1"/>
  <c r="A2200" i="1"/>
  <c r="Q2200" i="1" s="1"/>
  <c r="R2200" i="1" s="1"/>
  <c r="S2200" i="1" s="1"/>
  <c r="T2202" i="1"/>
  <c r="Y2200" i="1" l="1"/>
  <c r="AA2201" i="1"/>
  <c r="Z2201" i="1"/>
  <c r="H2200" i="1"/>
  <c r="T2203" i="1"/>
  <c r="A2201" i="1"/>
  <c r="Q2201" i="1" s="1"/>
  <c r="R2201" i="1" s="1"/>
  <c r="S2201" i="1" s="1"/>
  <c r="Y2201" i="1" l="1"/>
  <c r="AA2202" i="1"/>
  <c r="Z2202" i="1"/>
  <c r="H2201" i="1"/>
  <c r="T2204" i="1"/>
  <c r="A2202" i="1"/>
  <c r="Q2202" i="1" s="1"/>
  <c r="R2202" i="1" s="1"/>
  <c r="S2202" i="1" s="1"/>
  <c r="Y2202" i="1" l="1"/>
  <c r="Z2203" i="1"/>
  <c r="AA2203" i="1"/>
  <c r="H2202" i="1"/>
  <c r="A2203" i="1"/>
  <c r="Q2203" i="1" s="1"/>
  <c r="R2203" i="1" s="1"/>
  <c r="T2205" i="1"/>
  <c r="AA2204" i="1" l="1"/>
  <c r="Z2204" i="1"/>
  <c r="H2203" i="1"/>
  <c r="A2204" i="1"/>
  <c r="Q2204" i="1" s="1"/>
  <c r="R2204" i="1" s="1"/>
  <c r="S2204" i="1" s="1"/>
  <c r="T2206" i="1"/>
  <c r="Y2204" i="1" l="1"/>
  <c r="Z2205" i="1"/>
  <c r="AA2205" i="1"/>
  <c r="H2204" i="1"/>
  <c r="T2207" i="1"/>
  <c r="A2205" i="1"/>
  <c r="Q2205" i="1" s="1"/>
  <c r="R2205" i="1" s="1"/>
  <c r="S2205" i="1" s="1"/>
  <c r="Y2205" i="1" l="1"/>
  <c r="AA2206" i="1"/>
  <c r="Z2206" i="1"/>
  <c r="H2205" i="1"/>
  <c r="A2206" i="1"/>
  <c r="Q2206" i="1" s="1"/>
  <c r="R2206" i="1" s="1"/>
  <c r="S2206" i="1" s="1"/>
  <c r="T2208" i="1"/>
  <c r="Y2206" i="1" l="1"/>
  <c r="Z2207" i="1"/>
  <c r="AA2207" i="1"/>
  <c r="H2206" i="1"/>
  <c r="A2207" i="1"/>
  <c r="Q2207" i="1" s="1"/>
  <c r="R2207" i="1" s="1"/>
  <c r="S2207" i="1" s="1"/>
  <c r="T2209" i="1"/>
  <c r="Y2207" i="1" l="1"/>
  <c r="AA2208" i="1"/>
  <c r="Z2208" i="1"/>
  <c r="H2207" i="1"/>
  <c r="T2210" i="1"/>
  <c r="A2208" i="1"/>
  <c r="Q2208" i="1" s="1"/>
  <c r="R2208" i="1" s="1"/>
  <c r="S2208" i="1" s="1"/>
  <c r="Y2208" i="1" l="1"/>
  <c r="Z2209" i="1"/>
  <c r="AA2209" i="1"/>
  <c r="H2208" i="1"/>
  <c r="A2209" i="1"/>
  <c r="Q2209" i="1" s="1"/>
  <c r="R2209" i="1" s="1"/>
  <c r="S2209" i="1" s="1"/>
  <c r="T2211" i="1"/>
  <c r="Y2209" i="1" l="1"/>
  <c r="AA2210" i="1"/>
  <c r="Z2210" i="1"/>
  <c r="H2209" i="1"/>
  <c r="T2212" i="1"/>
  <c r="A2210" i="1"/>
  <c r="Q2210" i="1" s="1"/>
  <c r="R2210" i="1" s="1"/>
  <c r="S2210" i="1" s="1"/>
  <c r="Y2210" i="1" l="1"/>
  <c r="Z2211" i="1"/>
  <c r="AA2211" i="1"/>
  <c r="H2210" i="1"/>
  <c r="A2211" i="1"/>
  <c r="Q2211" i="1" s="1"/>
  <c r="R2211" i="1" s="1"/>
  <c r="S2211" i="1" s="1"/>
  <c r="T2213" i="1"/>
  <c r="Y2211" i="1" l="1"/>
  <c r="AA2212" i="1"/>
  <c r="Z2212" i="1"/>
  <c r="H2211" i="1"/>
  <c r="T2214" i="1"/>
  <c r="A2212" i="1"/>
  <c r="Q2212" i="1" s="1"/>
  <c r="R2212" i="1" s="1"/>
  <c r="S2212" i="1" s="1"/>
  <c r="Y2212" i="1" l="1"/>
  <c r="Z2213" i="1"/>
  <c r="AA2213" i="1"/>
  <c r="H2212" i="1"/>
  <c r="T2215" i="1"/>
  <c r="A2213" i="1"/>
  <c r="Q2213" i="1" s="1"/>
  <c r="R2213" i="1" s="1"/>
  <c r="S2213" i="1" s="1"/>
  <c r="Y2213" i="1" l="1"/>
  <c r="AA2214" i="1"/>
  <c r="Z2214" i="1"/>
  <c r="H2213" i="1"/>
  <c r="A2214" i="1"/>
  <c r="Q2214" i="1" s="1"/>
  <c r="R2214" i="1" s="1"/>
  <c r="S2214" i="1" s="1"/>
  <c r="T2216" i="1"/>
  <c r="Y2214" i="1" l="1"/>
  <c r="Z2215" i="1"/>
  <c r="AA2215" i="1"/>
  <c r="H2214" i="1"/>
  <c r="T2217" i="1"/>
  <c r="A2215" i="1"/>
  <c r="Q2215" i="1" s="1"/>
  <c r="R2215" i="1" s="1"/>
  <c r="S2215" i="1" s="1"/>
  <c r="Y2215" i="1" l="1"/>
  <c r="AA2216" i="1"/>
  <c r="Z2216" i="1"/>
  <c r="H2215" i="1"/>
  <c r="T2218" i="1"/>
  <c r="A2216" i="1"/>
  <c r="Q2216" i="1" s="1"/>
  <c r="R2216" i="1" s="1"/>
  <c r="S2216" i="1" s="1"/>
  <c r="Y2216" i="1" l="1"/>
  <c r="Z2217" i="1"/>
  <c r="AA2217" i="1"/>
  <c r="H2216" i="1"/>
  <c r="A2217" i="1"/>
  <c r="Q2217" i="1" s="1"/>
  <c r="R2217" i="1" s="1"/>
  <c r="S2217" i="1" s="1"/>
  <c r="T2219" i="1"/>
  <c r="Y2217" i="1" l="1"/>
  <c r="AA2218" i="1"/>
  <c r="Z2218" i="1"/>
  <c r="H2217" i="1"/>
  <c r="T2220" i="1"/>
  <c r="A2218" i="1"/>
  <c r="Q2218" i="1" s="1"/>
  <c r="R2218" i="1" s="1"/>
  <c r="S2218" i="1" s="1"/>
  <c r="Y2218" i="1" l="1"/>
  <c r="Z2219" i="1"/>
  <c r="AA2219" i="1"/>
  <c r="H2218" i="1"/>
  <c r="A2219" i="1"/>
  <c r="Q2219" i="1" s="1"/>
  <c r="R2219" i="1" s="1"/>
  <c r="S2219" i="1" s="1"/>
  <c r="T2221" i="1"/>
  <c r="Y2219" i="1" l="1"/>
  <c r="AA2220" i="1"/>
  <c r="Z2220" i="1"/>
  <c r="H2219" i="1"/>
  <c r="A2220" i="1"/>
  <c r="Q2220" i="1" s="1"/>
  <c r="R2220" i="1" s="1"/>
  <c r="S2220" i="1" s="1"/>
  <c r="T2222" i="1"/>
  <c r="Y2220" i="1" l="1"/>
  <c r="Z2221" i="1"/>
  <c r="AA2221" i="1"/>
  <c r="H2220" i="1"/>
  <c r="T2223" i="1"/>
  <c r="A2221" i="1"/>
  <c r="Q2221" i="1" s="1"/>
  <c r="R2221" i="1" s="1"/>
  <c r="S2221" i="1" s="1"/>
  <c r="Y2221" i="1" l="1"/>
  <c r="AA2222" i="1"/>
  <c r="Z2222" i="1"/>
  <c r="H2221" i="1"/>
  <c r="A2222" i="1"/>
  <c r="Q2222" i="1" s="1"/>
  <c r="R2222" i="1" s="1"/>
  <c r="S2222" i="1" s="1"/>
  <c r="T2224" i="1"/>
  <c r="Y2222" i="1" l="1"/>
  <c r="Z2223" i="1"/>
  <c r="AA2223" i="1"/>
  <c r="H2222" i="1"/>
  <c r="A2223" i="1"/>
  <c r="Q2223" i="1" s="1"/>
  <c r="R2223" i="1" s="1"/>
  <c r="S2223" i="1" s="1"/>
  <c r="T2225" i="1"/>
  <c r="Y2223" i="1" l="1"/>
  <c r="AA2224" i="1"/>
  <c r="Z2224" i="1"/>
  <c r="H2223" i="1"/>
  <c r="T2226" i="1"/>
  <c r="A2224" i="1"/>
  <c r="Q2224" i="1" s="1"/>
  <c r="R2224" i="1" s="1"/>
  <c r="S2224" i="1" s="1"/>
  <c r="Y2224" i="1" l="1"/>
  <c r="Z2225" i="1"/>
  <c r="AA2225" i="1"/>
  <c r="H2224" i="1"/>
  <c r="T2227" i="1"/>
  <c r="A2225" i="1"/>
  <c r="Q2225" i="1" s="1"/>
  <c r="R2225" i="1" s="1"/>
  <c r="S2225" i="1" s="1"/>
  <c r="Y2225" i="1" l="1"/>
  <c r="AA2226" i="1"/>
  <c r="Z2226" i="1"/>
  <c r="H2225" i="1"/>
  <c r="A2226" i="1"/>
  <c r="Q2226" i="1" s="1"/>
  <c r="R2226" i="1" s="1"/>
  <c r="S2226" i="1" s="1"/>
  <c r="T2228" i="1"/>
  <c r="Y2226" i="1" l="1"/>
  <c r="Z2227" i="1"/>
  <c r="AA2227" i="1"/>
  <c r="H2226" i="1"/>
  <c r="T2229" i="1"/>
  <c r="A2227" i="1"/>
  <c r="Q2227" i="1" s="1"/>
  <c r="R2227" i="1" s="1"/>
  <c r="S2227" i="1" s="1"/>
  <c r="Y2227" i="1" l="1"/>
  <c r="AA2228" i="1"/>
  <c r="Z2228" i="1"/>
  <c r="H2227" i="1"/>
  <c r="T2230" i="1"/>
  <c r="A2228" i="1"/>
  <c r="Q2228" i="1" s="1"/>
  <c r="R2228" i="1" s="1"/>
  <c r="S2228" i="1" s="1"/>
  <c r="Y2228" i="1" l="1"/>
  <c r="Z2229" i="1"/>
  <c r="AA2229" i="1"/>
  <c r="H2228" i="1"/>
  <c r="A2229" i="1"/>
  <c r="Q2229" i="1" s="1"/>
  <c r="R2229" i="1" s="1"/>
  <c r="S2229" i="1" s="1"/>
  <c r="T2231" i="1"/>
  <c r="Y2229" i="1" l="1"/>
  <c r="Z2230" i="1"/>
  <c r="AA2230" i="1"/>
  <c r="H2229" i="1"/>
  <c r="T2232" i="1"/>
  <c r="A2230" i="1"/>
  <c r="Q2230" i="1" s="1"/>
  <c r="R2230" i="1" s="1"/>
  <c r="S2230" i="1" s="1"/>
  <c r="Y2230" i="1" l="1"/>
  <c r="AA2231" i="1"/>
  <c r="Z2231" i="1"/>
  <c r="H2230" i="1"/>
  <c r="T2233" i="1"/>
  <c r="A2231" i="1"/>
  <c r="Q2231" i="1" s="1"/>
  <c r="R2231" i="1" s="1"/>
  <c r="S2231" i="1" s="1"/>
  <c r="Y2231" i="1" l="1"/>
  <c r="Z2232" i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S2233" i="1" s="1"/>
  <c r="T2235" i="1"/>
  <c r="Y2233" i="1" l="1"/>
  <c r="Z2234" i="1"/>
  <c r="AA2234" i="1"/>
  <c r="H2233" i="1"/>
  <c r="A2234" i="1"/>
  <c r="Q2234" i="1" s="1"/>
  <c r="R2234" i="1" s="1"/>
  <c r="S2234" i="1" s="1"/>
  <c r="T2236" i="1"/>
  <c r="Y2234" i="1" l="1"/>
  <c r="AA2235" i="1"/>
  <c r="Z2235" i="1"/>
  <c r="H2234" i="1"/>
  <c r="A2235" i="1"/>
  <c r="Q2235" i="1" s="1"/>
  <c r="R2235" i="1" s="1"/>
  <c r="S2235" i="1" s="1"/>
  <c r="T2237" i="1"/>
  <c r="Y2235" i="1" l="1"/>
  <c r="Z2236" i="1"/>
  <c r="AA2236" i="1"/>
  <c r="H2235" i="1"/>
  <c r="T2238" i="1"/>
  <c r="A2236" i="1"/>
  <c r="Q2236" i="1" s="1"/>
  <c r="R2236" i="1" s="1"/>
  <c r="S2236" i="1" s="1"/>
  <c r="Y2236" i="1" l="1"/>
  <c r="AA2237" i="1"/>
  <c r="Z2237" i="1"/>
  <c r="H2236" i="1"/>
  <c r="A2237" i="1"/>
  <c r="Q2237" i="1" s="1"/>
  <c r="R2237" i="1" s="1"/>
  <c r="S2237" i="1" s="1"/>
  <c r="T2239" i="1"/>
  <c r="Y2237" i="1" l="1"/>
  <c r="Z2238" i="1"/>
  <c r="AA2238" i="1"/>
  <c r="H2237" i="1"/>
  <c r="T2240" i="1"/>
  <c r="A2238" i="1"/>
  <c r="Q2238" i="1" s="1"/>
  <c r="R2238" i="1" s="1"/>
  <c r="S2238" i="1" s="1"/>
  <c r="Y2238" i="1" l="1"/>
  <c r="AA2239" i="1"/>
  <c r="Z2239" i="1"/>
  <c r="H2238" i="1"/>
  <c r="A2239" i="1"/>
  <c r="Q2239" i="1" s="1"/>
  <c r="R2239" i="1" s="1"/>
  <c r="S2239" i="1" s="1"/>
  <c r="T2241" i="1"/>
  <c r="Y2239" i="1" l="1"/>
  <c r="Z2240" i="1"/>
  <c r="AA2240" i="1"/>
  <c r="H2239" i="1"/>
  <c r="A2240" i="1"/>
  <c r="Q2240" i="1" s="1"/>
  <c r="R2240" i="1" s="1"/>
  <c r="S2240" i="1" s="1"/>
  <c r="T2242" i="1"/>
  <c r="Y2240" i="1" l="1"/>
  <c r="AA2241" i="1"/>
  <c r="Z2241" i="1"/>
  <c r="H2240" i="1"/>
  <c r="A2241" i="1"/>
  <c r="Q2241" i="1" s="1"/>
  <c r="R2241" i="1" s="1"/>
  <c r="S2241" i="1" s="1"/>
  <c r="T2243" i="1"/>
  <c r="Y2241" i="1" l="1"/>
  <c r="Z2242" i="1"/>
  <c r="AA2242" i="1"/>
  <c r="H2241" i="1"/>
  <c r="A2242" i="1"/>
  <c r="Q2242" i="1" s="1"/>
  <c r="R2242" i="1" s="1"/>
  <c r="S2242" i="1" s="1"/>
  <c r="T2244" i="1"/>
  <c r="Y2242" i="1" l="1"/>
  <c r="AA2243" i="1"/>
  <c r="Z2243" i="1"/>
  <c r="H2242" i="1"/>
  <c r="T2245" i="1"/>
  <c r="A2243" i="1"/>
  <c r="Q2243" i="1" s="1"/>
  <c r="R2243" i="1" s="1"/>
  <c r="S2243" i="1" s="1"/>
  <c r="Y2243" i="1" l="1"/>
  <c r="Z2244" i="1"/>
  <c r="AA2244" i="1"/>
  <c r="H2243" i="1"/>
  <c r="T2246" i="1"/>
  <c r="A2244" i="1"/>
  <c r="Q2244" i="1" s="1"/>
  <c r="R2244" i="1" s="1"/>
  <c r="S2244" i="1" s="1"/>
  <c r="Y2244" i="1" l="1"/>
  <c r="AA2245" i="1"/>
  <c r="Z2245" i="1"/>
  <c r="H2244" i="1"/>
  <c r="T2247" i="1"/>
  <c r="A2245" i="1"/>
  <c r="Q2245" i="1" s="1"/>
  <c r="R2245" i="1" s="1"/>
  <c r="S2245" i="1" s="1"/>
  <c r="Y2245" i="1" l="1"/>
  <c r="Z2246" i="1"/>
  <c r="AA2246" i="1"/>
  <c r="H2245" i="1"/>
  <c r="A2246" i="1"/>
  <c r="Q2246" i="1" s="1"/>
  <c r="R2246" i="1" s="1"/>
  <c r="S2246" i="1" s="1"/>
  <c r="T2248" i="1"/>
  <c r="Y2246" i="1" l="1"/>
  <c r="AA2247" i="1"/>
  <c r="Z2247" i="1"/>
  <c r="H2246" i="1"/>
  <c r="A2247" i="1"/>
  <c r="Q2247" i="1" s="1"/>
  <c r="R2247" i="1" s="1"/>
  <c r="S2247" i="1" s="1"/>
  <c r="T2249" i="1"/>
  <c r="Y2247" i="1" l="1"/>
  <c r="Z2248" i="1"/>
  <c r="AA2248" i="1"/>
  <c r="H2247" i="1"/>
  <c r="A2248" i="1"/>
  <c r="Q2248" i="1" s="1"/>
  <c r="R2248" i="1" s="1"/>
  <c r="S2248" i="1" s="1"/>
  <c r="T2250" i="1"/>
  <c r="Y2248" i="1" l="1"/>
  <c r="AA2249" i="1"/>
  <c r="Z2249" i="1"/>
  <c r="H2248" i="1"/>
  <c r="T2251" i="1"/>
  <c r="A2249" i="1"/>
  <c r="Q2249" i="1" s="1"/>
  <c r="R2249" i="1" s="1"/>
  <c r="S2249" i="1" s="1"/>
  <c r="Y2249" i="1" l="1"/>
  <c r="Z2250" i="1"/>
  <c r="AA2250" i="1"/>
  <c r="H2249" i="1"/>
  <c r="A2250" i="1"/>
  <c r="Q2250" i="1" s="1"/>
  <c r="R2250" i="1" s="1"/>
  <c r="S2250" i="1" s="1"/>
  <c r="T2252" i="1"/>
  <c r="Y2250" i="1" l="1"/>
  <c r="AA2251" i="1"/>
  <c r="Z2251" i="1"/>
  <c r="H2250" i="1"/>
  <c r="A2251" i="1"/>
  <c r="Q2251" i="1" s="1"/>
  <c r="R2251" i="1" s="1"/>
  <c r="S2251" i="1" s="1"/>
  <c r="T2253" i="1"/>
  <c r="Y2251" i="1" l="1"/>
  <c r="Z2252" i="1"/>
  <c r="AA2252" i="1"/>
  <c r="H2251" i="1"/>
  <c r="T2254" i="1"/>
  <c r="A2252" i="1"/>
  <c r="Q2252" i="1" s="1"/>
  <c r="R2252" i="1" s="1"/>
  <c r="S2252" i="1" s="1"/>
  <c r="Y2252" i="1" l="1"/>
  <c r="AA2253" i="1"/>
  <c r="Z2253" i="1"/>
  <c r="H2252" i="1"/>
  <c r="A2253" i="1"/>
  <c r="Q2253" i="1" s="1"/>
  <c r="R2253" i="1" s="1"/>
  <c r="S2253" i="1" s="1"/>
  <c r="T2255" i="1"/>
  <c r="Y2253" i="1" l="1"/>
  <c r="Z2254" i="1"/>
  <c r="AA2254" i="1"/>
  <c r="H2253" i="1"/>
  <c r="A2254" i="1"/>
  <c r="Q2254" i="1" s="1"/>
  <c r="R2254" i="1" s="1"/>
  <c r="S2254" i="1" s="1"/>
  <c r="T2256" i="1"/>
  <c r="Y2254" i="1" l="1"/>
  <c r="AA2255" i="1"/>
  <c r="Z2255" i="1"/>
  <c r="H2254" i="1"/>
  <c r="T2257" i="1"/>
  <c r="A2255" i="1"/>
  <c r="Q2255" i="1" s="1"/>
  <c r="R2255" i="1" s="1"/>
  <c r="S2255" i="1" s="1"/>
  <c r="Y2255" i="1" l="1"/>
  <c r="Z2256" i="1"/>
  <c r="AA2256" i="1"/>
  <c r="H2255" i="1"/>
  <c r="T2258" i="1"/>
  <c r="A2256" i="1"/>
  <c r="Q2256" i="1" s="1"/>
  <c r="R2256" i="1" s="1"/>
  <c r="S2256" i="1" s="1"/>
  <c r="Y2256" i="1" l="1"/>
  <c r="AA2257" i="1"/>
  <c r="Z2257" i="1"/>
  <c r="H2256" i="1"/>
  <c r="A2257" i="1"/>
  <c r="Q2257" i="1" s="1"/>
  <c r="R2257" i="1" s="1"/>
  <c r="S2257" i="1" s="1"/>
  <c r="T2259" i="1"/>
  <c r="Y2257" i="1" l="1"/>
  <c r="Z2258" i="1"/>
  <c r="AA2258" i="1"/>
  <c r="H2257" i="1"/>
  <c r="A2258" i="1"/>
  <c r="Q2258" i="1" s="1"/>
  <c r="R2258" i="1" s="1"/>
  <c r="S2258" i="1" s="1"/>
  <c r="T2260" i="1"/>
  <c r="Y2258" i="1" l="1"/>
  <c r="AA2259" i="1"/>
  <c r="Z2259" i="1"/>
  <c r="H2258" i="1"/>
  <c r="T2261" i="1"/>
  <c r="A2259" i="1"/>
  <c r="Q2259" i="1" s="1"/>
  <c r="R2259" i="1" s="1"/>
  <c r="S2259" i="1" s="1"/>
  <c r="Y2259" i="1" l="1"/>
  <c r="Z2260" i="1"/>
  <c r="AA2260" i="1"/>
  <c r="H2259" i="1"/>
  <c r="A2260" i="1"/>
  <c r="Q2260" i="1" s="1"/>
  <c r="R2260" i="1" s="1"/>
  <c r="S2260" i="1" s="1"/>
  <c r="T2262" i="1"/>
  <c r="Y2260" i="1" l="1"/>
  <c r="AA2261" i="1"/>
  <c r="Z2261" i="1"/>
  <c r="H2260" i="1"/>
  <c r="T2263" i="1"/>
  <c r="A2261" i="1"/>
  <c r="Q2261" i="1" s="1"/>
  <c r="R2261" i="1" s="1"/>
  <c r="S2261" i="1" s="1"/>
  <c r="Y2261" i="1" l="1"/>
  <c r="Z2262" i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S2263" i="1" s="1"/>
  <c r="Y2263" i="1" l="1"/>
  <c r="Z2264" i="1"/>
  <c r="AA2264" i="1"/>
  <c r="H2263" i="1"/>
  <c r="T2266" i="1"/>
  <c r="A2264" i="1"/>
  <c r="Q2264" i="1" s="1"/>
  <c r="R2264" i="1" s="1"/>
  <c r="S2264" i="1" s="1"/>
  <c r="Y2264" i="1" l="1"/>
  <c r="AA2265" i="1"/>
  <c r="Z2265" i="1"/>
  <c r="H2264" i="1"/>
  <c r="A2265" i="1"/>
  <c r="Q2265" i="1" s="1"/>
  <c r="R2265" i="1" s="1"/>
  <c r="S2265" i="1" s="1"/>
  <c r="T2267" i="1"/>
  <c r="Y2265" i="1" l="1"/>
  <c r="Z2266" i="1"/>
  <c r="AA2266" i="1"/>
  <c r="H2265" i="1"/>
  <c r="T2268" i="1"/>
  <c r="A2266" i="1"/>
  <c r="Q2266" i="1" s="1"/>
  <c r="R2266" i="1" s="1"/>
  <c r="S2266" i="1" s="1"/>
  <c r="Y2266" i="1" l="1"/>
  <c r="AA2267" i="1"/>
  <c r="Z2267" i="1"/>
  <c r="H2266" i="1"/>
  <c r="A2267" i="1"/>
  <c r="Q2267" i="1" s="1"/>
  <c r="R2267" i="1" s="1"/>
  <c r="S2267" i="1" s="1"/>
  <c r="T2269" i="1"/>
  <c r="Y2267" i="1" l="1"/>
  <c r="Z2268" i="1"/>
  <c r="AA2268" i="1"/>
  <c r="H2267" i="1"/>
  <c r="T2270" i="1"/>
  <c r="A2268" i="1"/>
  <c r="Q2268" i="1" s="1"/>
  <c r="R2268" i="1" s="1"/>
  <c r="S2268" i="1" s="1"/>
  <c r="Y2268" i="1" l="1"/>
  <c r="AA2269" i="1"/>
  <c r="Z2269" i="1"/>
  <c r="H2268" i="1"/>
  <c r="A2269" i="1"/>
  <c r="Q2269" i="1" s="1"/>
  <c r="R2269" i="1" s="1"/>
  <c r="S2269" i="1" s="1"/>
  <c r="T2271" i="1"/>
  <c r="Y2269" i="1" l="1"/>
  <c r="Z2270" i="1"/>
  <c r="AA2270" i="1"/>
  <c r="H2269" i="1"/>
  <c r="A2270" i="1"/>
  <c r="Q2270" i="1" s="1"/>
  <c r="R2270" i="1" s="1"/>
  <c r="S2270" i="1" s="1"/>
  <c r="T2272" i="1"/>
  <c r="Y2270" i="1" l="1"/>
  <c r="AA2271" i="1"/>
  <c r="Z2271" i="1"/>
  <c r="H2270" i="1"/>
  <c r="A2271" i="1"/>
  <c r="Q2271" i="1" s="1"/>
  <c r="R2271" i="1" s="1"/>
  <c r="S2271" i="1" s="1"/>
  <c r="T2273" i="1"/>
  <c r="Y2271" i="1" l="1"/>
  <c r="Z2272" i="1"/>
  <c r="AA2272" i="1"/>
  <c r="H2271" i="1"/>
  <c r="T2274" i="1"/>
  <c r="A2272" i="1"/>
  <c r="Q2272" i="1" s="1"/>
  <c r="R2272" i="1" s="1"/>
  <c r="S2272" i="1" s="1"/>
  <c r="Y2272" i="1" l="1"/>
  <c r="AA2273" i="1"/>
  <c r="Z2273" i="1"/>
  <c r="H2272" i="1"/>
  <c r="A2273" i="1"/>
  <c r="Q2273" i="1" s="1"/>
  <c r="R2273" i="1" s="1"/>
  <c r="S2273" i="1" s="1"/>
  <c r="T2275" i="1"/>
  <c r="Y2273" i="1" l="1"/>
  <c r="Z2274" i="1"/>
  <c r="AA2274" i="1"/>
  <c r="H2273" i="1"/>
  <c r="T2276" i="1"/>
  <c r="A2274" i="1"/>
  <c r="Q2274" i="1" s="1"/>
  <c r="R2274" i="1" s="1"/>
  <c r="S2274" i="1" s="1"/>
  <c r="Y2274" i="1" l="1"/>
  <c r="AA2275" i="1"/>
  <c r="Z2275" i="1"/>
  <c r="H2274" i="1"/>
  <c r="A2275" i="1"/>
  <c r="Q2275" i="1" s="1"/>
  <c r="R2275" i="1" s="1"/>
  <c r="S2275" i="1" s="1"/>
  <c r="T2277" i="1"/>
  <c r="Y2275" i="1" l="1"/>
  <c r="Z2276" i="1"/>
  <c r="AA2276" i="1"/>
  <c r="H2275" i="1"/>
  <c r="A2276" i="1"/>
  <c r="Q2276" i="1" s="1"/>
  <c r="R2276" i="1" s="1"/>
  <c r="S2276" i="1" s="1"/>
  <c r="T2278" i="1"/>
  <c r="Y2276" i="1" l="1"/>
  <c r="AA2277" i="1"/>
  <c r="Z2277" i="1"/>
  <c r="H2276" i="1"/>
  <c r="A2277" i="1"/>
  <c r="Q2277" i="1" s="1"/>
  <c r="R2277" i="1" s="1"/>
  <c r="S2277" i="1" s="1"/>
  <c r="T2279" i="1"/>
  <c r="Y2277" i="1" l="1"/>
  <c r="Z2278" i="1"/>
  <c r="AA2278" i="1"/>
  <c r="H2277" i="1"/>
  <c r="T2280" i="1"/>
  <c r="A2278" i="1"/>
  <c r="Q2278" i="1" s="1"/>
  <c r="R2278" i="1" s="1"/>
  <c r="S2278" i="1" s="1"/>
  <c r="Y2278" i="1" l="1"/>
  <c r="AA2279" i="1"/>
  <c r="Z2279" i="1"/>
  <c r="H2278" i="1"/>
  <c r="A2279" i="1"/>
  <c r="Q2279" i="1" s="1"/>
  <c r="R2279" i="1" s="1"/>
  <c r="S2279" i="1" s="1"/>
  <c r="T2281" i="1"/>
  <c r="Y2279" i="1" l="1"/>
  <c r="Z2280" i="1"/>
  <c r="AA2280" i="1"/>
  <c r="H2279" i="1"/>
  <c r="A2280" i="1"/>
  <c r="Q2280" i="1" s="1"/>
  <c r="R2280" i="1" s="1"/>
  <c r="S2280" i="1" s="1"/>
  <c r="T2282" i="1"/>
  <c r="Y2280" i="1" l="1"/>
  <c r="AA2281" i="1"/>
  <c r="Z2281" i="1"/>
  <c r="H2280" i="1"/>
  <c r="A2281" i="1"/>
  <c r="Q2281" i="1" s="1"/>
  <c r="R2281" i="1" s="1"/>
  <c r="S2281" i="1" s="1"/>
  <c r="T2283" i="1"/>
  <c r="Y2281" i="1" l="1"/>
  <c r="Z2282" i="1"/>
  <c r="AA2282" i="1"/>
  <c r="H2281" i="1"/>
  <c r="A2282" i="1"/>
  <c r="Q2282" i="1" s="1"/>
  <c r="R2282" i="1" s="1"/>
  <c r="S2282" i="1" s="1"/>
  <c r="T2284" i="1"/>
  <c r="Y2282" i="1" l="1"/>
  <c r="AA2283" i="1"/>
  <c r="Z2283" i="1"/>
  <c r="H2282" i="1"/>
  <c r="A2283" i="1"/>
  <c r="Q2283" i="1" s="1"/>
  <c r="R2283" i="1" s="1"/>
  <c r="S2283" i="1" s="1"/>
  <c r="T2285" i="1"/>
  <c r="Y2283" i="1" l="1"/>
  <c r="Z2284" i="1"/>
  <c r="AA2284" i="1"/>
  <c r="H2283" i="1"/>
  <c r="A2284" i="1"/>
  <c r="Q2284" i="1" s="1"/>
  <c r="R2284" i="1" s="1"/>
  <c r="S2284" i="1" s="1"/>
  <c r="T2286" i="1"/>
  <c r="Y2284" i="1" l="1"/>
  <c r="AA2285" i="1"/>
  <c r="Z2285" i="1"/>
  <c r="H2284" i="1"/>
  <c r="T2287" i="1"/>
  <c r="A2285" i="1"/>
  <c r="Q2285" i="1" s="1"/>
  <c r="R2285" i="1" s="1"/>
  <c r="S2285" i="1" s="1"/>
  <c r="Y2285" i="1" l="1"/>
  <c r="Z2286" i="1"/>
  <c r="AA2286" i="1"/>
  <c r="H2285" i="1"/>
  <c r="T2288" i="1"/>
  <c r="A2286" i="1"/>
  <c r="Q2286" i="1" s="1"/>
  <c r="R2286" i="1" s="1"/>
  <c r="S2286" i="1" s="1"/>
  <c r="Y2286" i="1" l="1"/>
  <c r="AA2287" i="1"/>
  <c r="Z2287" i="1"/>
  <c r="H2286" i="1"/>
  <c r="A2287" i="1"/>
  <c r="Q2287" i="1" s="1"/>
  <c r="R2287" i="1" s="1"/>
  <c r="S2287" i="1" s="1"/>
  <c r="T2289" i="1"/>
  <c r="Y2287" i="1" l="1"/>
  <c r="Z2288" i="1"/>
  <c r="AA2288" i="1"/>
  <c r="H2287" i="1"/>
  <c r="T2290" i="1"/>
  <c r="A2288" i="1"/>
  <c r="Q2288" i="1" s="1"/>
  <c r="R2288" i="1" s="1"/>
  <c r="S2288" i="1" s="1"/>
  <c r="Y2288" i="1" l="1"/>
  <c r="AA2289" i="1"/>
  <c r="Z2289" i="1"/>
  <c r="H2288" i="1"/>
  <c r="A2289" i="1"/>
  <c r="Q2289" i="1" s="1"/>
  <c r="R2289" i="1" s="1"/>
  <c r="S2289" i="1" s="1"/>
  <c r="T2291" i="1"/>
  <c r="Y2289" i="1" l="1"/>
  <c r="Z2290" i="1"/>
  <c r="AA2290" i="1"/>
  <c r="H2289" i="1"/>
  <c r="A2290" i="1"/>
  <c r="Q2290" i="1" s="1"/>
  <c r="R2290" i="1" s="1"/>
  <c r="S2290" i="1" s="1"/>
  <c r="T2292" i="1"/>
  <c r="Y2290" i="1" l="1"/>
  <c r="AA2291" i="1"/>
  <c r="Z2291" i="1"/>
  <c r="H2290" i="1"/>
  <c r="A2291" i="1"/>
  <c r="Q2291" i="1" s="1"/>
  <c r="R2291" i="1" s="1"/>
  <c r="S2291" i="1" s="1"/>
  <c r="T2293" i="1"/>
  <c r="Y2291" i="1" l="1"/>
  <c r="Z2292" i="1"/>
  <c r="AA2292" i="1"/>
  <c r="H2291" i="1"/>
  <c r="A2292" i="1"/>
  <c r="Q2292" i="1" s="1"/>
  <c r="R2292" i="1" s="1"/>
  <c r="S2292" i="1" s="1"/>
  <c r="T2294" i="1"/>
  <c r="Y2292" i="1" l="1"/>
  <c r="AA2293" i="1"/>
  <c r="Z2293" i="1"/>
  <c r="H2292" i="1"/>
  <c r="T2295" i="1"/>
  <c r="A2293" i="1"/>
  <c r="Q2293" i="1" s="1"/>
  <c r="R2293" i="1" s="1"/>
  <c r="S2293" i="1" s="1"/>
  <c r="Y2293" i="1" l="1"/>
  <c r="Z2294" i="1"/>
  <c r="AA2294" i="1"/>
  <c r="H2293" i="1"/>
  <c r="T2296" i="1"/>
  <c r="A2294" i="1"/>
  <c r="Q2294" i="1" s="1"/>
  <c r="R2294" i="1" s="1"/>
  <c r="AA2295" i="1" l="1"/>
  <c r="Z2295" i="1"/>
  <c r="H2294" i="1"/>
  <c r="A2295" i="1"/>
  <c r="Q2295" i="1" s="1"/>
  <c r="R2295" i="1" s="1"/>
  <c r="S2295" i="1" s="1"/>
  <c r="T2297" i="1"/>
  <c r="Y2295" i="1" l="1"/>
  <c r="Z2296" i="1"/>
  <c r="AA2296" i="1"/>
  <c r="H2295" i="1"/>
  <c r="A2296" i="1"/>
  <c r="Q2296" i="1" s="1"/>
  <c r="R2296" i="1" s="1"/>
  <c r="S2296" i="1" s="1"/>
  <c r="T2298" i="1"/>
  <c r="Y2296" i="1" l="1"/>
  <c r="AA2297" i="1"/>
  <c r="Z2297" i="1"/>
  <c r="H2296" i="1"/>
  <c r="T2299" i="1"/>
  <c r="A2297" i="1"/>
  <c r="Q2297" i="1" s="1"/>
  <c r="R2297" i="1" s="1"/>
  <c r="S2297" i="1" s="1"/>
  <c r="Y2297" i="1" l="1"/>
  <c r="Z2298" i="1"/>
  <c r="AA2298" i="1"/>
  <c r="H2297" i="1"/>
  <c r="A2298" i="1"/>
  <c r="Q2298" i="1" s="1"/>
  <c r="R2298" i="1" s="1"/>
  <c r="S2298" i="1" s="1"/>
  <c r="T2300" i="1"/>
  <c r="Y2298" i="1" l="1"/>
  <c r="AA2299" i="1"/>
  <c r="Z2299" i="1"/>
  <c r="H2298" i="1"/>
  <c r="A2299" i="1"/>
  <c r="Q2299" i="1" s="1"/>
  <c r="R2299" i="1" s="1"/>
  <c r="S2299" i="1" s="1"/>
  <c r="T2301" i="1"/>
  <c r="Y2299" i="1" l="1"/>
  <c r="Z2300" i="1"/>
  <c r="AA2300" i="1"/>
  <c r="H2299" i="1"/>
  <c r="A2300" i="1"/>
  <c r="Q2300" i="1" s="1"/>
  <c r="R2300" i="1" s="1"/>
  <c r="S2300" i="1" s="1"/>
  <c r="T2302" i="1"/>
  <c r="Y2300" i="1" l="1"/>
  <c r="AA2301" i="1"/>
  <c r="Z2301" i="1"/>
  <c r="H2300" i="1"/>
  <c r="A2301" i="1"/>
  <c r="Q2301" i="1" s="1"/>
  <c r="R2301" i="1" s="1"/>
  <c r="S2301" i="1" s="1"/>
  <c r="T2303" i="1"/>
  <c r="Y2301" i="1" l="1"/>
  <c r="Z2302" i="1"/>
  <c r="AA2302" i="1"/>
  <c r="H2301" i="1"/>
  <c r="T2304" i="1"/>
  <c r="A2302" i="1"/>
  <c r="Q2302" i="1" s="1"/>
  <c r="R2302" i="1" s="1"/>
  <c r="S2302" i="1" s="1"/>
  <c r="Y2302" i="1" l="1"/>
  <c r="AA2303" i="1"/>
  <c r="Z2303" i="1"/>
  <c r="H2302" i="1"/>
  <c r="T2305" i="1"/>
  <c r="A2303" i="1"/>
  <c r="Q2303" i="1" s="1"/>
  <c r="R2303" i="1" s="1"/>
  <c r="S2303" i="1" s="1"/>
  <c r="Y2303" i="1" l="1"/>
  <c r="Z2304" i="1"/>
  <c r="AA2304" i="1"/>
  <c r="H2303" i="1"/>
  <c r="A2304" i="1"/>
  <c r="Q2304" i="1" s="1"/>
  <c r="R2304" i="1" s="1"/>
  <c r="S2304" i="1" s="1"/>
  <c r="T2306" i="1"/>
  <c r="Y2304" i="1" l="1"/>
  <c r="AA2305" i="1"/>
  <c r="Z2305" i="1"/>
  <c r="H2304" i="1"/>
  <c r="A2305" i="1"/>
  <c r="Q2305" i="1" s="1"/>
  <c r="R2305" i="1" s="1"/>
  <c r="S2305" i="1" s="1"/>
  <c r="T2307" i="1"/>
  <c r="Y2305" i="1" l="1"/>
  <c r="Z2306" i="1"/>
  <c r="AA2306" i="1"/>
  <c r="H2305" i="1"/>
  <c r="T2308" i="1"/>
  <c r="A2306" i="1"/>
  <c r="Q2306" i="1" s="1"/>
  <c r="R2306" i="1" s="1"/>
  <c r="S2306" i="1" s="1"/>
  <c r="Y2306" i="1" l="1"/>
  <c r="AA2307" i="1"/>
  <c r="Z2307" i="1"/>
  <c r="H2306" i="1"/>
  <c r="A2307" i="1"/>
  <c r="Q2307" i="1" s="1"/>
  <c r="R2307" i="1" s="1"/>
  <c r="S2307" i="1" s="1"/>
  <c r="T2309" i="1"/>
  <c r="Y2307" i="1" l="1"/>
  <c r="Z2308" i="1"/>
  <c r="AA2308" i="1"/>
  <c r="H2307" i="1"/>
  <c r="T2310" i="1"/>
  <c r="A2308" i="1"/>
  <c r="Q2308" i="1" s="1"/>
  <c r="R2308" i="1" s="1"/>
  <c r="S2308" i="1" s="1"/>
  <c r="Y2308" i="1" l="1"/>
  <c r="AA2309" i="1"/>
  <c r="Z2309" i="1"/>
  <c r="H2308" i="1"/>
  <c r="T2311" i="1"/>
  <c r="A2309" i="1"/>
  <c r="Q2309" i="1" s="1"/>
  <c r="R2309" i="1" s="1"/>
  <c r="S2309" i="1" s="1"/>
  <c r="Y2309" i="1" l="1"/>
  <c r="Z2310" i="1"/>
  <c r="AA2310" i="1"/>
  <c r="H2309" i="1"/>
  <c r="A2310" i="1"/>
  <c r="Q2310" i="1" s="1"/>
  <c r="R2310" i="1" s="1"/>
  <c r="S2310" i="1" s="1"/>
  <c r="T2312" i="1"/>
  <c r="Y2310" i="1" l="1"/>
  <c r="AA2311" i="1"/>
  <c r="Z2311" i="1"/>
  <c r="H2310" i="1"/>
  <c r="T2313" i="1"/>
  <c r="A2311" i="1"/>
  <c r="Q2311" i="1" s="1"/>
  <c r="R2311" i="1" s="1"/>
  <c r="S2311" i="1" s="1"/>
  <c r="Y2311" i="1" l="1"/>
  <c r="Z2312" i="1"/>
  <c r="AA2312" i="1"/>
  <c r="H2311" i="1"/>
  <c r="A2312" i="1"/>
  <c r="Q2312" i="1" s="1"/>
  <c r="R2312" i="1" s="1"/>
  <c r="S2312" i="1" s="1"/>
  <c r="T2314" i="1"/>
  <c r="Y2312" i="1" l="1"/>
  <c r="AA2313" i="1"/>
  <c r="Z2313" i="1"/>
  <c r="H2312" i="1"/>
  <c r="A2313" i="1"/>
  <c r="Q2313" i="1" s="1"/>
  <c r="R2313" i="1" s="1"/>
  <c r="S2313" i="1" s="1"/>
  <c r="T2315" i="1"/>
  <c r="Y2313" i="1" l="1"/>
  <c r="Z2314" i="1"/>
  <c r="AA2314" i="1"/>
  <c r="H2313" i="1"/>
  <c r="T2316" i="1"/>
  <c r="A2314" i="1"/>
  <c r="Q2314" i="1" s="1"/>
  <c r="R2314" i="1" s="1"/>
  <c r="S2314" i="1" s="1"/>
  <c r="Y2314" i="1" l="1"/>
  <c r="AA2315" i="1"/>
  <c r="Z2315" i="1"/>
  <c r="H2314" i="1"/>
  <c r="A2315" i="1"/>
  <c r="Q2315" i="1" s="1"/>
  <c r="R2315" i="1" s="1"/>
  <c r="S2315" i="1" s="1"/>
  <c r="T2317" i="1"/>
  <c r="Y2315" i="1" l="1"/>
  <c r="Z2316" i="1"/>
  <c r="AA2316" i="1"/>
  <c r="H2315" i="1"/>
  <c r="T2318" i="1"/>
  <c r="A2316" i="1"/>
  <c r="Q2316" i="1" s="1"/>
  <c r="R2316" i="1" s="1"/>
  <c r="S2316" i="1" s="1"/>
  <c r="Y2316" i="1" l="1"/>
  <c r="AA2317" i="1"/>
  <c r="Z2317" i="1"/>
  <c r="H2316" i="1"/>
  <c r="T2319" i="1"/>
  <c r="A2317" i="1"/>
  <c r="Q2317" i="1" s="1"/>
  <c r="R2317" i="1" s="1"/>
  <c r="S2317" i="1" s="1"/>
  <c r="Y2317" i="1" l="1"/>
  <c r="Z2318" i="1"/>
  <c r="AA2318" i="1"/>
  <c r="H2317" i="1"/>
  <c r="A2318" i="1"/>
  <c r="Q2318" i="1" s="1"/>
  <c r="R2318" i="1" s="1"/>
  <c r="S2318" i="1" s="1"/>
  <c r="T2320" i="1"/>
  <c r="Y2318" i="1" l="1"/>
  <c r="AA2319" i="1"/>
  <c r="Z2319" i="1"/>
  <c r="H2318" i="1"/>
  <c r="A2319" i="1"/>
  <c r="Q2319" i="1" s="1"/>
  <c r="R2319" i="1" s="1"/>
  <c r="S2319" i="1" s="1"/>
  <c r="T2321" i="1"/>
  <c r="Y2319" i="1" l="1"/>
  <c r="Z2320" i="1"/>
  <c r="AA2320" i="1"/>
  <c r="H2319" i="1"/>
  <c r="T2322" i="1"/>
  <c r="A2320" i="1"/>
  <c r="Q2320" i="1" s="1"/>
  <c r="R2320" i="1" s="1"/>
  <c r="S2320" i="1" s="1"/>
  <c r="Y2320" i="1" l="1"/>
  <c r="AA2321" i="1"/>
  <c r="Z2321" i="1"/>
  <c r="H2320" i="1"/>
  <c r="A2321" i="1"/>
  <c r="Q2321" i="1" s="1"/>
  <c r="R2321" i="1" s="1"/>
  <c r="S2321" i="1" s="1"/>
  <c r="T2323" i="1"/>
  <c r="Y2321" i="1" l="1"/>
  <c r="AA2322" i="1"/>
  <c r="Z2322" i="1"/>
  <c r="H2321" i="1"/>
  <c r="T2324" i="1"/>
  <c r="A2322" i="1"/>
  <c r="Q2322" i="1" s="1"/>
  <c r="R2322" i="1" s="1"/>
  <c r="S2322" i="1" s="1"/>
  <c r="Y2322" i="1" l="1"/>
  <c r="Z2323" i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S2324" i="1" s="1"/>
  <c r="T2326" i="1"/>
  <c r="Y2324" i="1" l="1"/>
  <c r="Z2325" i="1"/>
  <c r="AA2325" i="1"/>
  <c r="H2324" i="1"/>
  <c r="T2327" i="1"/>
  <c r="A2325" i="1"/>
  <c r="Q2325" i="1" s="1"/>
  <c r="R2325" i="1" s="1"/>
  <c r="S2325" i="1" s="1"/>
  <c r="Y2325" i="1" l="1"/>
  <c r="AA2326" i="1"/>
  <c r="Z2326" i="1"/>
  <c r="H2325" i="1"/>
  <c r="A2326" i="1"/>
  <c r="Q2326" i="1" s="1"/>
  <c r="R2326" i="1" s="1"/>
  <c r="S2326" i="1" s="1"/>
  <c r="T2328" i="1"/>
  <c r="Y2326" i="1" l="1"/>
  <c r="Z2327" i="1"/>
  <c r="AA2327" i="1"/>
  <c r="H2326" i="1"/>
  <c r="T2329" i="1"/>
  <c r="A2327" i="1"/>
  <c r="Q2327" i="1" s="1"/>
  <c r="R2327" i="1" s="1"/>
  <c r="S2327" i="1" s="1"/>
  <c r="Y2327" i="1" l="1"/>
  <c r="AA2328" i="1"/>
  <c r="Z2328" i="1"/>
  <c r="H2327" i="1"/>
  <c r="A2328" i="1"/>
  <c r="Q2328" i="1" s="1"/>
  <c r="R2328" i="1" s="1"/>
  <c r="S2328" i="1" s="1"/>
  <c r="T2330" i="1"/>
  <c r="Y2328" i="1" l="1"/>
  <c r="Z2329" i="1"/>
  <c r="AA2329" i="1"/>
  <c r="H2328" i="1"/>
  <c r="A2329" i="1"/>
  <c r="Q2329" i="1" s="1"/>
  <c r="R2329" i="1" s="1"/>
  <c r="S2329" i="1" s="1"/>
  <c r="T2331" i="1"/>
  <c r="Y2329" i="1" l="1"/>
  <c r="AA2330" i="1"/>
  <c r="Z2330" i="1"/>
  <c r="H2329" i="1"/>
  <c r="A2330" i="1"/>
  <c r="Q2330" i="1" s="1"/>
  <c r="R2330" i="1" s="1"/>
  <c r="S2330" i="1" s="1"/>
  <c r="T2332" i="1"/>
  <c r="Y2330" i="1" l="1"/>
  <c r="Z2331" i="1"/>
  <c r="AA2331" i="1"/>
  <c r="H2330" i="1"/>
  <c r="T2333" i="1"/>
  <c r="A2331" i="1"/>
  <c r="Q2331" i="1" s="1"/>
  <c r="R2331" i="1" s="1"/>
  <c r="S2331" i="1" s="1"/>
  <c r="Y2331" i="1" l="1"/>
  <c r="AA2332" i="1"/>
  <c r="Z2332" i="1"/>
  <c r="H2331" i="1"/>
  <c r="A2332" i="1"/>
  <c r="Q2332" i="1" s="1"/>
  <c r="R2332" i="1" s="1"/>
  <c r="S2332" i="1" s="1"/>
  <c r="T2334" i="1"/>
  <c r="Y2332" i="1" l="1"/>
  <c r="Z2333" i="1"/>
  <c r="AA2333" i="1"/>
  <c r="H2332" i="1"/>
  <c r="T2335" i="1"/>
  <c r="A2333" i="1"/>
  <c r="Q2333" i="1" s="1"/>
  <c r="R2333" i="1" s="1"/>
  <c r="S2333" i="1" s="1"/>
  <c r="Y2333" i="1" l="1"/>
  <c r="AA2334" i="1"/>
  <c r="Z2334" i="1"/>
  <c r="H2333" i="1"/>
  <c r="A2334" i="1"/>
  <c r="Q2334" i="1" s="1"/>
  <c r="R2334" i="1" s="1"/>
  <c r="S2334" i="1" s="1"/>
  <c r="T2336" i="1"/>
  <c r="Y2334" i="1" l="1"/>
  <c r="Z2335" i="1"/>
  <c r="AA2335" i="1"/>
  <c r="H2334" i="1"/>
  <c r="T2337" i="1"/>
  <c r="A2335" i="1"/>
  <c r="Q2335" i="1" s="1"/>
  <c r="R2335" i="1" s="1"/>
  <c r="S2335" i="1" s="1"/>
  <c r="Y2335" i="1" l="1"/>
  <c r="AA2336" i="1"/>
  <c r="Z2336" i="1"/>
  <c r="H2335" i="1"/>
  <c r="T2338" i="1"/>
  <c r="A2336" i="1"/>
  <c r="Q2336" i="1" s="1"/>
  <c r="R2336" i="1" s="1"/>
  <c r="S2336" i="1" s="1"/>
  <c r="Y2336" i="1" l="1"/>
  <c r="Z2337" i="1"/>
  <c r="AA2337" i="1"/>
  <c r="H2336" i="1"/>
  <c r="A2337" i="1"/>
  <c r="Q2337" i="1" s="1"/>
  <c r="R2337" i="1" s="1"/>
  <c r="S2337" i="1" s="1"/>
  <c r="T2339" i="1"/>
  <c r="Y2337" i="1" l="1"/>
  <c r="AA2338" i="1"/>
  <c r="Z2338" i="1"/>
  <c r="H2337" i="1"/>
  <c r="T2340" i="1"/>
  <c r="A2338" i="1"/>
  <c r="Q2338" i="1" s="1"/>
  <c r="R2338" i="1" s="1"/>
  <c r="S2338" i="1" s="1"/>
  <c r="Y2338" i="1" l="1"/>
  <c r="Z2339" i="1"/>
  <c r="AA2339" i="1"/>
  <c r="H2338" i="1"/>
  <c r="T2341" i="1"/>
  <c r="A2339" i="1"/>
  <c r="Q2339" i="1" s="1"/>
  <c r="R2339" i="1" s="1"/>
  <c r="S2339" i="1" s="1"/>
  <c r="Y2339" i="1" l="1"/>
  <c r="AA2340" i="1"/>
  <c r="Z2340" i="1"/>
  <c r="H2339" i="1"/>
  <c r="A2340" i="1"/>
  <c r="Q2340" i="1" s="1"/>
  <c r="R2340" i="1" s="1"/>
  <c r="S2340" i="1" s="1"/>
  <c r="T2342" i="1"/>
  <c r="Y2340" i="1" l="1"/>
  <c r="Z2341" i="1"/>
  <c r="AA2341" i="1"/>
  <c r="H2340" i="1"/>
  <c r="T2343" i="1"/>
  <c r="A2341" i="1"/>
  <c r="Q2341" i="1" s="1"/>
  <c r="R2341" i="1" s="1"/>
  <c r="S2341" i="1" s="1"/>
  <c r="Y2341" i="1" l="1"/>
  <c r="AA2342" i="1"/>
  <c r="Z2342" i="1"/>
  <c r="H2341" i="1"/>
  <c r="A2342" i="1"/>
  <c r="Q2342" i="1" s="1"/>
  <c r="R2342" i="1" s="1"/>
  <c r="S2342" i="1" s="1"/>
  <c r="T2344" i="1"/>
  <c r="Y2342" i="1" l="1"/>
  <c r="Z2343" i="1"/>
  <c r="AA2343" i="1"/>
  <c r="H2342" i="1"/>
  <c r="T2345" i="1"/>
  <c r="A2343" i="1"/>
  <c r="Q2343" i="1" s="1"/>
  <c r="R2343" i="1" s="1"/>
  <c r="S2343" i="1" s="1"/>
  <c r="Y2343" i="1" l="1"/>
  <c r="AA2344" i="1"/>
  <c r="Z2344" i="1"/>
  <c r="H2343" i="1"/>
  <c r="A2344" i="1"/>
  <c r="Q2344" i="1" s="1"/>
  <c r="R2344" i="1" s="1"/>
  <c r="S2344" i="1" s="1"/>
  <c r="T2346" i="1"/>
  <c r="Y2344" i="1" l="1"/>
  <c r="Z2345" i="1"/>
  <c r="AA2345" i="1"/>
  <c r="H2344" i="1"/>
  <c r="T2347" i="1"/>
  <c r="A2345" i="1"/>
  <c r="Q2345" i="1" s="1"/>
  <c r="R2345" i="1" s="1"/>
  <c r="S2345" i="1" s="1"/>
  <c r="Y2345" i="1" l="1"/>
  <c r="AA2346" i="1"/>
  <c r="Z2346" i="1"/>
  <c r="H2345" i="1"/>
  <c r="A2346" i="1"/>
  <c r="Q2346" i="1" s="1"/>
  <c r="R2346" i="1" s="1"/>
  <c r="S2346" i="1" s="1"/>
  <c r="T2348" i="1"/>
  <c r="Y2346" i="1" l="1"/>
  <c r="Z2347" i="1"/>
  <c r="AA2347" i="1"/>
  <c r="H2346" i="1"/>
  <c r="T2349" i="1"/>
  <c r="A2347" i="1"/>
  <c r="Q2347" i="1" s="1"/>
  <c r="R2347" i="1" s="1"/>
  <c r="S2347" i="1" s="1"/>
  <c r="Y2347" i="1" l="1"/>
  <c r="AA2348" i="1"/>
  <c r="Z2348" i="1"/>
  <c r="H2347" i="1"/>
  <c r="A2348" i="1"/>
  <c r="Q2348" i="1" s="1"/>
  <c r="R2348" i="1" s="1"/>
  <c r="S2348" i="1" s="1"/>
  <c r="T2350" i="1"/>
  <c r="Y2348" i="1" l="1"/>
  <c r="Z2349" i="1"/>
  <c r="AA2349" i="1"/>
  <c r="H2348" i="1"/>
  <c r="A2349" i="1"/>
  <c r="Q2349" i="1" s="1"/>
  <c r="R2349" i="1" s="1"/>
  <c r="S2349" i="1" s="1"/>
  <c r="T2351" i="1"/>
  <c r="Y2349" i="1" l="1"/>
  <c r="AA2350" i="1"/>
  <c r="Z2350" i="1"/>
  <c r="H2349" i="1"/>
  <c r="A2350" i="1"/>
  <c r="Q2350" i="1" s="1"/>
  <c r="R2350" i="1" s="1"/>
  <c r="S2350" i="1" s="1"/>
  <c r="T2352" i="1"/>
  <c r="Y2350" i="1" l="1"/>
  <c r="Z2351" i="1"/>
  <c r="AA2351" i="1"/>
  <c r="H2350" i="1"/>
  <c r="A2351" i="1"/>
  <c r="Q2351" i="1" s="1"/>
  <c r="R2351" i="1" s="1"/>
  <c r="S2351" i="1" s="1"/>
  <c r="T2353" i="1"/>
  <c r="Y2351" i="1" l="1"/>
  <c r="AA2352" i="1"/>
  <c r="Z2352" i="1"/>
  <c r="H2351" i="1"/>
  <c r="T2354" i="1"/>
  <c r="A2352" i="1"/>
  <c r="Q2352" i="1" s="1"/>
  <c r="R2352" i="1" s="1"/>
  <c r="S2352" i="1" s="1"/>
  <c r="Y2352" i="1" l="1"/>
  <c r="Z2353" i="1"/>
  <c r="AA2353" i="1"/>
  <c r="H2352" i="1"/>
  <c r="A2353" i="1"/>
  <c r="Q2353" i="1" s="1"/>
  <c r="R2353" i="1" s="1"/>
  <c r="S2353" i="1" s="1"/>
  <c r="T2355" i="1"/>
  <c r="Y2353" i="1" l="1"/>
  <c r="AA2354" i="1"/>
  <c r="Z2354" i="1"/>
  <c r="H2353" i="1"/>
  <c r="A2354" i="1"/>
  <c r="Q2354" i="1" s="1"/>
  <c r="R2354" i="1" s="1"/>
  <c r="T2356" i="1"/>
  <c r="Z2355" i="1" l="1"/>
  <c r="AA2355" i="1"/>
  <c r="H2354" i="1"/>
  <c r="A2355" i="1"/>
  <c r="Q2355" i="1" s="1"/>
  <c r="R2355" i="1" s="1"/>
  <c r="S2355" i="1" s="1"/>
  <c r="T2357" i="1"/>
  <c r="Y2355" i="1" l="1"/>
  <c r="AA2356" i="1"/>
  <c r="Z2356" i="1"/>
  <c r="H2355" i="1"/>
  <c r="A2356" i="1"/>
  <c r="Q2356" i="1" s="1"/>
  <c r="R2356" i="1" s="1"/>
  <c r="S2356" i="1" s="1"/>
  <c r="T2358" i="1"/>
  <c r="Y2356" i="1" l="1"/>
  <c r="Z2357" i="1"/>
  <c r="AA2357" i="1"/>
  <c r="H2356" i="1"/>
  <c r="T2359" i="1"/>
  <c r="A2357" i="1"/>
  <c r="Q2357" i="1" s="1"/>
  <c r="R2357" i="1" s="1"/>
  <c r="S2357" i="1" s="1"/>
  <c r="Y2357" i="1" l="1"/>
  <c r="AA2358" i="1"/>
  <c r="Z2358" i="1"/>
  <c r="H2357" i="1"/>
  <c r="A2358" i="1"/>
  <c r="Q2358" i="1" s="1"/>
  <c r="R2358" i="1" s="1"/>
  <c r="S2358" i="1" s="1"/>
  <c r="T2360" i="1"/>
  <c r="Y2358" i="1" l="1"/>
  <c r="Z2359" i="1"/>
  <c r="AA2359" i="1"/>
  <c r="H2358" i="1"/>
  <c r="T2361" i="1"/>
  <c r="A2359" i="1"/>
  <c r="Q2359" i="1" s="1"/>
  <c r="R2359" i="1" s="1"/>
  <c r="S2359" i="1" s="1"/>
  <c r="Y2359" i="1" l="1"/>
  <c r="AA2360" i="1"/>
  <c r="Z2360" i="1"/>
  <c r="H2359" i="1"/>
  <c r="A2360" i="1"/>
  <c r="Q2360" i="1" s="1"/>
  <c r="R2360" i="1" s="1"/>
  <c r="S2360" i="1" s="1"/>
  <c r="T2362" i="1"/>
  <c r="Y2360" i="1" l="1"/>
  <c r="Z2361" i="1"/>
  <c r="AA2361" i="1"/>
  <c r="H2360" i="1"/>
  <c r="T2363" i="1"/>
  <c r="A2361" i="1"/>
  <c r="Q2361" i="1" s="1"/>
  <c r="R2361" i="1" s="1"/>
  <c r="S2361" i="1" s="1"/>
  <c r="Y2361" i="1" l="1"/>
  <c r="AA2362" i="1"/>
  <c r="Z2362" i="1"/>
  <c r="H2361" i="1"/>
  <c r="T2364" i="1"/>
  <c r="A2362" i="1"/>
  <c r="Q2362" i="1" s="1"/>
  <c r="R2362" i="1" s="1"/>
  <c r="S2362" i="1" s="1"/>
  <c r="Y2362" i="1" l="1"/>
  <c r="Z2363" i="1"/>
  <c r="AA2363" i="1"/>
  <c r="H2362" i="1"/>
  <c r="A2363" i="1"/>
  <c r="Q2363" i="1" s="1"/>
  <c r="R2363" i="1" s="1"/>
  <c r="S2363" i="1" s="1"/>
  <c r="T2365" i="1"/>
  <c r="Y2363" i="1" l="1"/>
  <c r="AA2364" i="1"/>
  <c r="Z2364" i="1"/>
  <c r="H2363" i="1"/>
  <c r="A2364" i="1"/>
  <c r="Q2364" i="1" s="1"/>
  <c r="R2364" i="1" s="1"/>
  <c r="S2364" i="1" s="1"/>
  <c r="T2366" i="1"/>
  <c r="Y2364" i="1" l="1"/>
  <c r="Z2365" i="1"/>
  <c r="AA2365" i="1"/>
  <c r="H2364" i="1"/>
  <c r="T2367" i="1"/>
  <c r="A2365" i="1"/>
  <c r="Q2365" i="1" s="1"/>
  <c r="R2365" i="1" s="1"/>
  <c r="S2365" i="1" s="1"/>
  <c r="Y2365" i="1" l="1"/>
  <c r="AA2366" i="1"/>
  <c r="Z2366" i="1"/>
  <c r="H2365" i="1"/>
  <c r="A2366" i="1"/>
  <c r="Q2366" i="1" s="1"/>
  <c r="R2366" i="1" s="1"/>
  <c r="S2366" i="1" s="1"/>
  <c r="T2368" i="1"/>
  <c r="Y2366" i="1" l="1"/>
  <c r="Z2367" i="1"/>
  <c r="AA2367" i="1"/>
  <c r="H2366" i="1"/>
  <c r="A2367" i="1"/>
  <c r="Q2367" i="1" s="1"/>
  <c r="R2367" i="1" s="1"/>
  <c r="S2367" i="1" s="1"/>
  <c r="T2369" i="1"/>
  <c r="Y2367" i="1" l="1"/>
  <c r="AA2368" i="1"/>
  <c r="Z2368" i="1"/>
  <c r="H2367" i="1"/>
  <c r="A2368" i="1"/>
  <c r="Q2368" i="1" s="1"/>
  <c r="R2368" i="1" s="1"/>
  <c r="S2368" i="1" s="1"/>
  <c r="T2370" i="1"/>
  <c r="Y2368" i="1" l="1"/>
  <c r="Z2369" i="1"/>
  <c r="AA2369" i="1"/>
  <c r="H2368" i="1"/>
  <c r="T2371" i="1"/>
  <c r="A2369" i="1"/>
  <c r="Q2369" i="1" s="1"/>
  <c r="R2369" i="1" s="1"/>
  <c r="S2369" i="1" s="1"/>
  <c r="Y2369" i="1" l="1"/>
  <c r="AA2370" i="1"/>
  <c r="Z2370" i="1"/>
  <c r="H2369" i="1"/>
  <c r="A2370" i="1"/>
  <c r="Q2370" i="1" s="1"/>
  <c r="R2370" i="1" s="1"/>
  <c r="S2370" i="1" s="1"/>
  <c r="T2372" i="1"/>
  <c r="Y2370" i="1" l="1"/>
  <c r="Z2371" i="1"/>
  <c r="AA2371" i="1"/>
  <c r="H2370" i="1"/>
  <c r="T2373" i="1"/>
  <c r="A2371" i="1"/>
  <c r="Q2371" i="1" s="1"/>
  <c r="R2371" i="1" s="1"/>
  <c r="S2371" i="1" s="1"/>
  <c r="Y2371" i="1" l="1"/>
  <c r="AA2372" i="1"/>
  <c r="Z2372" i="1"/>
  <c r="H2371" i="1"/>
  <c r="T2374" i="1"/>
  <c r="A2372" i="1"/>
  <c r="Q2372" i="1" s="1"/>
  <c r="R2372" i="1" s="1"/>
  <c r="S2372" i="1" s="1"/>
  <c r="Y2372" i="1" l="1"/>
  <c r="Z2373" i="1"/>
  <c r="AA2373" i="1"/>
  <c r="H2372" i="1"/>
  <c r="T2375" i="1"/>
  <c r="A2373" i="1"/>
  <c r="Q2373" i="1" s="1"/>
  <c r="R2373" i="1" s="1"/>
  <c r="S2373" i="1" s="1"/>
  <c r="Y2373" i="1" l="1"/>
  <c r="AA2374" i="1"/>
  <c r="Z2374" i="1"/>
  <c r="H2373" i="1"/>
  <c r="A2374" i="1"/>
  <c r="Q2374" i="1" s="1"/>
  <c r="R2374" i="1" s="1"/>
  <c r="S2374" i="1" s="1"/>
  <c r="T2376" i="1"/>
  <c r="Y2374" i="1" l="1"/>
  <c r="Z2375" i="1"/>
  <c r="AA2375" i="1"/>
  <c r="H2374" i="1"/>
  <c r="A2375" i="1"/>
  <c r="Q2375" i="1" s="1"/>
  <c r="R2375" i="1" s="1"/>
  <c r="S2375" i="1" s="1"/>
  <c r="T2377" i="1"/>
  <c r="Y2375" i="1" l="1"/>
  <c r="AA2376" i="1"/>
  <c r="Z2376" i="1"/>
  <c r="H2375" i="1"/>
  <c r="A2376" i="1"/>
  <c r="Q2376" i="1" s="1"/>
  <c r="R2376" i="1" s="1"/>
  <c r="S2376" i="1" s="1"/>
  <c r="T2378" i="1"/>
  <c r="Y2376" i="1" l="1"/>
  <c r="Z2377" i="1"/>
  <c r="AA2377" i="1"/>
  <c r="H2376" i="1"/>
  <c r="T2379" i="1"/>
  <c r="A2377" i="1"/>
  <c r="Q2377" i="1" s="1"/>
  <c r="R2377" i="1" s="1"/>
  <c r="S2377" i="1" s="1"/>
  <c r="Y2377" i="1" l="1"/>
  <c r="AA2378" i="1"/>
  <c r="Z2378" i="1"/>
  <c r="H2377" i="1"/>
  <c r="A2378" i="1"/>
  <c r="Q2378" i="1" s="1"/>
  <c r="R2378" i="1" s="1"/>
  <c r="S2378" i="1" s="1"/>
  <c r="T2380" i="1"/>
  <c r="Y2378" i="1" l="1"/>
  <c r="Z2379" i="1"/>
  <c r="AA2379" i="1"/>
  <c r="H2378" i="1"/>
  <c r="T2381" i="1"/>
  <c r="A2379" i="1"/>
  <c r="Q2379" i="1" s="1"/>
  <c r="R2379" i="1" s="1"/>
  <c r="S2379" i="1" s="1"/>
  <c r="Y2379" i="1" l="1"/>
  <c r="AA2380" i="1"/>
  <c r="Z2380" i="1"/>
  <c r="H2379" i="1"/>
  <c r="A2380" i="1"/>
  <c r="Q2380" i="1" s="1"/>
  <c r="R2380" i="1" s="1"/>
  <c r="S2380" i="1" s="1"/>
  <c r="T2382" i="1"/>
  <c r="Y2380" i="1" l="1"/>
  <c r="Z2381" i="1"/>
  <c r="AA2381" i="1"/>
  <c r="H2380" i="1"/>
  <c r="T2383" i="1"/>
  <c r="A2381" i="1"/>
  <c r="Q2381" i="1" s="1"/>
  <c r="R2381" i="1" s="1"/>
  <c r="S2381" i="1" s="1"/>
  <c r="Y2381" i="1" l="1"/>
  <c r="AA2382" i="1"/>
  <c r="Z2382" i="1"/>
  <c r="H2381" i="1"/>
  <c r="T2384" i="1"/>
  <c r="A2382" i="1"/>
  <c r="Q2382" i="1" s="1"/>
  <c r="R2382" i="1" s="1"/>
  <c r="S2382" i="1" s="1"/>
  <c r="Y2382" i="1" l="1"/>
  <c r="Z2383" i="1"/>
  <c r="AA2383" i="1"/>
  <c r="H2382" i="1"/>
  <c r="T2385" i="1"/>
  <c r="A2383" i="1"/>
  <c r="Q2383" i="1" s="1"/>
  <c r="R2383" i="1" s="1"/>
  <c r="S2383" i="1" s="1"/>
  <c r="Y2383" i="1" l="1"/>
  <c r="AA2384" i="1"/>
  <c r="Z2384" i="1"/>
  <c r="H2383" i="1"/>
  <c r="A2384" i="1"/>
  <c r="Q2384" i="1" s="1"/>
  <c r="R2384" i="1" s="1"/>
  <c r="S2384" i="1" s="1"/>
  <c r="T2386" i="1"/>
  <c r="Y2384" i="1" l="1"/>
  <c r="Z2385" i="1"/>
  <c r="AA2385" i="1"/>
  <c r="H2384" i="1"/>
  <c r="T2387" i="1"/>
  <c r="A2385" i="1"/>
  <c r="Q2385" i="1" s="1"/>
  <c r="R2385" i="1" s="1"/>
  <c r="AA2386" i="1" l="1"/>
  <c r="Z2386" i="1"/>
  <c r="H2385" i="1"/>
  <c r="A2386" i="1"/>
  <c r="Q2386" i="1" s="1"/>
  <c r="R2386" i="1" s="1"/>
  <c r="S2386" i="1" s="1"/>
  <c r="T2388" i="1"/>
  <c r="Y2386" i="1" l="1"/>
  <c r="Z2387" i="1"/>
  <c r="AA2387" i="1"/>
  <c r="H2386" i="1"/>
  <c r="A2387" i="1"/>
  <c r="Q2387" i="1" s="1"/>
  <c r="R2387" i="1" s="1"/>
  <c r="S2387" i="1" s="1"/>
  <c r="T2389" i="1"/>
  <c r="Y2387" i="1" l="1"/>
  <c r="AA2388" i="1"/>
  <c r="Z2388" i="1"/>
  <c r="H2387" i="1"/>
  <c r="A2388" i="1"/>
  <c r="Q2388" i="1" s="1"/>
  <c r="R2388" i="1" s="1"/>
  <c r="S2388" i="1" s="1"/>
  <c r="T2390" i="1"/>
  <c r="Y2388" i="1" l="1"/>
  <c r="Z2389" i="1"/>
  <c r="AA2389" i="1"/>
  <c r="H2388" i="1"/>
  <c r="A2389" i="1"/>
  <c r="Q2389" i="1" s="1"/>
  <c r="R2389" i="1" s="1"/>
  <c r="S2389" i="1" s="1"/>
  <c r="T2391" i="1"/>
  <c r="Y2389" i="1" l="1"/>
  <c r="AA2390" i="1"/>
  <c r="Z2390" i="1"/>
  <c r="H2389" i="1"/>
  <c r="T2392" i="1"/>
  <c r="A2390" i="1"/>
  <c r="Q2390" i="1" s="1"/>
  <c r="R2390" i="1" s="1"/>
  <c r="S2390" i="1" s="1"/>
  <c r="Y2390" i="1" l="1"/>
  <c r="Z2391" i="1"/>
  <c r="AA2391" i="1"/>
  <c r="H2390" i="1"/>
  <c r="A2391" i="1"/>
  <c r="Q2391" i="1" s="1"/>
  <c r="R2391" i="1" s="1"/>
  <c r="S2391" i="1" s="1"/>
  <c r="T2393" i="1"/>
  <c r="Y2391" i="1" l="1"/>
  <c r="AA2392" i="1"/>
  <c r="Z2392" i="1"/>
  <c r="H2391" i="1"/>
  <c r="A2392" i="1"/>
  <c r="Q2392" i="1" s="1"/>
  <c r="R2392" i="1" s="1"/>
  <c r="S2392" i="1" s="1"/>
  <c r="T2394" i="1"/>
  <c r="Y2392" i="1" l="1"/>
  <c r="Z2393" i="1"/>
  <c r="AA2393" i="1"/>
  <c r="H2392" i="1"/>
  <c r="A2393" i="1"/>
  <c r="Q2393" i="1" s="1"/>
  <c r="R2393" i="1" s="1"/>
  <c r="S2393" i="1" s="1"/>
  <c r="T2395" i="1"/>
  <c r="Y2393" i="1" l="1"/>
  <c r="AA2394" i="1"/>
  <c r="Z2394" i="1"/>
  <c r="H2393" i="1"/>
  <c r="T2396" i="1"/>
  <c r="A2394" i="1"/>
  <c r="Q2394" i="1" s="1"/>
  <c r="R2394" i="1" s="1"/>
  <c r="S2394" i="1" s="1"/>
  <c r="Y2394" i="1" l="1"/>
  <c r="Z2395" i="1"/>
  <c r="AA2395" i="1"/>
  <c r="H2394" i="1"/>
  <c r="T2397" i="1"/>
  <c r="A2395" i="1"/>
  <c r="Q2395" i="1" s="1"/>
  <c r="R2395" i="1" s="1"/>
  <c r="S2395" i="1" s="1"/>
  <c r="Y2395" i="1" l="1"/>
  <c r="AA2396" i="1"/>
  <c r="Z2396" i="1"/>
  <c r="H2395" i="1"/>
  <c r="A2396" i="1"/>
  <c r="Q2396" i="1" s="1"/>
  <c r="R2396" i="1" s="1"/>
  <c r="S2396" i="1" s="1"/>
  <c r="T2398" i="1"/>
  <c r="Y2396" i="1" l="1"/>
  <c r="Z2397" i="1"/>
  <c r="AA2397" i="1"/>
  <c r="H2396" i="1"/>
  <c r="T2399" i="1"/>
  <c r="A2397" i="1"/>
  <c r="Q2397" i="1" s="1"/>
  <c r="R2397" i="1" s="1"/>
  <c r="S2397" i="1" s="1"/>
  <c r="Y2397" i="1" l="1"/>
  <c r="AA2398" i="1"/>
  <c r="Z2398" i="1"/>
  <c r="H2397" i="1"/>
  <c r="A2398" i="1"/>
  <c r="Q2398" i="1" s="1"/>
  <c r="R2398" i="1" s="1"/>
  <c r="S2398" i="1" s="1"/>
  <c r="T2400" i="1"/>
  <c r="Y2398" i="1" l="1"/>
  <c r="Z2399" i="1"/>
  <c r="AA2399" i="1"/>
  <c r="H2398" i="1"/>
  <c r="T2401" i="1"/>
  <c r="A2399" i="1"/>
  <c r="Q2399" i="1" s="1"/>
  <c r="R2399" i="1" s="1"/>
  <c r="S2399" i="1" s="1"/>
  <c r="Y2399" i="1" l="1"/>
  <c r="AA2400" i="1"/>
  <c r="Z2400" i="1"/>
  <c r="H2399" i="1"/>
  <c r="T2402" i="1"/>
  <c r="A2400" i="1"/>
  <c r="Q2400" i="1" s="1"/>
  <c r="R2400" i="1" s="1"/>
  <c r="S2400" i="1" s="1"/>
  <c r="Y2400" i="1" l="1"/>
  <c r="Z2401" i="1"/>
  <c r="AA2401" i="1"/>
  <c r="H2400" i="1"/>
  <c r="A2401" i="1"/>
  <c r="Q2401" i="1" s="1"/>
  <c r="R2401" i="1" s="1"/>
  <c r="S2401" i="1" s="1"/>
  <c r="T2403" i="1"/>
  <c r="Y2401" i="1" l="1"/>
  <c r="AA2402" i="1"/>
  <c r="Z2402" i="1"/>
  <c r="H2401" i="1"/>
  <c r="A2402" i="1"/>
  <c r="Q2402" i="1" s="1"/>
  <c r="R2402" i="1" s="1"/>
  <c r="S2402" i="1" s="1"/>
  <c r="T2404" i="1"/>
  <c r="Y2402" i="1" l="1"/>
  <c r="Z2403" i="1"/>
  <c r="AA2403" i="1"/>
  <c r="H2402" i="1"/>
  <c r="T2405" i="1"/>
  <c r="A2403" i="1"/>
  <c r="Q2403" i="1" s="1"/>
  <c r="R2403" i="1" s="1"/>
  <c r="S2403" i="1" s="1"/>
  <c r="Y2403" i="1" l="1"/>
  <c r="AA2404" i="1"/>
  <c r="Z2404" i="1"/>
  <c r="H2403" i="1"/>
  <c r="A2404" i="1"/>
  <c r="Q2404" i="1" s="1"/>
  <c r="R2404" i="1" s="1"/>
  <c r="S2404" i="1" s="1"/>
  <c r="T2406" i="1"/>
  <c r="Y2404" i="1" l="1"/>
  <c r="Z2405" i="1"/>
  <c r="AA2405" i="1"/>
  <c r="H2404" i="1"/>
  <c r="A2405" i="1"/>
  <c r="Q2405" i="1" s="1"/>
  <c r="R2405" i="1" s="1"/>
  <c r="S2405" i="1" s="1"/>
  <c r="T2407" i="1"/>
  <c r="Y2405" i="1" l="1"/>
  <c r="AA2406" i="1"/>
  <c r="Z2406" i="1"/>
  <c r="H2405" i="1"/>
  <c r="T2408" i="1"/>
  <c r="A2406" i="1"/>
  <c r="Q2406" i="1" s="1"/>
  <c r="R2406" i="1" s="1"/>
  <c r="S2406" i="1" s="1"/>
  <c r="Y2406" i="1" l="1"/>
  <c r="Z2407" i="1"/>
  <c r="AA2407" i="1"/>
  <c r="H2406" i="1"/>
  <c r="T2409" i="1"/>
  <c r="A2407" i="1"/>
  <c r="Q2407" i="1" s="1"/>
  <c r="R2407" i="1" s="1"/>
  <c r="S2407" i="1" s="1"/>
  <c r="Y2407" i="1" l="1"/>
  <c r="AA2408" i="1"/>
  <c r="Z2408" i="1"/>
  <c r="H2407" i="1"/>
  <c r="T2410" i="1"/>
  <c r="A2408" i="1"/>
  <c r="Q2408" i="1" s="1"/>
  <c r="R2408" i="1" s="1"/>
  <c r="S2408" i="1" s="1"/>
  <c r="Y2408" i="1" l="1"/>
  <c r="Z2409" i="1"/>
  <c r="AA2409" i="1"/>
  <c r="H2408" i="1"/>
  <c r="A2409" i="1"/>
  <c r="Q2409" i="1" s="1"/>
  <c r="R2409" i="1" s="1"/>
  <c r="S2409" i="1" s="1"/>
  <c r="T2411" i="1"/>
  <c r="Y2409" i="1" l="1"/>
  <c r="AA2410" i="1"/>
  <c r="Z2410" i="1"/>
  <c r="H2409" i="1"/>
  <c r="A2410" i="1"/>
  <c r="Q2410" i="1" s="1"/>
  <c r="R2410" i="1" s="1"/>
  <c r="S2410" i="1" s="1"/>
  <c r="T2412" i="1"/>
  <c r="Y2410" i="1" l="1"/>
  <c r="Z2411" i="1"/>
  <c r="AA2411" i="1"/>
  <c r="H2410" i="1"/>
  <c r="A2411" i="1"/>
  <c r="Q2411" i="1" s="1"/>
  <c r="R2411" i="1" s="1"/>
  <c r="S2411" i="1" s="1"/>
  <c r="T2413" i="1"/>
  <c r="Y2411" i="1" l="1"/>
  <c r="AA2412" i="1"/>
  <c r="Z2412" i="1"/>
  <c r="H2411" i="1"/>
  <c r="T2414" i="1"/>
  <c r="A2412" i="1"/>
  <c r="Q2412" i="1" s="1"/>
  <c r="R2412" i="1" s="1"/>
  <c r="S2412" i="1" s="1"/>
  <c r="Y2412" i="1" l="1"/>
  <c r="Z2413" i="1"/>
  <c r="AA2413" i="1"/>
  <c r="H2412" i="1"/>
  <c r="A2413" i="1"/>
  <c r="Q2413" i="1" s="1"/>
  <c r="R2413" i="1" s="1"/>
  <c r="S2413" i="1" s="1"/>
  <c r="T2415" i="1"/>
  <c r="Y2413" i="1" l="1"/>
  <c r="AA2414" i="1"/>
  <c r="Z2414" i="1"/>
  <c r="H2413" i="1"/>
  <c r="T2416" i="1"/>
  <c r="A2414" i="1"/>
  <c r="Q2414" i="1" s="1"/>
  <c r="R2414" i="1" s="1"/>
  <c r="S2414" i="1" s="1"/>
  <c r="Y2414" i="1" l="1"/>
  <c r="Z2415" i="1"/>
  <c r="AA2415" i="1"/>
  <c r="H2414" i="1"/>
  <c r="T2417" i="1"/>
  <c r="A2415" i="1"/>
  <c r="Q2415" i="1" s="1"/>
  <c r="R2415" i="1" s="1"/>
  <c r="AA2416" i="1" l="1"/>
  <c r="Z2416" i="1"/>
  <c r="H2415" i="1"/>
  <c r="A2416" i="1"/>
  <c r="Q2416" i="1" s="1"/>
  <c r="R2416" i="1" s="1"/>
  <c r="S2416" i="1" s="1"/>
  <c r="T2418" i="1"/>
  <c r="Y2416" i="1" l="1"/>
  <c r="Z2417" i="1"/>
  <c r="AA2417" i="1"/>
  <c r="H2416" i="1"/>
  <c r="A2417" i="1"/>
  <c r="Q2417" i="1" s="1"/>
  <c r="R2417" i="1" s="1"/>
  <c r="S2417" i="1" s="1"/>
  <c r="T2419" i="1"/>
  <c r="Y2417" i="1" l="1"/>
  <c r="AA2418" i="1"/>
  <c r="Z2418" i="1"/>
  <c r="H2417" i="1"/>
  <c r="A2418" i="1"/>
  <c r="Q2418" i="1" s="1"/>
  <c r="R2418" i="1" s="1"/>
  <c r="S2418" i="1" s="1"/>
  <c r="T2420" i="1"/>
  <c r="Y2418" i="1" l="1"/>
  <c r="Z2419" i="1"/>
  <c r="AA2419" i="1"/>
  <c r="H2418" i="1"/>
  <c r="A2419" i="1"/>
  <c r="Q2419" i="1" s="1"/>
  <c r="R2419" i="1" s="1"/>
  <c r="S2419" i="1" s="1"/>
  <c r="T2421" i="1"/>
  <c r="Y2419" i="1" l="1"/>
  <c r="AA2420" i="1"/>
  <c r="Z2420" i="1"/>
  <c r="H2419" i="1"/>
  <c r="T2422" i="1"/>
  <c r="A2420" i="1"/>
  <c r="Q2420" i="1" s="1"/>
  <c r="R2420" i="1" s="1"/>
  <c r="S2420" i="1" s="1"/>
  <c r="Y2420" i="1" l="1"/>
  <c r="Z2421" i="1"/>
  <c r="AA2421" i="1"/>
  <c r="H2420" i="1"/>
  <c r="T2423" i="1"/>
  <c r="A2421" i="1"/>
  <c r="Q2421" i="1" s="1"/>
  <c r="R2421" i="1" s="1"/>
  <c r="S2421" i="1" s="1"/>
  <c r="Y2421" i="1" l="1"/>
  <c r="AA2422" i="1"/>
  <c r="Z2422" i="1"/>
  <c r="H2421" i="1"/>
  <c r="A2422" i="1"/>
  <c r="Q2422" i="1" s="1"/>
  <c r="R2422" i="1" s="1"/>
  <c r="S2422" i="1" s="1"/>
  <c r="T2424" i="1"/>
  <c r="Y2422" i="1" l="1"/>
  <c r="Z2423" i="1"/>
  <c r="AA2423" i="1"/>
  <c r="H2422" i="1"/>
  <c r="T2425" i="1"/>
  <c r="A2423" i="1"/>
  <c r="Q2423" i="1" s="1"/>
  <c r="R2423" i="1" s="1"/>
  <c r="S2423" i="1" s="1"/>
  <c r="Y2423" i="1" l="1"/>
  <c r="AA2424" i="1"/>
  <c r="Z2424" i="1"/>
  <c r="H2423" i="1"/>
  <c r="T2426" i="1"/>
  <c r="A2424" i="1"/>
  <c r="Q2424" i="1" s="1"/>
  <c r="R2424" i="1" s="1"/>
  <c r="S2424" i="1" s="1"/>
  <c r="Y2424" i="1" l="1"/>
  <c r="Z2425" i="1"/>
  <c r="AA2425" i="1"/>
  <c r="H2424" i="1"/>
  <c r="A2425" i="1"/>
  <c r="Q2425" i="1" s="1"/>
  <c r="R2425" i="1" s="1"/>
  <c r="S2425" i="1" s="1"/>
  <c r="T2427" i="1"/>
  <c r="Y2425" i="1" l="1"/>
  <c r="AA2426" i="1"/>
  <c r="Z2426" i="1"/>
  <c r="H2425" i="1"/>
  <c r="T2428" i="1"/>
  <c r="A2426" i="1"/>
  <c r="Q2426" i="1" s="1"/>
  <c r="R2426" i="1" s="1"/>
  <c r="S2426" i="1" s="1"/>
  <c r="Y2426" i="1" l="1"/>
  <c r="Z2427" i="1"/>
  <c r="AA2427" i="1"/>
  <c r="H2426" i="1"/>
  <c r="A2427" i="1"/>
  <c r="Q2427" i="1" s="1"/>
  <c r="R2427" i="1" s="1"/>
  <c r="S2427" i="1" s="1"/>
  <c r="T2429" i="1"/>
  <c r="Y2427" i="1" l="1"/>
  <c r="AA2428" i="1"/>
  <c r="Z2428" i="1"/>
  <c r="H2427" i="1"/>
  <c r="T2430" i="1"/>
  <c r="A2428" i="1"/>
  <c r="Q2428" i="1" s="1"/>
  <c r="R2428" i="1" s="1"/>
  <c r="S2428" i="1" s="1"/>
  <c r="Y2428" i="1" l="1"/>
  <c r="Z2429" i="1"/>
  <c r="AA2429" i="1"/>
  <c r="H2428" i="1"/>
  <c r="A2429" i="1"/>
  <c r="Q2429" i="1" s="1"/>
  <c r="R2429" i="1" s="1"/>
  <c r="S2429" i="1" s="1"/>
  <c r="T2431" i="1"/>
  <c r="Y2429" i="1" l="1"/>
  <c r="AA2430" i="1"/>
  <c r="Z2430" i="1"/>
  <c r="H2429" i="1"/>
  <c r="T2432" i="1"/>
  <c r="A2430" i="1"/>
  <c r="Q2430" i="1" s="1"/>
  <c r="R2430" i="1" s="1"/>
  <c r="S2430" i="1" s="1"/>
  <c r="Y2430" i="1" l="1"/>
  <c r="Z2431" i="1"/>
  <c r="AA2431" i="1"/>
  <c r="H2430" i="1"/>
  <c r="T2433" i="1"/>
  <c r="A2431" i="1"/>
  <c r="Q2431" i="1" s="1"/>
  <c r="R2431" i="1" s="1"/>
  <c r="S2431" i="1" s="1"/>
  <c r="Y2431" i="1" l="1"/>
  <c r="AA2432" i="1"/>
  <c r="Z2432" i="1"/>
  <c r="H2431" i="1"/>
  <c r="T2434" i="1"/>
  <c r="A2432" i="1"/>
  <c r="Q2432" i="1" s="1"/>
  <c r="R2432" i="1" s="1"/>
  <c r="S2432" i="1" s="1"/>
  <c r="Y2432" i="1" l="1"/>
  <c r="Z2433" i="1"/>
  <c r="AA2433" i="1"/>
  <c r="H2432" i="1"/>
  <c r="A2433" i="1"/>
  <c r="Q2433" i="1" s="1"/>
  <c r="R2433" i="1" s="1"/>
  <c r="S2433" i="1" s="1"/>
  <c r="T2435" i="1"/>
  <c r="Y2433" i="1" l="1"/>
  <c r="AA2434" i="1"/>
  <c r="Z2434" i="1"/>
  <c r="H2433" i="1"/>
  <c r="A2434" i="1"/>
  <c r="Q2434" i="1" s="1"/>
  <c r="R2434" i="1" s="1"/>
  <c r="S2434" i="1" s="1"/>
  <c r="T2436" i="1"/>
  <c r="Y2434" i="1" l="1"/>
  <c r="Z2435" i="1"/>
  <c r="AA2435" i="1"/>
  <c r="H2434" i="1"/>
  <c r="T2437" i="1"/>
  <c r="A2435" i="1"/>
  <c r="Q2435" i="1" s="1"/>
  <c r="R2435" i="1" s="1"/>
  <c r="S2435" i="1" s="1"/>
  <c r="Y2435" i="1" l="1"/>
  <c r="AA2436" i="1"/>
  <c r="Z2436" i="1"/>
  <c r="H2435" i="1"/>
  <c r="A2436" i="1"/>
  <c r="Q2436" i="1" s="1"/>
  <c r="R2436" i="1" s="1"/>
  <c r="S2436" i="1" s="1"/>
  <c r="T2438" i="1"/>
  <c r="Y2436" i="1" l="1"/>
  <c r="Z2437" i="1"/>
  <c r="AA2437" i="1"/>
  <c r="H2436" i="1"/>
  <c r="T2439" i="1"/>
  <c r="A2437" i="1"/>
  <c r="Q2437" i="1" s="1"/>
  <c r="R2437" i="1" s="1"/>
  <c r="S2437" i="1" s="1"/>
  <c r="Y2437" i="1" l="1"/>
  <c r="AA2438" i="1"/>
  <c r="Z2438" i="1"/>
  <c r="H2437" i="1"/>
  <c r="A2438" i="1"/>
  <c r="Q2438" i="1" s="1"/>
  <c r="R2438" i="1" s="1"/>
  <c r="S2438" i="1" s="1"/>
  <c r="T2440" i="1"/>
  <c r="Y2438" i="1" l="1"/>
  <c r="Z2439" i="1"/>
  <c r="AA2439" i="1"/>
  <c r="H2438" i="1"/>
  <c r="A2439" i="1"/>
  <c r="Q2439" i="1" s="1"/>
  <c r="R2439" i="1" s="1"/>
  <c r="S2439" i="1" s="1"/>
  <c r="T2441" i="1"/>
  <c r="Y2439" i="1" l="1"/>
  <c r="AA2440" i="1"/>
  <c r="Z2440" i="1"/>
  <c r="H2439" i="1"/>
  <c r="T2442" i="1"/>
  <c r="A2440" i="1"/>
  <c r="Q2440" i="1" s="1"/>
  <c r="R2440" i="1" s="1"/>
  <c r="S2440" i="1" s="1"/>
  <c r="Y2440" i="1" l="1"/>
  <c r="Z2441" i="1"/>
  <c r="AA2441" i="1"/>
  <c r="H2440" i="1"/>
  <c r="A2441" i="1"/>
  <c r="Q2441" i="1" s="1"/>
  <c r="R2441" i="1" s="1"/>
  <c r="S2441" i="1" s="1"/>
  <c r="T2443" i="1"/>
  <c r="Y2441" i="1" l="1"/>
  <c r="AA2442" i="1"/>
  <c r="Z2442" i="1"/>
  <c r="H2441" i="1"/>
  <c r="A2442" i="1"/>
  <c r="Q2442" i="1" s="1"/>
  <c r="R2442" i="1" s="1"/>
  <c r="S2442" i="1" s="1"/>
  <c r="T2444" i="1"/>
  <c r="Y2442" i="1" l="1"/>
  <c r="Z2443" i="1"/>
  <c r="AA2443" i="1"/>
  <c r="H2442" i="1"/>
  <c r="T2445" i="1"/>
  <c r="A2443" i="1"/>
  <c r="Q2443" i="1" s="1"/>
  <c r="R2443" i="1" s="1"/>
  <c r="S2443" i="1" s="1"/>
  <c r="Y2443" i="1" l="1"/>
  <c r="AA2444" i="1"/>
  <c r="Z2444" i="1"/>
  <c r="H2443" i="1"/>
  <c r="A2444" i="1"/>
  <c r="Q2444" i="1" s="1"/>
  <c r="R2444" i="1" s="1"/>
  <c r="S2444" i="1" s="1"/>
  <c r="T2446" i="1"/>
  <c r="Y2444" i="1" l="1"/>
  <c r="Z2445" i="1"/>
  <c r="AA2445" i="1"/>
  <c r="H2444" i="1"/>
  <c r="A2445" i="1"/>
  <c r="Q2445" i="1" s="1"/>
  <c r="R2445" i="1" s="1"/>
  <c r="S2445" i="1" s="1"/>
  <c r="T2447" i="1"/>
  <c r="Y2445" i="1" l="1"/>
  <c r="AA2446" i="1"/>
  <c r="Z2446" i="1"/>
  <c r="H2445" i="1"/>
  <c r="T2448" i="1"/>
  <c r="A2446" i="1"/>
  <c r="Q2446" i="1" s="1"/>
  <c r="R2446" i="1" s="1"/>
  <c r="S2446" i="1" s="1"/>
  <c r="Y2446" i="1" l="1"/>
  <c r="AA2447" i="1"/>
  <c r="Z2447" i="1"/>
  <c r="H2446" i="1"/>
  <c r="A2447" i="1"/>
  <c r="Q2447" i="1" s="1"/>
  <c r="R2447" i="1" s="1"/>
  <c r="S2447" i="1" s="1"/>
  <c r="T2449" i="1"/>
  <c r="Y2447" i="1" l="1"/>
  <c r="Z2448" i="1"/>
  <c r="AA2448" i="1"/>
  <c r="H2447" i="1"/>
  <c r="A2448" i="1"/>
  <c r="Q2448" i="1" s="1"/>
  <c r="R2448" i="1" s="1"/>
  <c r="T2450" i="1"/>
  <c r="AA2449" i="1" l="1"/>
  <c r="Z2449" i="1"/>
  <c r="H2448" i="1"/>
  <c r="A2449" i="1"/>
  <c r="Q2449" i="1" s="1"/>
  <c r="R2449" i="1" s="1"/>
  <c r="S2449" i="1" s="1"/>
  <c r="T2451" i="1"/>
  <c r="Y2449" i="1" l="1"/>
  <c r="Z2450" i="1"/>
  <c r="AA2450" i="1"/>
  <c r="H2449" i="1"/>
  <c r="T2452" i="1"/>
  <c r="A2450" i="1"/>
  <c r="Q2450" i="1" s="1"/>
  <c r="R2450" i="1" s="1"/>
  <c r="S2450" i="1" s="1"/>
  <c r="Y2450" i="1" l="1"/>
  <c r="AA2451" i="1"/>
  <c r="Z2451" i="1"/>
  <c r="H2450" i="1"/>
  <c r="A2451" i="1"/>
  <c r="Q2451" i="1" s="1"/>
  <c r="R2451" i="1" s="1"/>
  <c r="S2451" i="1" s="1"/>
  <c r="T2453" i="1"/>
  <c r="Y2451" i="1" l="1"/>
  <c r="Z2452" i="1"/>
  <c r="AA2452" i="1"/>
  <c r="H2451" i="1"/>
  <c r="T2454" i="1"/>
  <c r="A2452" i="1"/>
  <c r="Q2452" i="1" s="1"/>
  <c r="R2452" i="1" s="1"/>
  <c r="S2452" i="1" s="1"/>
  <c r="Y2452" i="1" l="1"/>
  <c r="AA2453" i="1"/>
  <c r="Z2453" i="1"/>
  <c r="H2452" i="1"/>
  <c r="A2453" i="1"/>
  <c r="Q2453" i="1" s="1"/>
  <c r="R2453" i="1" s="1"/>
  <c r="S2453" i="1" s="1"/>
  <c r="T2455" i="1"/>
  <c r="Y2453" i="1" l="1"/>
  <c r="Z2454" i="1"/>
  <c r="AA2454" i="1"/>
  <c r="H2453" i="1"/>
  <c r="T2456" i="1"/>
  <c r="A2454" i="1"/>
  <c r="Q2454" i="1" s="1"/>
  <c r="R2454" i="1" s="1"/>
  <c r="S2454" i="1" s="1"/>
  <c r="Y2454" i="1" l="1"/>
  <c r="AA2455" i="1"/>
  <c r="Z2455" i="1"/>
  <c r="H2454" i="1"/>
  <c r="A2455" i="1"/>
  <c r="Q2455" i="1" s="1"/>
  <c r="R2455" i="1" s="1"/>
  <c r="S2455" i="1" s="1"/>
  <c r="T2457" i="1"/>
  <c r="Y2455" i="1" l="1"/>
  <c r="Z2456" i="1"/>
  <c r="AA2456" i="1"/>
  <c r="H2455" i="1"/>
  <c r="T2458" i="1"/>
  <c r="A2456" i="1"/>
  <c r="Q2456" i="1" s="1"/>
  <c r="R2456" i="1" s="1"/>
  <c r="S2456" i="1" s="1"/>
  <c r="Y2456" i="1" l="1"/>
  <c r="AA2457" i="1"/>
  <c r="Z2457" i="1"/>
  <c r="H2456" i="1"/>
  <c r="T2459" i="1"/>
  <c r="A2457" i="1"/>
  <c r="Q2457" i="1" s="1"/>
  <c r="R2457" i="1" s="1"/>
  <c r="S2457" i="1" s="1"/>
  <c r="Y2457" i="1" l="1"/>
  <c r="Z2458" i="1"/>
  <c r="AA2458" i="1"/>
  <c r="H2457" i="1"/>
  <c r="T2460" i="1"/>
  <c r="A2458" i="1"/>
  <c r="Q2458" i="1" s="1"/>
  <c r="R2458" i="1" s="1"/>
  <c r="S2458" i="1" s="1"/>
  <c r="Y2458" i="1" l="1"/>
  <c r="AA2459" i="1"/>
  <c r="Z2459" i="1"/>
  <c r="H2458" i="1"/>
  <c r="A2459" i="1"/>
  <c r="Q2459" i="1" s="1"/>
  <c r="R2459" i="1" s="1"/>
  <c r="S2459" i="1" s="1"/>
  <c r="T2461" i="1"/>
  <c r="Y2459" i="1" l="1"/>
  <c r="Z2460" i="1"/>
  <c r="AA2460" i="1"/>
  <c r="H2459" i="1"/>
  <c r="A2460" i="1"/>
  <c r="Q2460" i="1" s="1"/>
  <c r="R2460" i="1" s="1"/>
  <c r="S2460" i="1" s="1"/>
  <c r="T2462" i="1"/>
  <c r="Y2460" i="1" l="1"/>
  <c r="AA2461" i="1"/>
  <c r="Z2461" i="1"/>
  <c r="H2460" i="1"/>
  <c r="T2463" i="1"/>
  <c r="A2461" i="1"/>
  <c r="Q2461" i="1" s="1"/>
  <c r="R2461" i="1" s="1"/>
  <c r="S2461" i="1" s="1"/>
  <c r="Y2461" i="1" l="1"/>
  <c r="Z2462" i="1"/>
  <c r="AA2462" i="1"/>
  <c r="H2461" i="1"/>
  <c r="A2462" i="1"/>
  <c r="Q2462" i="1" s="1"/>
  <c r="R2462" i="1" s="1"/>
  <c r="S2462" i="1" s="1"/>
  <c r="T2464" i="1"/>
  <c r="Y2462" i="1" l="1"/>
  <c r="AA2463" i="1"/>
  <c r="Z2463" i="1"/>
  <c r="H2462" i="1"/>
  <c r="T2465" i="1"/>
  <c r="A2463" i="1"/>
  <c r="Q2463" i="1" s="1"/>
  <c r="R2463" i="1" s="1"/>
  <c r="S2463" i="1" s="1"/>
  <c r="Y2463" i="1" l="1"/>
  <c r="Z2464" i="1"/>
  <c r="AA2464" i="1"/>
  <c r="H2463" i="1"/>
  <c r="A2464" i="1"/>
  <c r="Q2464" i="1" s="1"/>
  <c r="R2464" i="1" s="1"/>
  <c r="S2464" i="1" s="1"/>
  <c r="T2466" i="1"/>
  <c r="Y2464" i="1" l="1"/>
  <c r="AA2465" i="1"/>
  <c r="Z2465" i="1"/>
  <c r="H2464" i="1"/>
  <c r="A2465" i="1"/>
  <c r="Q2465" i="1" s="1"/>
  <c r="R2465" i="1" s="1"/>
  <c r="S2465" i="1" s="1"/>
  <c r="T2467" i="1"/>
  <c r="Y2465" i="1" l="1"/>
  <c r="Z2466" i="1"/>
  <c r="AA2466" i="1"/>
  <c r="H2465" i="1"/>
  <c r="A2466" i="1"/>
  <c r="Q2466" i="1" s="1"/>
  <c r="R2466" i="1" s="1"/>
  <c r="S2466" i="1" s="1"/>
  <c r="T2468" i="1"/>
  <c r="Y2466" i="1" l="1"/>
  <c r="AA2467" i="1"/>
  <c r="Z2467" i="1"/>
  <c r="H2466" i="1"/>
  <c r="T2469" i="1"/>
  <c r="A2467" i="1"/>
  <c r="Q2467" i="1" s="1"/>
  <c r="R2467" i="1" s="1"/>
  <c r="S2467" i="1" s="1"/>
  <c r="Y2467" i="1" l="1"/>
  <c r="Z2468" i="1"/>
  <c r="AA2468" i="1"/>
  <c r="H2467" i="1"/>
  <c r="A2468" i="1"/>
  <c r="Q2468" i="1" s="1"/>
  <c r="R2468" i="1" s="1"/>
  <c r="S2468" i="1" s="1"/>
  <c r="T2470" i="1"/>
  <c r="Y2468" i="1" l="1"/>
  <c r="AA2469" i="1"/>
  <c r="Z2469" i="1"/>
  <c r="H2468" i="1"/>
  <c r="A2469" i="1"/>
  <c r="Q2469" i="1" s="1"/>
  <c r="R2469" i="1" s="1"/>
  <c r="S2469" i="1" s="1"/>
  <c r="T2471" i="1"/>
  <c r="Y2469" i="1" l="1"/>
  <c r="Z2470" i="1"/>
  <c r="AA2470" i="1"/>
  <c r="H2469" i="1"/>
  <c r="T2472" i="1"/>
  <c r="A2470" i="1"/>
  <c r="Q2470" i="1" s="1"/>
  <c r="R2470" i="1" s="1"/>
  <c r="S2470" i="1" s="1"/>
  <c r="Y2470" i="1" l="1"/>
  <c r="AA2471" i="1"/>
  <c r="Z2471" i="1"/>
  <c r="H2470" i="1"/>
  <c r="A2471" i="1"/>
  <c r="Q2471" i="1" s="1"/>
  <c r="R2471" i="1" s="1"/>
  <c r="S2471" i="1" s="1"/>
  <c r="T2473" i="1"/>
  <c r="Y2471" i="1" l="1"/>
  <c r="Z2472" i="1"/>
  <c r="AA2472" i="1"/>
  <c r="H2471" i="1"/>
  <c r="T2474" i="1"/>
  <c r="A2472" i="1"/>
  <c r="Q2472" i="1" s="1"/>
  <c r="R2472" i="1" s="1"/>
  <c r="S2472" i="1" s="1"/>
  <c r="Y2472" i="1" l="1"/>
  <c r="AA2473" i="1"/>
  <c r="Z2473" i="1"/>
  <c r="H2472" i="1"/>
  <c r="A2473" i="1"/>
  <c r="Q2473" i="1" s="1"/>
  <c r="R2473" i="1" s="1"/>
  <c r="S2473" i="1" s="1"/>
  <c r="T2475" i="1"/>
  <c r="Y2473" i="1" l="1"/>
  <c r="Z2474" i="1"/>
  <c r="AA2474" i="1"/>
  <c r="H2473" i="1"/>
  <c r="T2476" i="1"/>
  <c r="A2474" i="1"/>
  <c r="Q2474" i="1" s="1"/>
  <c r="R2474" i="1" s="1"/>
  <c r="S2474" i="1" s="1"/>
  <c r="Y2474" i="1" l="1"/>
  <c r="Z2475" i="1"/>
  <c r="AA2475" i="1"/>
  <c r="H2474" i="1"/>
  <c r="A2475" i="1"/>
  <c r="Q2475" i="1" s="1"/>
  <c r="R2475" i="1" s="1"/>
  <c r="S2475" i="1" s="1"/>
  <c r="Y2475" i="1" l="1"/>
  <c r="AA2476" i="1"/>
  <c r="Z2476" i="1"/>
  <c r="H2475" i="1"/>
  <c r="A2476" i="1"/>
  <c r="Q2476" i="1" l="1"/>
  <c r="R2476" i="1" s="1"/>
  <c r="A2477" i="1"/>
  <c r="H2476" i="1"/>
  <c r="AG13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M73" i="1" s="1"/>
  <c r="X69" i="1"/>
  <c r="E73" i="1"/>
  <c r="F73" i="1"/>
  <c r="D72" i="1"/>
  <c r="G72" i="1" s="1"/>
  <c r="G71" i="1"/>
  <c r="U73" i="1"/>
  <c r="W73" i="1" s="1"/>
  <c r="I75" i="1"/>
  <c r="J74" i="1"/>
  <c r="K74" i="1" s="1"/>
  <c r="O70" i="1" l="1"/>
  <c r="L72" i="1"/>
  <c r="N72" i="1"/>
  <c r="N73" i="1" s="1"/>
  <c r="B69" i="1"/>
  <c r="F74" i="1"/>
  <c r="E74" i="1"/>
  <c r="J75" i="1"/>
  <c r="K75" i="1" s="1"/>
  <c r="I76" i="1"/>
  <c r="D73" i="1"/>
  <c r="L73" i="1" s="1"/>
  <c r="U74" i="1"/>
  <c r="W74" i="1" s="1"/>
  <c r="O72" i="1" l="1"/>
  <c r="O73" i="1"/>
  <c r="M74" i="1"/>
  <c r="E75" i="1"/>
  <c r="F75" i="1"/>
  <c r="G73" i="1"/>
  <c r="D74" i="1"/>
  <c r="L74" i="1" s="1"/>
  <c r="I77" i="1"/>
  <c r="J76" i="1"/>
  <c r="K76" i="1" s="1"/>
  <c r="U75" i="1"/>
  <c r="W75" i="1" s="1"/>
  <c r="N74" i="1" l="1"/>
  <c r="N75" i="1" s="1"/>
  <c r="N76" i="1" s="1"/>
  <c r="N77" i="1" s="1"/>
  <c r="M75" i="1"/>
  <c r="M76" i="1" s="1"/>
  <c r="M77" i="1" s="1"/>
  <c r="F76" i="1"/>
  <c r="E76" i="1"/>
  <c r="G74" i="1"/>
  <c r="U76" i="1"/>
  <c r="W76" i="1" s="1"/>
  <c r="I78" i="1"/>
  <c r="J77" i="1"/>
  <c r="K77" i="1" s="1"/>
  <c r="D75" i="1"/>
  <c r="L75" i="1" l="1"/>
  <c r="O75" i="1" s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s="1"/>
  <c r="O79" i="1" l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s="1"/>
  <c r="O86" i="1" l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L98" i="1" s="1"/>
  <c r="J100" i="1"/>
  <c r="K100" i="1" s="1"/>
  <c r="I101" i="1"/>
  <c r="N100" i="1"/>
  <c r="U99" i="1"/>
  <c r="W99" i="1" s="1"/>
  <c r="O98" i="1" l="1"/>
  <c r="F100" i="1"/>
  <c r="E100" i="1"/>
  <c r="G98" i="1"/>
  <c r="I102" i="1"/>
  <c r="J101" i="1"/>
  <c r="K101" i="1" s="1"/>
  <c r="N101" i="1"/>
  <c r="U100" i="1"/>
  <c r="W100" i="1" s="1"/>
  <c r="D99" i="1"/>
  <c r="L99" i="1" s="1"/>
  <c r="E101" i="1" l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I106" i="1"/>
  <c r="J105" i="1"/>
  <c r="K105" i="1" s="1"/>
  <c r="U104" i="1"/>
  <c r="W104" i="1" s="1"/>
  <c r="M104" i="1" l="1"/>
  <c r="M105" i="1" s="1"/>
  <c r="M106" i="1" s="1"/>
  <c r="N103" i="1"/>
  <c r="E105" i="1"/>
  <c r="F105" i="1"/>
  <c r="G103" i="1"/>
  <c r="D104" i="1"/>
  <c r="L104" i="1" s="1"/>
  <c r="U105" i="1"/>
  <c r="W105" i="1" s="1"/>
  <c r="O102" i="1"/>
  <c r="I107" i="1"/>
  <c r="J106" i="1"/>
  <c r="K106" i="1" s="1"/>
  <c r="N104" i="1" l="1"/>
  <c r="N105" i="1" s="1"/>
  <c r="N106" i="1" s="1"/>
  <c r="N107" i="1" s="1"/>
  <c r="O103" i="1"/>
  <c r="F106" i="1"/>
  <c r="E106" i="1"/>
  <c r="G104" i="1"/>
  <c r="D105" i="1"/>
  <c r="U106" i="1"/>
  <c r="W106" i="1" s="1"/>
  <c r="J107" i="1"/>
  <c r="K107" i="1" s="1"/>
  <c r="I108" i="1"/>
  <c r="M107" i="1"/>
  <c r="L105" i="1" l="1"/>
  <c r="O105" i="1" s="1"/>
  <c r="O104" i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L117" i="1" s="1"/>
  <c r="G116" i="1"/>
  <c r="O117" i="1" l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O131" i="1"/>
  <c r="E134" i="1"/>
  <c r="F134" i="1"/>
  <c r="O132" i="1"/>
  <c r="D133" i="1"/>
  <c r="L133" i="1" s="1"/>
  <c r="U134" i="1"/>
  <c r="W134" i="1" s="1"/>
  <c r="G132" i="1"/>
  <c r="J135" i="1"/>
  <c r="K135" i="1" s="1"/>
  <c r="I136" i="1"/>
  <c r="O133" i="1" l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L145" i="1" s="1"/>
  <c r="U146" i="1"/>
  <c r="W146" i="1" s="1"/>
  <c r="O145" i="1" l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s="1"/>
  <c r="O152" i="1" l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M164" i="1" l="1"/>
  <c r="N164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O164" i="1" l="1"/>
  <c r="M165" i="1"/>
  <c r="F166" i="1"/>
  <c r="E166" i="1"/>
  <c r="G164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U167" i="1"/>
  <c r="W167" i="1" s="1"/>
  <c r="O166" i="1" l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s="1"/>
  <c r="O170" i="1" l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N192" i="1"/>
  <c r="U191" i="1"/>
  <c r="W191" i="1" s="1"/>
  <c r="D190" i="1"/>
  <c r="L190" i="1" s="1"/>
  <c r="F192" i="1" l="1"/>
  <c r="E192" i="1"/>
  <c r="G190" i="1"/>
  <c r="M191" i="1"/>
  <c r="M192" i="1" s="1"/>
  <c r="O190" i="1"/>
  <c r="D191" i="1"/>
  <c r="J193" i="1"/>
  <c r="K193" i="1" s="1"/>
  <c r="I194" i="1"/>
  <c r="U192" i="1"/>
  <c r="W192" i="1" s="1"/>
  <c r="L191" i="1" l="1"/>
  <c r="O191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N223" i="1"/>
  <c r="N224" i="1" s="1"/>
  <c r="D224" i="1"/>
  <c r="L224" i="1" s="1"/>
  <c r="U225" i="1"/>
  <c r="W225" i="1" s="1"/>
  <c r="M225" i="1" l="1"/>
  <c r="M226" i="1" s="1"/>
  <c r="M227" i="1" s="1"/>
  <c r="E226" i="1"/>
  <c r="F226" i="1"/>
  <c r="D225" i="1"/>
  <c r="L225" i="1" s="1"/>
  <c r="G224" i="1"/>
  <c r="U226" i="1"/>
  <c r="W226" i="1" s="1"/>
  <c r="O224" i="1"/>
  <c r="O223" i="1"/>
  <c r="I228" i="1"/>
  <c r="J227" i="1"/>
  <c r="K227" i="1" s="1"/>
  <c r="N225" i="1" l="1"/>
  <c r="N226" i="1" s="1"/>
  <c r="N227" i="1" s="1"/>
  <c r="F227" i="1"/>
  <c r="E227" i="1"/>
  <c r="G225" i="1"/>
  <c r="D226" i="1"/>
  <c r="U227" i="1"/>
  <c r="W227" i="1" s="1"/>
  <c r="J228" i="1"/>
  <c r="K228" i="1" s="1"/>
  <c r="I229" i="1"/>
  <c r="L226" i="1" l="1"/>
  <c r="O226" i="1" s="1"/>
  <c r="O225" i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s="1"/>
  <c r="O248" i="1" l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N253" i="1"/>
  <c r="L251" i="1" l="1"/>
  <c r="O251" i="1" s="1"/>
  <c r="F253" i="1"/>
  <c r="E253" i="1"/>
  <c r="G251" i="1"/>
  <c r="U253" i="1"/>
  <c r="W253" i="1" s="1"/>
  <c r="J254" i="1"/>
  <c r="K254" i="1" s="1"/>
  <c r="I255" i="1"/>
  <c r="N254" i="1"/>
  <c r="D252" i="1"/>
  <c r="L252" i="1" s="1"/>
  <c r="E254" i="1" l="1"/>
  <c r="F254" i="1"/>
  <c r="G252" i="1"/>
  <c r="M253" i="1"/>
  <c r="M254" i="1" s="1"/>
  <c r="M255" i="1" s="1"/>
  <c r="O252" i="1"/>
  <c r="I256" i="1"/>
  <c r="J255" i="1"/>
  <c r="K255" i="1" s="1"/>
  <c r="N255" i="1"/>
  <c r="U254" i="1"/>
  <c r="W254" i="1" s="1"/>
  <c r="D253" i="1"/>
  <c r="L253" i="1" l="1"/>
  <c r="O253" i="1" s="1"/>
  <c r="F255" i="1"/>
  <c r="E255" i="1"/>
  <c r="G253" i="1"/>
  <c r="D254" i="1"/>
  <c r="U255" i="1"/>
  <c r="W255" i="1" s="1"/>
  <c r="I257" i="1"/>
  <c r="J256" i="1"/>
  <c r="K256" i="1" s="1"/>
  <c r="L254" i="1" l="1"/>
  <c r="O254" i="1" s="1"/>
  <c r="U256" i="1"/>
  <c r="W256" i="1" s="1"/>
  <c r="F256" i="1"/>
  <c r="E256" i="1"/>
  <c r="G254" i="1"/>
  <c r="D255" i="1"/>
  <c r="L255" i="1" s="1"/>
  <c r="J257" i="1"/>
  <c r="K257" i="1" s="1"/>
  <c r="I258" i="1"/>
  <c r="E257" i="1" l="1"/>
  <c r="F257" i="1"/>
  <c r="G255" i="1"/>
  <c r="J258" i="1"/>
  <c r="K258" i="1" s="1"/>
  <c r="I259" i="1"/>
  <c r="U257" i="1"/>
  <c r="W257" i="1" s="1"/>
  <c r="D256" i="1"/>
  <c r="L256" i="1" s="1"/>
  <c r="O255" i="1"/>
  <c r="M256" i="1"/>
  <c r="F258" i="1" l="1"/>
  <c r="E258" i="1"/>
  <c r="G256" i="1"/>
  <c r="D257" i="1"/>
  <c r="L257" i="1" s="1"/>
  <c r="M257" i="1"/>
  <c r="N256" i="1"/>
  <c r="N257" i="1" s="1"/>
  <c r="I260" i="1"/>
  <c r="J259" i="1"/>
  <c r="K259" i="1" s="1"/>
  <c r="U258" i="1"/>
  <c r="W258" i="1" s="1"/>
  <c r="M258" i="1" l="1"/>
  <c r="M259" i="1" s="1"/>
  <c r="M260" i="1" s="1"/>
  <c r="E259" i="1"/>
  <c r="F259" i="1"/>
  <c r="G257" i="1"/>
  <c r="J260" i="1"/>
  <c r="K260" i="1" s="1"/>
  <c r="I261" i="1"/>
  <c r="O256" i="1"/>
  <c r="D258" i="1"/>
  <c r="L258" i="1" s="1"/>
  <c r="O257" i="1"/>
  <c r="U259" i="1"/>
  <c r="W259" i="1" s="1"/>
  <c r="N258" i="1" l="1"/>
  <c r="N259" i="1" s="1"/>
  <c r="N260" i="1" s="1"/>
  <c r="N261" i="1" s="1"/>
  <c r="F260" i="1"/>
  <c r="E260" i="1"/>
  <c r="G258" i="1"/>
  <c r="D259" i="1"/>
  <c r="L259" i="1" s="1"/>
  <c r="J261" i="1"/>
  <c r="K261" i="1" s="1"/>
  <c r="M261" i="1"/>
  <c r="I262" i="1"/>
  <c r="U260" i="1"/>
  <c r="W260" i="1" s="1"/>
  <c r="O259" i="1" l="1"/>
  <c r="O258" i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L264" i="1" s="1"/>
  <c r="J266" i="1"/>
  <c r="K266" i="1" s="1"/>
  <c r="I267" i="1"/>
  <c r="M266" i="1"/>
  <c r="N266" i="1"/>
  <c r="U265" i="1"/>
  <c r="W265" i="1" s="1"/>
  <c r="G263" i="1"/>
  <c r="O264" i="1" l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s="1"/>
  <c r="O268" i="1" l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s="1"/>
  <c r="O272" i="1" l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s="1"/>
  <c r="O276" i="1" l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l="1"/>
  <c r="M287" i="1" s="1"/>
  <c r="M288" i="1" s="1"/>
  <c r="N285" i="1"/>
  <c r="E287" i="1"/>
  <c r="F287" i="1"/>
  <c r="O284" i="1"/>
  <c r="J288" i="1"/>
  <c r="K288" i="1" s="1"/>
  <c r="I289" i="1"/>
  <c r="U287" i="1"/>
  <c r="W287" i="1" s="1"/>
  <c r="G285" i="1"/>
  <c r="D286" i="1"/>
  <c r="L286" i="1" s="1"/>
  <c r="N286" i="1" l="1"/>
  <c r="N287" i="1" s="1"/>
  <c r="N288" i="1" s="1"/>
  <c r="N289" i="1" s="1"/>
  <c r="O285" i="1"/>
  <c r="G286" i="1"/>
  <c r="F288" i="1"/>
  <c r="E288" i="1"/>
  <c r="D287" i="1"/>
  <c r="I290" i="1"/>
  <c r="J289" i="1"/>
  <c r="K289" i="1" s="1"/>
  <c r="M289" i="1"/>
  <c r="U288" i="1"/>
  <c r="W288" i="1" s="1"/>
  <c r="L287" i="1" l="1"/>
  <c r="O287" i="1" s="1"/>
  <c r="O286" i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s="1"/>
  <c r="O296" i="1" l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L305" i="1" s="1"/>
  <c r="M307" i="1"/>
  <c r="I308" i="1"/>
  <c r="J307" i="1"/>
  <c r="K307" i="1" s="1"/>
  <c r="N307" i="1"/>
  <c r="O305" i="1" l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M315" i="1" l="1"/>
  <c r="M316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N315" i="1" l="1"/>
  <c r="N316" i="1" s="1"/>
  <c r="E317" i="1"/>
  <c r="F317" i="1"/>
  <c r="G315" i="1"/>
  <c r="J318" i="1"/>
  <c r="K318" i="1" s="1"/>
  <c r="I319" i="1"/>
  <c r="U317" i="1"/>
  <c r="W317" i="1" s="1"/>
  <c r="D316" i="1"/>
  <c r="L316" i="1" l="1"/>
  <c r="M317" i="1" s="1"/>
  <c r="O315" i="1"/>
  <c r="F318" i="1"/>
  <c r="E318" i="1"/>
  <c r="G316" i="1"/>
  <c r="D317" i="1"/>
  <c r="J319" i="1"/>
  <c r="K319" i="1" s="1"/>
  <c r="I320" i="1"/>
  <c r="U318" i="1"/>
  <c r="W318" i="1" s="1"/>
  <c r="O316" i="1" l="1"/>
  <c r="M318" i="1"/>
  <c r="M319" i="1" s="1"/>
  <c r="M320" i="1" s="1"/>
  <c r="N317" i="1"/>
  <c r="N318" i="1" s="1"/>
  <c r="N319" i="1" s="1"/>
  <c r="N320" i="1" s="1"/>
  <c r="L317" i="1"/>
  <c r="E319" i="1"/>
  <c r="F319" i="1"/>
  <c r="G317" i="1"/>
  <c r="J320" i="1"/>
  <c r="K320" i="1" s="1"/>
  <c r="I321" i="1"/>
  <c r="D318" i="1"/>
  <c r="U319" i="1"/>
  <c r="W319" i="1" s="1"/>
  <c r="O317" i="1" l="1"/>
  <c r="L318" i="1"/>
  <c r="O318" i="1" s="1"/>
  <c r="F320" i="1"/>
  <c r="E320" i="1"/>
  <c r="G318" i="1"/>
  <c r="M321" i="1"/>
  <c r="D319" i="1"/>
  <c r="L319" i="1" s="1"/>
  <c r="J321" i="1"/>
  <c r="K321" i="1" s="1"/>
  <c r="I322" i="1"/>
  <c r="N321" i="1"/>
  <c r="U320" i="1"/>
  <c r="W320" i="1" s="1"/>
  <c r="O319" i="1" l="1"/>
  <c r="G319" i="1"/>
  <c r="E321" i="1"/>
  <c r="F321" i="1"/>
  <c r="I323" i="1"/>
  <c r="J322" i="1"/>
  <c r="K322" i="1" s="1"/>
  <c r="N322" i="1"/>
  <c r="D320" i="1"/>
  <c r="L320" i="1" s="1"/>
  <c r="M322" i="1"/>
  <c r="U321" i="1"/>
  <c r="W321" i="1" s="1"/>
  <c r="O320" i="1" l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L322" i="1" s="1"/>
  <c r="U323" i="1"/>
  <c r="W323" i="1" s="1"/>
  <c r="I325" i="1"/>
  <c r="M324" i="1"/>
  <c r="J324" i="1"/>
  <c r="K324" i="1" s="1"/>
  <c r="N324" i="1"/>
  <c r="O322" i="1" l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l="1"/>
  <c r="O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L335" i="1" s="1"/>
  <c r="U336" i="1"/>
  <c r="W336" i="1" s="1"/>
  <c r="I338" i="1"/>
  <c r="M337" i="1"/>
  <c r="J337" i="1"/>
  <c r="K337" i="1" s="1"/>
  <c r="N337" i="1"/>
  <c r="O335" i="1" l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M345" i="1" s="1"/>
  <c r="M346" i="1" s="1"/>
  <c r="N343" i="1"/>
  <c r="N344" i="1" s="1"/>
  <c r="N345" i="1" s="1"/>
  <c r="N346" i="1" s="1"/>
  <c r="D344" i="1"/>
  <c r="L344" i="1" s="1"/>
  <c r="U345" i="1"/>
  <c r="W345" i="1" s="1"/>
  <c r="J346" i="1"/>
  <c r="K346" i="1" s="1"/>
  <c r="I347" i="1"/>
  <c r="O344" i="1" l="1"/>
  <c r="E346" i="1"/>
  <c r="F346" i="1"/>
  <c r="G344" i="1"/>
  <c r="D345" i="1"/>
  <c r="U346" i="1"/>
  <c r="W346" i="1" s="1"/>
  <c r="I348" i="1"/>
  <c r="J347" i="1"/>
  <c r="K347" i="1" s="1"/>
  <c r="O343" i="1"/>
  <c r="L345" i="1" l="1"/>
  <c r="O345" i="1" s="1"/>
  <c r="G345" i="1"/>
  <c r="F347" i="1"/>
  <c r="E347" i="1"/>
  <c r="I349" i="1"/>
  <c r="J348" i="1"/>
  <c r="K348" i="1" s="1"/>
  <c r="D346" i="1"/>
  <c r="L346" i="1" s="1"/>
  <c r="U347" i="1"/>
  <c r="W347" i="1" s="1"/>
  <c r="O346" i="1" l="1"/>
  <c r="M347" i="1"/>
  <c r="G346" i="1"/>
  <c r="E348" i="1"/>
  <c r="F348" i="1"/>
  <c r="U348" i="1"/>
  <c r="W348" i="1" s="1"/>
  <c r="D347" i="1"/>
  <c r="L347" i="1" s="1"/>
  <c r="J349" i="1"/>
  <c r="K349" i="1" s="1"/>
  <c r="I350" i="1"/>
  <c r="N347" i="1" l="1"/>
  <c r="N348" i="1" s="1"/>
  <c r="M348" i="1"/>
  <c r="F349" i="1"/>
  <c r="E349" i="1"/>
  <c r="D348" i="1"/>
  <c r="L348" i="1" s="1"/>
  <c r="J350" i="1"/>
  <c r="K350" i="1" s="1"/>
  <c r="I351" i="1"/>
  <c r="U349" i="1"/>
  <c r="W349" i="1" s="1"/>
  <c r="G347" i="1"/>
  <c r="M349" i="1" l="1"/>
  <c r="M350" i="1" s="1"/>
  <c r="M351" i="1" s="1"/>
  <c r="O348" i="1"/>
  <c r="O347" i="1"/>
  <c r="E350" i="1"/>
  <c r="F350" i="1"/>
  <c r="G348" i="1"/>
  <c r="I352" i="1"/>
  <c r="J351" i="1"/>
  <c r="K351" i="1" s="1"/>
  <c r="U350" i="1"/>
  <c r="W350" i="1" s="1"/>
  <c r="D349" i="1"/>
  <c r="L349" i="1" s="1"/>
  <c r="N349" i="1" l="1"/>
  <c r="N350" i="1" s="1"/>
  <c r="N351" i="1" s="1"/>
  <c r="N352" i="1" s="1"/>
  <c r="G349" i="1"/>
  <c r="F351" i="1"/>
  <c r="E351" i="1"/>
  <c r="D350" i="1"/>
  <c r="U351" i="1"/>
  <c r="W351" i="1" s="1"/>
  <c r="J352" i="1"/>
  <c r="K352" i="1" s="1"/>
  <c r="M352" i="1"/>
  <c r="I353" i="1"/>
  <c r="L350" i="1" l="1"/>
  <c r="O350" i="1" s="1"/>
  <c r="O349" i="1"/>
  <c r="E352" i="1"/>
  <c r="F352" i="1"/>
  <c r="G350" i="1"/>
  <c r="U352" i="1"/>
  <c r="W352" i="1" s="1"/>
  <c r="D351" i="1"/>
  <c r="L351" i="1" s="1"/>
  <c r="I354" i="1"/>
  <c r="M353" i="1"/>
  <c r="J353" i="1"/>
  <c r="K353" i="1" s="1"/>
  <c r="N353" i="1"/>
  <c r="O351" i="1" l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s="1"/>
  <c r="O358" i="1" l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L371" i="1" s="1"/>
  <c r="U372" i="1"/>
  <c r="W372" i="1" s="1"/>
  <c r="J373" i="1"/>
  <c r="K373" i="1" s="1"/>
  <c r="I374" i="1"/>
  <c r="N373" i="1"/>
  <c r="G370" i="1"/>
  <c r="O371" i="1" l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I379" i="1"/>
  <c r="U377" i="1"/>
  <c r="W377" i="1" s="1"/>
  <c r="M377" i="1" l="1"/>
  <c r="M378" i="1" s="1"/>
  <c r="M379" i="1" s="1"/>
  <c r="N376" i="1"/>
  <c r="O376" i="1" s="1"/>
  <c r="E378" i="1"/>
  <c r="F378" i="1"/>
  <c r="G376" i="1"/>
  <c r="D377" i="1"/>
  <c r="L377" i="1" s="1"/>
  <c r="O375" i="1"/>
  <c r="I380" i="1"/>
  <c r="J379" i="1"/>
  <c r="K379" i="1" s="1"/>
  <c r="U378" i="1"/>
  <c r="W378" i="1" s="1"/>
  <c r="N377" i="1" l="1"/>
  <c r="N378" i="1" s="1"/>
  <c r="N379" i="1" s="1"/>
  <c r="N380" i="1" s="1"/>
  <c r="F379" i="1"/>
  <c r="E379" i="1"/>
  <c r="G377" i="1"/>
  <c r="U379" i="1"/>
  <c r="W379" i="1" s="1"/>
  <c r="J380" i="1"/>
  <c r="K380" i="1" s="1"/>
  <c r="I381" i="1"/>
  <c r="D378" i="1"/>
  <c r="M380" i="1"/>
  <c r="L378" i="1" l="1"/>
  <c r="O378" i="1" s="1"/>
  <c r="O377" i="1"/>
  <c r="E380" i="1"/>
  <c r="F380" i="1"/>
  <c r="G378" i="1"/>
  <c r="M381" i="1"/>
  <c r="J381" i="1"/>
  <c r="K381" i="1" s="1"/>
  <c r="I382" i="1"/>
  <c r="N381" i="1"/>
  <c r="U380" i="1"/>
  <c r="W380" i="1" s="1"/>
  <c r="D379" i="1"/>
  <c r="L379" i="1" l="1"/>
  <c r="O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L384" i="1" s="1"/>
  <c r="M386" i="1"/>
  <c r="I387" i="1"/>
  <c r="J386" i="1"/>
  <c r="K386" i="1" s="1"/>
  <c r="N386" i="1"/>
  <c r="O384" i="1" l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L400" i="1" s="1"/>
  <c r="M402" i="1"/>
  <c r="O400" i="1" l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U404" i="1" s="1"/>
  <c r="W404" i="1" s="1"/>
  <c r="I405" i="1"/>
  <c r="F404" i="1" l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M406" i="1" s="1"/>
  <c r="N404" i="1"/>
  <c r="N405" i="1" s="1"/>
  <c r="N406" i="1" s="1"/>
  <c r="G404" i="1"/>
  <c r="D405" i="1"/>
  <c r="L405" i="1" s="1"/>
  <c r="J407" i="1"/>
  <c r="K407" i="1" s="1"/>
  <c r="I408" i="1"/>
  <c r="F407" i="1" l="1"/>
  <c r="E407" i="1"/>
  <c r="G405" i="1"/>
  <c r="I409" i="1"/>
  <c r="J408" i="1"/>
  <c r="K408" i="1" s="1"/>
  <c r="U407" i="1"/>
  <c r="W407" i="1" s="1"/>
  <c r="O405" i="1"/>
  <c r="D406" i="1"/>
  <c r="O404" i="1"/>
  <c r="L406" i="1" l="1"/>
  <c r="O406" i="1" s="1"/>
  <c r="E408" i="1"/>
  <c r="F408" i="1"/>
  <c r="G406" i="1"/>
  <c r="D407" i="1"/>
  <c r="L407" i="1" s="1"/>
  <c r="U408" i="1"/>
  <c r="W408" i="1" s="1"/>
  <c r="J409" i="1"/>
  <c r="K409" i="1" s="1"/>
  <c r="I410" i="1"/>
  <c r="M407" i="1" l="1"/>
  <c r="N407" i="1" s="1"/>
  <c r="N408" i="1" s="1"/>
  <c r="N409" i="1" s="1"/>
  <c r="N410" i="1" s="1"/>
  <c r="G407" i="1"/>
  <c r="F409" i="1"/>
  <c r="E409" i="1"/>
  <c r="J410" i="1"/>
  <c r="K410" i="1" s="1"/>
  <c r="I411" i="1"/>
  <c r="D408" i="1"/>
  <c r="U409" i="1"/>
  <c r="W409" i="1" s="1"/>
  <c r="M408" i="1" l="1"/>
  <c r="M409" i="1" s="1"/>
  <c r="M410" i="1" s="1"/>
  <c r="M411" i="1" s="1"/>
  <c r="L408" i="1"/>
  <c r="O408" i="1" s="1"/>
  <c r="O407" i="1"/>
  <c r="E410" i="1"/>
  <c r="F410" i="1"/>
  <c r="G408" i="1"/>
  <c r="D409" i="1"/>
  <c r="J411" i="1"/>
  <c r="K411" i="1" s="1"/>
  <c r="I412" i="1"/>
  <c r="N411" i="1"/>
  <c r="U410" i="1"/>
  <c r="W410" i="1" s="1"/>
  <c r="L409" i="1" l="1"/>
  <c r="O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l="1"/>
  <c r="O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s="1"/>
  <c r="O425" i="1" l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D437" i="1"/>
  <c r="L437" i="1" s="1"/>
  <c r="U438" i="1"/>
  <c r="W438" i="1" s="1"/>
  <c r="I440" i="1"/>
  <c r="J439" i="1"/>
  <c r="K439" i="1" s="1"/>
  <c r="O437" i="1" l="1"/>
  <c r="M438" i="1"/>
  <c r="F439" i="1"/>
  <c r="E439" i="1"/>
  <c r="G437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s="1"/>
  <c r="O443" i="1" l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L455" i="1" s="1"/>
  <c r="U456" i="1"/>
  <c r="W456" i="1" s="1"/>
  <c r="O455" i="1" l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s="1"/>
  <c r="O457" i="1" l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N465" i="1"/>
  <c r="U464" i="1"/>
  <c r="W464" i="1" s="1"/>
  <c r="D463" i="1"/>
  <c r="L463" i="1" s="1"/>
  <c r="O463" i="1" l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M469" i="1" s="1"/>
  <c r="M470" i="1" s="1"/>
  <c r="O467" i="1"/>
  <c r="E469" i="1"/>
  <c r="O466" i="1"/>
  <c r="F469" i="1"/>
  <c r="G467" i="1"/>
  <c r="D468" i="1"/>
  <c r="L468" i="1" s="1"/>
  <c r="I471" i="1"/>
  <c r="J470" i="1"/>
  <c r="K470" i="1" s="1"/>
  <c r="U469" i="1"/>
  <c r="W469" i="1" s="1"/>
  <c r="N468" i="1" l="1"/>
  <c r="N469" i="1" s="1"/>
  <c r="N470" i="1" s="1"/>
  <c r="N471" i="1" s="1"/>
  <c r="F470" i="1"/>
  <c r="E470" i="1"/>
  <c r="G468" i="1"/>
  <c r="D469" i="1"/>
  <c r="L469" i="1" s="1"/>
  <c r="U470" i="1"/>
  <c r="W470" i="1" s="1"/>
  <c r="I472" i="1"/>
  <c r="J471" i="1"/>
  <c r="K471" i="1" s="1"/>
  <c r="M471" i="1"/>
  <c r="O469" i="1" l="1"/>
  <c r="O468" i="1"/>
  <c r="E471" i="1"/>
  <c r="F471" i="1"/>
  <c r="G469" i="1"/>
  <c r="I473" i="1"/>
  <c r="J472" i="1"/>
  <c r="K472" i="1" s="1"/>
  <c r="N472" i="1"/>
  <c r="D470" i="1"/>
  <c r="M472" i="1"/>
  <c r="U471" i="1"/>
  <c r="W471" i="1" s="1"/>
  <c r="L470" i="1" l="1"/>
  <c r="O470" i="1" s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L481" i="1" s="1"/>
  <c r="I484" i="1"/>
  <c r="M483" i="1"/>
  <c r="J483" i="1"/>
  <c r="K483" i="1" s="1"/>
  <c r="N483" i="1"/>
  <c r="U482" i="1"/>
  <c r="W482" i="1" s="1"/>
  <c r="O481" i="1" l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s="1"/>
  <c r="O490" i="1" l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N496" i="1"/>
  <c r="N497" i="1" s="1"/>
  <c r="D497" i="1"/>
  <c r="L497" i="1" s="1"/>
  <c r="U498" i="1"/>
  <c r="W498" i="1" s="1"/>
  <c r="O497" i="1" l="1"/>
  <c r="M498" i="1"/>
  <c r="M499" i="1" s="1"/>
  <c r="M500" i="1" s="1"/>
  <c r="E499" i="1"/>
  <c r="F499" i="1"/>
  <c r="O496" i="1"/>
  <c r="G497" i="1"/>
  <c r="D498" i="1"/>
  <c r="L498" i="1" s="1"/>
  <c r="J500" i="1"/>
  <c r="K500" i="1" s="1"/>
  <c r="I501" i="1"/>
  <c r="U499" i="1"/>
  <c r="W499" i="1" s="1"/>
  <c r="N498" i="1" l="1"/>
  <c r="N499" i="1" s="1"/>
  <c r="N500" i="1" s="1"/>
  <c r="F500" i="1"/>
  <c r="E500" i="1"/>
  <c r="G498" i="1"/>
  <c r="D499" i="1"/>
  <c r="I502" i="1"/>
  <c r="J501" i="1"/>
  <c r="K501" i="1" s="1"/>
  <c r="U500" i="1"/>
  <c r="W500" i="1" s="1"/>
  <c r="L499" i="1" l="1"/>
  <c r="O499" i="1" s="1"/>
  <c r="O498" i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U503" i="1"/>
  <c r="W503" i="1" s="1"/>
  <c r="J504" i="1"/>
  <c r="K504" i="1" s="1"/>
  <c r="I505" i="1"/>
  <c r="L502" i="1" l="1"/>
  <c r="O502" i="1" s="1"/>
  <c r="M505" i="1"/>
  <c r="O501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O523" i="1" l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E527" i="1" l="1"/>
  <c r="F527" i="1"/>
  <c r="G525" i="1"/>
  <c r="D526" i="1"/>
  <c r="M526" i="1"/>
  <c r="M527" i="1" s="1"/>
  <c r="M528" i="1" s="1"/>
  <c r="O525" i="1"/>
  <c r="I529" i="1"/>
  <c r="J528" i="1"/>
  <c r="K528" i="1" s="1"/>
  <c r="N528" i="1"/>
  <c r="U527" i="1"/>
  <c r="W527" i="1" s="1"/>
  <c r="L526" i="1" l="1"/>
  <c r="O526" i="1" s="1"/>
  <c r="E528" i="1"/>
  <c r="F528" i="1"/>
  <c r="G526" i="1"/>
  <c r="D527" i="1"/>
  <c r="L527" i="1" s="1"/>
  <c r="U528" i="1"/>
  <c r="W528" i="1" s="1"/>
  <c r="I530" i="1"/>
  <c r="J529" i="1"/>
  <c r="K529" i="1" s="1"/>
  <c r="U529" i="1" s="1"/>
  <c r="W529" i="1" s="1"/>
  <c r="O527" i="1" l="1"/>
  <c r="F529" i="1"/>
  <c r="E529" i="1"/>
  <c r="G527" i="1"/>
  <c r="I531" i="1"/>
  <c r="J530" i="1"/>
  <c r="K530" i="1" s="1"/>
  <c r="D528" i="1"/>
  <c r="L528" i="1" s="1"/>
  <c r="F530" i="1" l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N529" i="1"/>
  <c r="N530" i="1" s="1"/>
  <c r="D530" i="1"/>
  <c r="L530" i="1" s="1"/>
  <c r="M531" i="1" l="1"/>
  <c r="M532" i="1" s="1"/>
  <c r="M533" i="1" s="1"/>
  <c r="F532" i="1"/>
  <c r="E532" i="1"/>
  <c r="G530" i="1"/>
  <c r="O529" i="1"/>
  <c r="D531" i="1"/>
  <c r="L531" i="1" s="1"/>
  <c r="O530" i="1"/>
  <c r="I534" i="1"/>
  <c r="J533" i="1"/>
  <c r="K533" i="1" s="1"/>
  <c r="U532" i="1"/>
  <c r="W532" i="1" s="1"/>
  <c r="N531" i="1" l="1"/>
  <c r="N532" i="1" s="1"/>
  <c r="N533" i="1" s="1"/>
  <c r="N534" i="1" s="1"/>
  <c r="G531" i="1"/>
  <c r="E533" i="1"/>
  <c r="F533" i="1"/>
  <c r="U533" i="1"/>
  <c r="W533" i="1" s="1"/>
  <c r="I535" i="1"/>
  <c r="J534" i="1"/>
  <c r="K534" i="1" s="1"/>
  <c r="D532" i="1"/>
  <c r="M534" i="1"/>
  <c r="L532" i="1" l="1"/>
  <c r="O532" i="1" s="1"/>
  <c r="O531" i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L538" i="1" s="1"/>
  <c r="G537" i="1"/>
  <c r="O538" i="1" l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L545" i="1" s="1"/>
  <c r="G544" i="1"/>
  <c r="O545" i="1" l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s="1"/>
  <c r="N559" i="1" s="1"/>
  <c r="O558" i="1" l="1"/>
  <c r="E560" i="1"/>
  <c r="F560" i="1"/>
  <c r="O557" i="1"/>
  <c r="G558" i="1"/>
  <c r="D559" i="1"/>
  <c r="U560" i="1"/>
  <c r="W560" i="1" s="1"/>
  <c r="I562" i="1"/>
  <c r="J561" i="1"/>
  <c r="K561" i="1" s="1"/>
  <c r="L559" i="1" l="1"/>
  <c r="O559" i="1" s="1"/>
  <c r="F561" i="1"/>
  <c r="E561" i="1"/>
  <c r="G559" i="1"/>
  <c r="U561" i="1"/>
  <c r="W561" i="1" s="1"/>
  <c r="I563" i="1"/>
  <c r="J562" i="1"/>
  <c r="K562" i="1" s="1"/>
  <c r="D560" i="1"/>
  <c r="L560" i="1" s="1"/>
  <c r="M560" i="1" l="1"/>
  <c r="N560" i="1" s="1"/>
  <c r="N561" i="1" s="1"/>
  <c r="N562" i="1" s="1"/>
  <c r="N563" i="1" s="1"/>
  <c r="E562" i="1"/>
  <c r="F562" i="1"/>
  <c r="G560" i="1"/>
  <c r="U562" i="1"/>
  <c r="W562" i="1" s="1"/>
  <c r="I564" i="1"/>
  <c r="J563" i="1"/>
  <c r="K563" i="1" s="1"/>
  <c r="D561" i="1"/>
  <c r="L561" i="1" s="1"/>
  <c r="M561" i="1" l="1"/>
  <c r="M562" i="1" s="1"/>
  <c r="M563" i="1" s="1"/>
  <c r="M564" i="1" s="1"/>
  <c r="O561" i="1"/>
  <c r="O560" i="1"/>
  <c r="F563" i="1"/>
  <c r="E563" i="1"/>
  <c r="U563" i="1"/>
  <c r="W563" i="1" s="1"/>
  <c r="I565" i="1"/>
  <c r="J564" i="1"/>
  <c r="K564" i="1" s="1"/>
  <c r="N564" i="1"/>
  <c r="D562" i="1"/>
  <c r="G561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s="1"/>
  <c r="O565" i="1" l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L579" i="1" s="1"/>
  <c r="G578" i="1"/>
  <c r="O579" i="1" l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s="1"/>
  <c r="O581" i="1" l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N588" i="1"/>
  <c r="N589" i="1" s="1"/>
  <c r="G588" i="1"/>
  <c r="I592" i="1"/>
  <c r="J591" i="1"/>
  <c r="K591" i="1" s="1"/>
  <c r="M590" i="1" l="1"/>
  <c r="M591" i="1" s="1"/>
  <c r="G589" i="1"/>
  <c r="E591" i="1"/>
  <c r="F591" i="1"/>
  <c r="D590" i="1"/>
  <c r="L590" i="1" s="1"/>
  <c r="U591" i="1"/>
  <c r="W591" i="1" s="1"/>
  <c r="I593" i="1"/>
  <c r="J592" i="1"/>
  <c r="K592" i="1" s="1"/>
  <c r="O589" i="1"/>
  <c r="O588" i="1"/>
  <c r="N590" i="1" l="1"/>
  <c r="N591" i="1" s="1"/>
  <c r="F592" i="1"/>
  <c r="E592" i="1"/>
  <c r="G590" i="1"/>
  <c r="U592" i="1"/>
  <c r="W592" i="1" s="1"/>
  <c r="J593" i="1"/>
  <c r="K593" i="1" s="1"/>
  <c r="I594" i="1"/>
  <c r="D591" i="1"/>
  <c r="L591" i="1" s="1"/>
  <c r="O590" i="1" l="1"/>
  <c r="O591" i="1"/>
  <c r="M592" i="1"/>
  <c r="E593" i="1"/>
  <c r="F593" i="1"/>
  <c r="G591" i="1"/>
  <c r="J594" i="1"/>
  <c r="K594" i="1" s="1"/>
  <c r="I595" i="1"/>
  <c r="U593" i="1"/>
  <c r="W593" i="1" s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l="1"/>
  <c r="O593" i="1" s="1"/>
  <c r="O592" i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L595" i="1" s="1"/>
  <c r="J597" i="1"/>
  <c r="K597" i="1" s="1"/>
  <c r="I598" i="1"/>
  <c r="N597" i="1"/>
  <c r="U596" i="1"/>
  <c r="W596" i="1" s="1"/>
  <c r="M597" i="1"/>
  <c r="O595" i="1" l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L614" i="1" s="1"/>
  <c r="G613" i="1"/>
  <c r="O614" i="1" l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E617" i="1"/>
  <c r="F617" i="1"/>
  <c r="D616" i="1"/>
  <c r="U617" i="1"/>
  <c r="W617" i="1" s="1"/>
  <c r="G615" i="1"/>
  <c r="I619" i="1"/>
  <c r="J618" i="1"/>
  <c r="K618" i="1" s="1"/>
  <c r="N618" i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N619" i="1"/>
  <c r="G617" i="1" l="1"/>
  <c r="F619" i="1"/>
  <c r="E619" i="1"/>
  <c r="U619" i="1"/>
  <c r="W619" i="1" s="1"/>
  <c r="D618" i="1"/>
  <c r="J620" i="1"/>
  <c r="K620" i="1" s="1"/>
  <c r="I621" i="1"/>
  <c r="M618" i="1"/>
  <c r="M619" i="1" s="1"/>
  <c r="O617" i="1"/>
  <c r="U620" i="1" l="1"/>
  <c r="W620" i="1" s="1"/>
  <c r="L618" i="1"/>
  <c r="O618" i="1" s="1"/>
  <c r="F620" i="1"/>
  <c r="E620" i="1"/>
  <c r="G618" i="1"/>
  <c r="J621" i="1"/>
  <c r="K621" i="1" s="1"/>
  <c r="I622" i="1"/>
  <c r="D619" i="1"/>
  <c r="L619" i="1" s="1"/>
  <c r="E621" i="1" l="1"/>
  <c r="F621" i="1"/>
  <c r="D620" i="1"/>
  <c r="L620" i="1" s="1"/>
  <c r="O619" i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M621" i="1"/>
  <c r="D621" i="1"/>
  <c r="L621" i="1" s="1"/>
  <c r="M622" i="1" l="1"/>
  <c r="M623" i="1" s="1"/>
  <c r="M624" i="1" s="1"/>
  <c r="E623" i="1"/>
  <c r="F623" i="1"/>
  <c r="O621" i="1"/>
  <c r="O620" i="1"/>
  <c r="G621" i="1"/>
  <c r="J624" i="1"/>
  <c r="K624" i="1" s="1"/>
  <c r="I625" i="1"/>
  <c r="U623" i="1"/>
  <c r="W623" i="1" s="1"/>
  <c r="D622" i="1"/>
  <c r="L622" i="1" s="1"/>
  <c r="N622" i="1" l="1"/>
  <c r="N623" i="1" s="1"/>
  <c r="N624" i="1" s="1"/>
  <c r="N625" i="1" s="1"/>
  <c r="F624" i="1"/>
  <c r="E624" i="1"/>
  <c r="G622" i="1"/>
  <c r="D623" i="1"/>
  <c r="I626" i="1"/>
  <c r="J625" i="1"/>
  <c r="K625" i="1" s="1"/>
  <c r="U624" i="1"/>
  <c r="W624" i="1" s="1"/>
  <c r="M625" i="1"/>
  <c r="L623" i="1" l="1"/>
  <c r="O623" i="1" s="1"/>
  <c r="O622" i="1"/>
  <c r="G623" i="1"/>
  <c r="E625" i="1"/>
  <c r="F625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s="1"/>
  <c r="O642" i="1" l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U648" i="1" s="1"/>
  <c r="W648" i="1" s="1"/>
  <c r="M646" i="1"/>
  <c r="M647" i="1" s="1"/>
  <c r="O645" i="1"/>
  <c r="D646" i="1"/>
  <c r="L646" i="1" l="1"/>
  <c r="O646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s="1"/>
  <c r="M650" i="1" l="1"/>
  <c r="E651" i="1"/>
  <c r="F651" i="1"/>
  <c r="U651" i="1"/>
  <c r="W651" i="1" s="1"/>
  <c r="J652" i="1"/>
  <c r="K652" i="1" s="1"/>
  <c r="I653" i="1"/>
  <c r="O648" i="1"/>
  <c r="D650" i="1"/>
  <c r="L650" i="1" s="1"/>
  <c r="G649" i="1"/>
  <c r="O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M654" i="1"/>
  <c r="J654" i="1"/>
  <c r="K654" i="1" s="1"/>
  <c r="I655" i="1"/>
  <c r="U653" i="1"/>
  <c r="W653" i="1" s="1"/>
  <c r="D652" i="1"/>
  <c r="L652" i="1" s="1"/>
  <c r="O652" i="1" l="1"/>
  <c r="O651" i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L661" i="1" s="1"/>
  <c r="G660" i="1"/>
  <c r="U662" i="1"/>
  <c r="W662" i="1" s="1"/>
  <c r="I664" i="1"/>
  <c r="J663" i="1"/>
  <c r="K663" i="1" s="1"/>
  <c r="M663" i="1"/>
  <c r="N663" i="1"/>
  <c r="O661" i="1" l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M680" i="1" l="1"/>
  <c r="M681" i="1" s="1"/>
  <c r="F681" i="1"/>
  <c r="E681" i="1"/>
  <c r="G679" i="1"/>
  <c r="O678" i="1"/>
  <c r="O679" i="1"/>
  <c r="U681" i="1"/>
  <c r="W681" i="1" s="1"/>
  <c r="J682" i="1"/>
  <c r="K682" i="1" s="1"/>
  <c r="I683" i="1"/>
  <c r="D680" i="1"/>
  <c r="L680" i="1" s="1"/>
  <c r="N680" i="1" l="1"/>
  <c r="N681" i="1" s="1"/>
  <c r="E682" i="1"/>
  <c r="F682" i="1"/>
  <c r="G680" i="1"/>
  <c r="J683" i="1"/>
  <c r="K683" i="1" s="1"/>
  <c r="I684" i="1"/>
  <c r="U682" i="1"/>
  <c r="W682" i="1" s="1"/>
  <c r="D681" i="1"/>
  <c r="L681" i="1" l="1"/>
  <c r="M682" i="1" s="1"/>
  <c r="O680" i="1"/>
  <c r="F683" i="1"/>
  <c r="E683" i="1"/>
  <c r="G681" i="1"/>
  <c r="D682" i="1"/>
  <c r="I685" i="1"/>
  <c r="J684" i="1"/>
  <c r="K684" i="1" s="1"/>
  <c r="U683" i="1"/>
  <c r="W683" i="1" s="1"/>
  <c r="O681" i="1" l="1"/>
  <c r="M683" i="1"/>
  <c r="M684" i="1" s="1"/>
  <c r="M685" i="1" s="1"/>
  <c r="N682" i="1"/>
  <c r="N683" i="1" s="1"/>
  <c r="N684" i="1" s="1"/>
  <c r="N685" i="1" s="1"/>
  <c r="L682" i="1"/>
  <c r="E684" i="1"/>
  <c r="F684" i="1"/>
  <c r="G682" i="1"/>
  <c r="U684" i="1"/>
  <c r="W684" i="1" s="1"/>
  <c r="I686" i="1"/>
  <c r="J685" i="1"/>
  <c r="K685" i="1" s="1"/>
  <c r="D683" i="1"/>
  <c r="O682" i="1" l="1"/>
  <c r="L683" i="1"/>
  <c r="O683" i="1" s="1"/>
  <c r="F685" i="1"/>
  <c r="E685" i="1"/>
  <c r="U685" i="1"/>
  <c r="W685" i="1" s="1"/>
  <c r="I687" i="1"/>
  <c r="J686" i="1"/>
  <c r="K686" i="1" s="1"/>
  <c r="N686" i="1"/>
  <c r="D684" i="1"/>
  <c r="L684" i="1" s="1"/>
  <c r="G683" i="1"/>
  <c r="M686" i="1"/>
  <c r="O684" i="1" l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s="1"/>
  <c r="O690" i="1" l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M710" i="1" s="1"/>
  <c r="N708" i="1"/>
  <c r="N709" i="1" s="1"/>
  <c r="N710" i="1" s="1"/>
  <c r="E711" i="1" l="1"/>
  <c r="F711" i="1"/>
  <c r="G709" i="1"/>
  <c r="D710" i="1"/>
  <c r="U711" i="1"/>
  <c r="W711" i="1" s="1"/>
  <c r="I713" i="1"/>
  <c r="J712" i="1"/>
  <c r="K712" i="1" s="1"/>
  <c r="O708" i="1"/>
  <c r="O709" i="1"/>
  <c r="L710" i="1" l="1"/>
  <c r="O710" i="1" s="1"/>
  <c r="M711" i="1"/>
  <c r="G710" i="1"/>
  <c r="F712" i="1"/>
  <c r="E712" i="1"/>
  <c r="U712" i="1"/>
  <c r="W712" i="1" s="1"/>
  <c r="J713" i="1"/>
  <c r="K713" i="1" s="1"/>
  <c r="I714" i="1"/>
  <c r="D711" i="1"/>
  <c r="L711" i="1" s="1"/>
  <c r="N711" i="1" l="1"/>
  <c r="N712" i="1" s="1"/>
  <c r="N713" i="1" s="1"/>
  <c r="N714" i="1" s="1"/>
  <c r="M712" i="1"/>
  <c r="M713" i="1" s="1"/>
  <c r="M714" i="1" s="1"/>
  <c r="E713" i="1"/>
  <c r="F713" i="1"/>
  <c r="J714" i="1"/>
  <c r="K714" i="1" s="1"/>
  <c r="I715" i="1"/>
  <c r="U713" i="1"/>
  <c r="W713" i="1" s="1"/>
  <c r="D712" i="1"/>
  <c r="L712" i="1" s="1"/>
  <c r="G711" i="1"/>
  <c r="O712" i="1" l="1"/>
  <c r="O711" i="1"/>
  <c r="F714" i="1"/>
  <c r="E714" i="1"/>
  <c r="G712" i="1"/>
  <c r="D713" i="1"/>
  <c r="I716" i="1"/>
  <c r="J715" i="1"/>
  <c r="K715" i="1" s="1"/>
  <c r="U714" i="1"/>
  <c r="W714" i="1" s="1"/>
  <c r="L713" i="1" l="1"/>
  <c r="O713" i="1" s="1"/>
  <c r="E715" i="1"/>
  <c r="F715" i="1"/>
  <c r="G713" i="1"/>
  <c r="D714" i="1"/>
  <c r="L714" i="1" s="1"/>
  <c r="U715" i="1"/>
  <c r="W715" i="1" s="1"/>
  <c r="I717" i="1"/>
  <c r="J716" i="1"/>
  <c r="K716" i="1" s="1"/>
  <c r="O714" i="1" l="1"/>
  <c r="M715" i="1"/>
  <c r="F716" i="1"/>
  <c r="E716" i="1"/>
  <c r="G714" i="1"/>
  <c r="U716" i="1"/>
  <c r="W716" i="1" s="1"/>
  <c r="I718" i="1"/>
  <c r="J717" i="1"/>
  <c r="K717" i="1" s="1"/>
  <c r="D715" i="1"/>
  <c r="L715" i="1" s="1"/>
  <c r="N715" i="1" l="1"/>
  <c r="N716" i="1" s="1"/>
  <c r="N717" i="1" s="1"/>
  <c r="N718" i="1" s="1"/>
  <c r="M716" i="1"/>
  <c r="M717" i="1" s="1"/>
  <c r="M718" i="1" s="1"/>
  <c r="E717" i="1"/>
  <c r="F717" i="1"/>
  <c r="I719" i="1"/>
  <c r="J718" i="1"/>
  <c r="K718" i="1" s="1"/>
  <c r="U717" i="1"/>
  <c r="W717" i="1" s="1"/>
  <c r="D716" i="1"/>
  <c r="G715" i="1"/>
  <c r="L716" i="1" l="1"/>
  <c r="O716" i="1" s="1"/>
  <c r="O715" i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s="1"/>
  <c r="O719" i="1" l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s="1"/>
  <c r="O724" i="1" l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L729" i="1" s="1"/>
  <c r="U730" i="1"/>
  <c r="W730" i="1" s="1"/>
  <c r="O729" i="1" l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M742" i="1" s="1"/>
  <c r="M743" i="1" s="1"/>
  <c r="E742" i="1"/>
  <c r="F742" i="1"/>
  <c r="O740" i="1"/>
  <c r="G740" i="1"/>
  <c r="D741" i="1"/>
  <c r="L741" i="1" s="1"/>
  <c r="I744" i="1"/>
  <c r="J743" i="1"/>
  <c r="K743" i="1" s="1"/>
  <c r="U742" i="1"/>
  <c r="W742" i="1" s="1"/>
  <c r="O739" i="1"/>
  <c r="N741" i="1" l="1"/>
  <c r="N742" i="1" s="1"/>
  <c r="N743" i="1" s="1"/>
  <c r="N744" i="1" s="1"/>
  <c r="F743" i="1"/>
  <c r="E743" i="1"/>
  <c r="G741" i="1"/>
  <c r="U743" i="1"/>
  <c r="W743" i="1" s="1"/>
  <c r="D742" i="1"/>
  <c r="L742" i="1" s="1"/>
  <c r="I745" i="1"/>
  <c r="J744" i="1"/>
  <c r="K744" i="1" s="1"/>
  <c r="M744" i="1"/>
  <c r="O742" i="1" l="1"/>
  <c r="O741" i="1"/>
  <c r="E744" i="1"/>
  <c r="F744" i="1"/>
  <c r="G742" i="1"/>
  <c r="M745" i="1"/>
  <c r="U744" i="1"/>
  <c r="W744" i="1" s="1"/>
  <c r="I746" i="1"/>
  <c r="J745" i="1"/>
  <c r="K745" i="1" s="1"/>
  <c r="N745" i="1"/>
  <c r="D743" i="1"/>
  <c r="L743" i="1" l="1"/>
  <c r="O743" i="1" s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L758" i="1" s="1"/>
  <c r="U759" i="1"/>
  <c r="W759" i="1" s="1"/>
  <c r="O758" i="1" l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M771" i="1" s="1"/>
  <c r="N769" i="1"/>
  <c r="N770" i="1" s="1"/>
  <c r="N771" i="1" s="1"/>
  <c r="E772" i="1" l="1"/>
  <c r="F772" i="1"/>
  <c r="G770" i="1"/>
  <c r="O769" i="1"/>
  <c r="D771" i="1"/>
  <c r="O770" i="1"/>
  <c r="J773" i="1"/>
  <c r="K773" i="1" s="1"/>
  <c r="I774" i="1"/>
  <c r="U772" i="1"/>
  <c r="W772" i="1" s="1"/>
  <c r="L771" i="1" l="1"/>
  <c r="O771" i="1" s="1"/>
  <c r="F773" i="1"/>
  <c r="E773" i="1"/>
  <c r="G771" i="1"/>
  <c r="U773" i="1"/>
  <c r="W773" i="1" s="1"/>
  <c r="D772" i="1"/>
  <c r="L772" i="1" s="1"/>
  <c r="I775" i="1"/>
  <c r="J774" i="1"/>
  <c r="K774" i="1" s="1"/>
  <c r="M772" i="1" l="1"/>
  <c r="N772" i="1" s="1"/>
  <c r="N773" i="1" s="1"/>
  <c r="E774" i="1"/>
  <c r="F774" i="1"/>
  <c r="G772" i="1"/>
  <c r="U774" i="1"/>
  <c r="W774" i="1" s="1"/>
  <c r="I776" i="1"/>
  <c r="J775" i="1"/>
  <c r="K775" i="1" s="1"/>
  <c r="D773" i="1"/>
  <c r="L773" i="1" s="1"/>
  <c r="M773" i="1" l="1"/>
  <c r="M774" i="1" s="1"/>
  <c r="O772" i="1"/>
  <c r="O773" i="1"/>
  <c r="F775" i="1"/>
  <c r="E775" i="1"/>
  <c r="G773" i="1"/>
  <c r="I777" i="1"/>
  <c r="J776" i="1"/>
  <c r="K776" i="1" s="1"/>
  <c r="U775" i="1"/>
  <c r="W775" i="1" s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U776" i="1"/>
  <c r="W776" i="1" s="1"/>
  <c r="J777" i="1"/>
  <c r="K777" i="1" s="1"/>
  <c r="I778" i="1"/>
  <c r="G774" i="1"/>
  <c r="L775" i="1" l="1"/>
  <c r="O775" i="1" s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L787" i="1" s="1"/>
  <c r="G786" i="1"/>
  <c r="O787" i="1" l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L794" i="1" s="1"/>
  <c r="I797" i="1"/>
  <c r="J796" i="1"/>
  <c r="K796" i="1" s="1"/>
  <c r="M796" i="1"/>
  <c r="N796" i="1"/>
  <c r="O794" i="1" l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O797" i="1" l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L799" i="1" l="1"/>
  <c r="O799" i="1" s="1"/>
  <c r="F801" i="1"/>
  <c r="E801" i="1"/>
  <c r="U801" i="1"/>
  <c r="W801" i="1" s="1"/>
  <c r="I803" i="1"/>
  <c r="J802" i="1"/>
  <c r="K802" i="1" s="1"/>
  <c r="D800" i="1"/>
  <c r="G799" i="1"/>
  <c r="U802" i="1" l="1"/>
  <c r="W802" i="1" s="1"/>
  <c r="L800" i="1"/>
  <c r="O800" i="1" s="1"/>
  <c r="F802" i="1"/>
  <c r="E802" i="1"/>
  <c r="G800" i="1"/>
  <c r="I804" i="1"/>
  <c r="J803" i="1"/>
  <c r="K803" i="1" s="1"/>
  <c r="D801" i="1"/>
  <c r="L801" i="1" s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N802" i="1"/>
  <c r="M804" i="1" l="1"/>
  <c r="M805" i="1" s="1"/>
  <c r="M806" i="1" s="1"/>
  <c r="N803" i="1"/>
  <c r="E805" i="1"/>
  <c r="F805" i="1"/>
  <c r="G803" i="1"/>
  <c r="U805" i="1"/>
  <c r="W805" i="1" s="1"/>
  <c r="I807" i="1"/>
  <c r="J806" i="1"/>
  <c r="K806" i="1" s="1"/>
  <c r="O802" i="1"/>
  <c r="D804" i="1"/>
  <c r="L804" i="1" s="1"/>
  <c r="N804" i="1" l="1"/>
  <c r="N805" i="1" s="1"/>
  <c r="N806" i="1" s="1"/>
  <c r="N807" i="1" s="1"/>
  <c r="O803" i="1"/>
  <c r="F806" i="1"/>
  <c r="E806" i="1"/>
  <c r="G804" i="1"/>
  <c r="I808" i="1"/>
  <c r="J807" i="1"/>
  <c r="K807" i="1" s="1"/>
  <c r="U806" i="1"/>
  <c r="W806" i="1" s="1"/>
  <c r="D805" i="1"/>
  <c r="M807" i="1"/>
  <c r="L805" i="1" l="1"/>
  <c r="O805" i="1" s="1"/>
  <c r="O804" i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s="1"/>
  <c r="O813" i="1" l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s="1"/>
  <c r="O814" i="1" l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M832" i="1"/>
  <c r="M833" i="1" l="1"/>
  <c r="M834" i="1" s="1"/>
  <c r="M835" i="1" s="1"/>
  <c r="O832" i="1"/>
  <c r="O831" i="1"/>
  <c r="E834" i="1"/>
  <c r="F834" i="1"/>
  <c r="G832" i="1"/>
  <c r="D833" i="1"/>
  <c r="L833" i="1" s="1"/>
  <c r="J835" i="1"/>
  <c r="K835" i="1" s="1"/>
  <c r="I836" i="1"/>
  <c r="U834" i="1"/>
  <c r="W834" i="1" s="1"/>
  <c r="N833" i="1" l="1"/>
  <c r="N834" i="1" s="1"/>
  <c r="N835" i="1" s="1"/>
  <c r="N836" i="1" s="1"/>
  <c r="F835" i="1"/>
  <c r="E835" i="1"/>
  <c r="G833" i="1"/>
  <c r="D834" i="1"/>
  <c r="L834" i="1" s="1"/>
  <c r="M836" i="1"/>
  <c r="I837" i="1"/>
  <c r="J836" i="1"/>
  <c r="K836" i="1" s="1"/>
  <c r="U835" i="1"/>
  <c r="W835" i="1" s="1"/>
  <c r="O834" i="1" l="1"/>
  <c r="O833" i="1"/>
  <c r="G834" i="1"/>
  <c r="E836" i="1"/>
  <c r="F836" i="1"/>
  <c r="U836" i="1"/>
  <c r="W836" i="1" s="1"/>
  <c r="I838" i="1"/>
  <c r="J837" i="1"/>
  <c r="K837" i="1" s="1"/>
  <c r="N837" i="1"/>
  <c r="M837" i="1"/>
  <c r="D835" i="1"/>
  <c r="L835" i="1" l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s="1"/>
  <c r="O846" i="1" l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s="1"/>
  <c r="O852" i="1" l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U861" i="1" s="1"/>
  <c r="W861" i="1" s="1"/>
  <c r="I862" i="1"/>
  <c r="D859" i="1"/>
  <c r="L859" i="1" s="1"/>
  <c r="F861" i="1" l="1"/>
  <c r="E861" i="1"/>
  <c r="G859" i="1"/>
  <c r="J862" i="1"/>
  <c r="K862" i="1" s="1"/>
  <c r="I863" i="1"/>
  <c r="D860" i="1"/>
  <c r="L860" i="1" s="1"/>
  <c r="M860" i="1"/>
  <c r="O859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N861" i="1"/>
  <c r="N862" i="1" s="1"/>
  <c r="D862" i="1"/>
  <c r="L862" i="1" s="1"/>
  <c r="U863" i="1"/>
  <c r="W863" i="1" s="1"/>
  <c r="M863" i="1" l="1"/>
  <c r="M864" i="1" s="1"/>
  <c r="E864" i="1"/>
  <c r="F864" i="1"/>
  <c r="O862" i="1"/>
  <c r="O861" i="1"/>
  <c r="D863" i="1"/>
  <c r="L863" i="1" s="1"/>
  <c r="G862" i="1"/>
  <c r="U864" i="1"/>
  <c r="W864" i="1" s="1"/>
  <c r="I866" i="1"/>
  <c r="J865" i="1"/>
  <c r="K865" i="1" s="1"/>
  <c r="N863" i="1" l="1"/>
  <c r="N864" i="1" s="1"/>
  <c r="F865" i="1"/>
  <c r="E865" i="1"/>
  <c r="G863" i="1"/>
  <c r="D864" i="1"/>
  <c r="L864" i="1" s="1"/>
  <c r="I867" i="1"/>
  <c r="J866" i="1"/>
  <c r="K866" i="1" s="1"/>
  <c r="U865" i="1"/>
  <c r="W865" i="1" s="1"/>
  <c r="O863" i="1" l="1"/>
  <c r="O864" i="1"/>
  <c r="M865" i="1"/>
  <c r="E866" i="1"/>
  <c r="F866" i="1"/>
  <c r="G864" i="1"/>
  <c r="J867" i="1"/>
  <c r="K867" i="1" s="1"/>
  <c r="I868" i="1"/>
  <c r="U866" i="1"/>
  <c r="W866" i="1" s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s="1"/>
  <c r="O873" i="1" l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I890" i="1"/>
  <c r="J889" i="1"/>
  <c r="K889" i="1" s="1"/>
  <c r="N889" i="1"/>
  <c r="L887" i="1" l="1"/>
  <c r="O887" i="1" s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L889" i="1" l="1"/>
  <c r="O889" i="1" s="1"/>
  <c r="F891" i="1"/>
  <c r="E891" i="1"/>
  <c r="G889" i="1"/>
  <c r="J892" i="1"/>
  <c r="K892" i="1" s="1"/>
  <c r="I893" i="1"/>
  <c r="N892" i="1"/>
  <c r="U891" i="1"/>
  <c r="W891" i="1" s="1"/>
  <c r="D890" i="1"/>
  <c r="L890" i="1" s="1"/>
  <c r="E892" i="1" l="1"/>
  <c r="F892" i="1"/>
  <c r="G890" i="1"/>
  <c r="M891" i="1"/>
  <c r="M892" i="1" s="1"/>
  <c r="O890" i="1"/>
  <c r="D891" i="1"/>
  <c r="J893" i="1"/>
  <c r="K893" i="1" s="1"/>
  <c r="I894" i="1"/>
  <c r="U892" i="1"/>
  <c r="W892" i="1" s="1"/>
  <c r="L891" i="1" l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l="1"/>
  <c r="M896" i="1" s="1"/>
  <c r="M897" i="1" s="1"/>
  <c r="N894" i="1"/>
  <c r="O894" i="1" s="1"/>
  <c r="G894" i="1"/>
  <c r="E896" i="1"/>
  <c r="F896" i="1"/>
  <c r="I898" i="1"/>
  <c r="J897" i="1"/>
  <c r="K897" i="1" s="1"/>
  <c r="U896" i="1"/>
  <c r="W896" i="1" s="1"/>
  <c r="D895" i="1"/>
  <c r="L895" i="1" s="1"/>
  <c r="O893" i="1"/>
  <c r="N895" i="1" l="1"/>
  <c r="N896" i="1" s="1"/>
  <c r="N897" i="1" s="1"/>
  <c r="N898" i="1" s="1"/>
  <c r="F897" i="1"/>
  <c r="E897" i="1"/>
  <c r="U897" i="1"/>
  <c r="W897" i="1" s="1"/>
  <c r="D896" i="1"/>
  <c r="J898" i="1"/>
  <c r="K898" i="1" s="1"/>
  <c r="I899" i="1"/>
  <c r="G895" i="1"/>
  <c r="M898" i="1"/>
  <c r="L896" i="1" l="1"/>
  <c r="O896" i="1" s="1"/>
  <c r="O895" i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s="1"/>
  <c r="O898" i="1" l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L902" i="1" l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s="1"/>
  <c r="O903" i="1" l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s="1"/>
  <c r="O919" i="1" l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M924" i="1" s="1"/>
  <c r="N922" i="1"/>
  <c r="N923" i="1" s="1"/>
  <c r="N924" i="1" s="1"/>
  <c r="U924" i="1"/>
  <c r="W924" i="1" s="1"/>
  <c r="D923" i="1"/>
  <c r="L923" i="1" s="1"/>
  <c r="F925" i="1" l="1"/>
  <c r="E925" i="1"/>
  <c r="G923" i="1"/>
  <c r="U925" i="1"/>
  <c r="W925" i="1" s="1"/>
  <c r="O923" i="1"/>
  <c r="J926" i="1"/>
  <c r="K926" i="1" s="1"/>
  <c r="I927" i="1"/>
  <c r="D924" i="1"/>
  <c r="O922" i="1"/>
  <c r="L924" i="1" l="1"/>
  <c r="O924" i="1" s="1"/>
  <c r="F926" i="1"/>
  <c r="E926" i="1"/>
  <c r="U926" i="1"/>
  <c r="W926" i="1" s="1"/>
  <c r="J927" i="1"/>
  <c r="K927" i="1" s="1"/>
  <c r="I928" i="1"/>
  <c r="G924" i="1"/>
  <c r="D925" i="1"/>
  <c r="L925" i="1" s="1"/>
  <c r="M925" i="1" l="1"/>
  <c r="M926" i="1" s="1"/>
  <c r="M927" i="1" s="1"/>
  <c r="M928" i="1" s="1"/>
  <c r="F927" i="1"/>
  <c r="E927" i="1"/>
  <c r="G925" i="1"/>
  <c r="U927" i="1"/>
  <c r="W927" i="1" s="1"/>
  <c r="D926" i="1"/>
  <c r="L926" i="1" s="1"/>
  <c r="I929" i="1"/>
  <c r="J928" i="1"/>
  <c r="K928" i="1" s="1"/>
  <c r="N925" i="1" l="1"/>
  <c r="N926" i="1" s="1"/>
  <c r="N927" i="1" s="1"/>
  <c r="N928" i="1" s="1"/>
  <c r="N929" i="1" s="1"/>
  <c r="M929" i="1"/>
  <c r="F928" i="1"/>
  <c r="E928" i="1"/>
  <c r="G926" i="1"/>
  <c r="U928" i="1"/>
  <c r="W928" i="1" s="1"/>
  <c r="I930" i="1"/>
  <c r="J929" i="1"/>
  <c r="K929" i="1" s="1"/>
  <c r="D927" i="1"/>
  <c r="O925" i="1" l="1"/>
  <c r="O926" i="1"/>
  <c r="L927" i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L928" i="1" l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L932" i="1" s="1"/>
  <c r="U933" i="1"/>
  <c r="W933" i="1" s="1"/>
  <c r="I935" i="1"/>
  <c r="J934" i="1"/>
  <c r="K934" i="1" s="1"/>
  <c r="M934" i="1"/>
  <c r="N934" i="1"/>
  <c r="O932" i="1" l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L949" i="1" s="1"/>
  <c r="U950" i="1"/>
  <c r="W950" i="1" s="1"/>
  <c r="M951" i="1"/>
  <c r="O949" i="1" l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U953" i="1" s="1"/>
  <c r="W953" i="1" s="1"/>
  <c r="F953" i="1" l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M954" i="1"/>
  <c r="I957" i="1"/>
  <c r="J956" i="1"/>
  <c r="K956" i="1" s="1"/>
  <c r="M955" i="1" l="1"/>
  <c r="M956" i="1" s="1"/>
  <c r="M957" i="1" s="1"/>
  <c r="E956" i="1"/>
  <c r="F956" i="1"/>
  <c r="G954" i="1"/>
  <c r="O954" i="1"/>
  <c r="U956" i="1"/>
  <c r="W956" i="1" s="1"/>
  <c r="D955" i="1"/>
  <c r="L955" i="1" s="1"/>
  <c r="O953" i="1"/>
  <c r="J957" i="1"/>
  <c r="K957" i="1" s="1"/>
  <c r="I958" i="1"/>
  <c r="N955" i="1" l="1"/>
  <c r="N956" i="1" s="1"/>
  <c r="N957" i="1" s="1"/>
  <c r="F957" i="1"/>
  <c r="E957" i="1"/>
  <c r="G955" i="1"/>
  <c r="D956" i="1"/>
  <c r="J958" i="1"/>
  <c r="K958" i="1" s="1"/>
  <c r="I959" i="1"/>
  <c r="U957" i="1"/>
  <c r="W957" i="1" s="1"/>
  <c r="L956" i="1" l="1"/>
  <c r="O956" i="1" s="1"/>
  <c r="O955" i="1"/>
  <c r="E958" i="1"/>
  <c r="F958" i="1"/>
  <c r="G956" i="1"/>
  <c r="J959" i="1"/>
  <c r="K959" i="1" s="1"/>
  <c r="I960" i="1"/>
  <c r="D957" i="1"/>
  <c r="L957" i="1" s="1"/>
  <c r="U958" i="1"/>
  <c r="W958" i="1" s="1"/>
  <c r="O957" i="1" l="1"/>
  <c r="M958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s="1"/>
  <c r="O972" i="1" l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L975" i="1" s="1"/>
  <c r="U976" i="1"/>
  <c r="W976" i="1" s="1"/>
  <c r="J977" i="1"/>
  <c r="K977" i="1" s="1"/>
  <c r="I978" i="1"/>
  <c r="M977" i="1"/>
  <c r="N977" i="1"/>
  <c r="O975" i="1" l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N983" i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F984" i="1" l="1"/>
  <c r="E984" i="1"/>
  <c r="M983" i="1"/>
  <c r="O982" i="1"/>
  <c r="J985" i="1"/>
  <c r="K985" i="1" s="1"/>
  <c r="I986" i="1"/>
  <c r="U984" i="1"/>
  <c r="W984" i="1" s="1"/>
  <c r="D983" i="1"/>
  <c r="G982" i="1"/>
  <c r="L983" i="1" l="1"/>
  <c r="O983" i="1" s="1"/>
  <c r="M984" i="1"/>
  <c r="E985" i="1"/>
  <c r="F985" i="1"/>
  <c r="G983" i="1"/>
  <c r="D984" i="1"/>
  <c r="L984" i="1" s="1"/>
  <c r="J986" i="1"/>
  <c r="K986" i="1" s="1"/>
  <c r="U986" i="1" s="1"/>
  <c r="W986" i="1" s="1"/>
  <c r="I987" i="1"/>
  <c r="U985" i="1"/>
  <c r="W985" i="1" s="1"/>
  <c r="M985" i="1" l="1"/>
  <c r="N984" i="1"/>
  <c r="N985" i="1" s="1"/>
  <c r="F986" i="1"/>
  <c r="E986" i="1"/>
  <c r="G984" i="1"/>
  <c r="I988" i="1"/>
  <c r="J987" i="1"/>
  <c r="K987" i="1" s="1"/>
  <c r="D985" i="1"/>
  <c r="L985" i="1" s="1"/>
  <c r="O984" i="1" l="1"/>
  <c r="E987" i="1"/>
  <c r="F987" i="1"/>
  <c r="G985" i="1"/>
  <c r="U987" i="1"/>
  <c r="W987" i="1" s="1"/>
  <c r="I989" i="1"/>
  <c r="J988" i="1"/>
  <c r="K988" i="1" s="1"/>
  <c r="O985" i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U991" i="1"/>
  <c r="W991" i="1" s="1"/>
  <c r="D990" i="1"/>
  <c r="I993" i="1"/>
  <c r="J992" i="1"/>
  <c r="K992" i="1" s="1"/>
  <c r="M992" i="1"/>
  <c r="N992" i="1"/>
  <c r="L990" i="1" l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L994" i="1" l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L1002" i="1" s="1"/>
  <c r="U1003" i="1"/>
  <c r="W1003" i="1" s="1"/>
  <c r="I1005" i="1"/>
  <c r="J1004" i="1"/>
  <c r="K1004" i="1" s="1"/>
  <c r="M1004" i="1"/>
  <c r="N1004" i="1"/>
  <c r="O1002" i="1" l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M1014" i="1" s="1"/>
  <c r="N1012" i="1"/>
  <c r="N1013" i="1" s="1"/>
  <c r="N1014" i="1" s="1"/>
  <c r="G1013" i="1" l="1"/>
  <c r="E1015" i="1"/>
  <c r="F1015" i="1"/>
  <c r="U1015" i="1"/>
  <c r="W1015" i="1" s="1"/>
  <c r="O1012" i="1"/>
  <c r="I1017" i="1"/>
  <c r="J1016" i="1"/>
  <c r="K1016" i="1" s="1"/>
  <c r="D1014" i="1"/>
  <c r="O1013" i="1"/>
  <c r="L1014" i="1" l="1"/>
  <c r="O1014" i="1" s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M1016" i="1"/>
  <c r="M1017" i="1" s="1"/>
  <c r="M1018" i="1" s="1"/>
  <c r="E1017" i="1"/>
  <c r="F1017" i="1"/>
  <c r="G1015" i="1"/>
  <c r="I1019" i="1"/>
  <c r="J1018" i="1"/>
  <c r="K1018" i="1" s="1"/>
  <c r="U1017" i="1"/>
  <c r="W1017" i="1" s="1"/>
  <c r="D1016" i="1"/>
  <c r="L1016" i="1" s="1"/>
  <c r="N1016" i="1" l="1"/>
  <c r="N1017" i="1" s="1"/>
  <c r="N1018" i="1" s="1"/>
  <c r="N1019" i="1" s="1"/>
  <c r="O1015" i="1"/>
  <c r="F1018" i="1"/>
  <c r="E1018" i="1"/>
  <c r="D1017" i="1"/>
  <c r="G1016" i="1"/>
  <c r="U1018" i="1"/>
  <c r="W1018" i="1" s="1"/>
  <c r="J1019" i="1"/>
  <c r="K1019" i="1" s="1"/>
  <c r="I1020" i="1"/>
  <c r="M1019" i="1"/>
  <c r="L1017" i="1" l="1"/>
  <c r="O1017" i="1" s="1"/>
  <c r="O1016" i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L1018" i="1" l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L1019" i="1" l="1"/>
  <c r="O1019" i="1" s="1"/>
  <c r="M1022" i="1"/>
  <c r="E1021" i="1"/>
  <c r="F1021" i="1"/>
  <c r="G1019" i="1"/>
  <c r="U1021" i="1"/>
  <c r="W1021" i="1" s="1"/>
  <c r="D1020" i="1"/>
  <c r="L1020" i="1" s="1"/>
  <c r="I1023" i="1"/>
  <c r="J1022" i="1"/>
  <c r="K1022" i="1" s="1"/>
  <c r="N1022" i="1"/>
  <c r="O1020" i="1" l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L1026" i="1" s="1"/>
  <c r="U1027" i="1"/>
  <c r="W1027" i="1" s="1"/>
  <c r="O1026" i="1" l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U1030" i="1"/>
  <c r="W1030" i="1" s="1"/>
  <c r="O1029" i="1" l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L1034" i="1" s="1"/>
  <c r="I1037" i="1"/>
  <c r="M1036" i="1"/>
  <c r="J1036" i="1"/>
  <c r="K1036" i="1" s="1"/>
  <c r="N1036" i="1"/>
  <c r="U1035" i="1"/>
  <c r="W1035" i="1" s="1"/>
  <c r="O1034" i="1" l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s="1"/>
  <c r="O1038" i="1" l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L1040" i="1" s="1"/>
  <c r="I1043" i="1"/>
  <c r="J1042" i="1"/>
  <c r="K1042" i="1" s="1"/>
  <c r="N1042" i="1"/>
  <c r="O1040" i="1" l="1"/>
  <c r="F1042" i="1"/>
  <c r="E1042" i="1"/>
  <c r="G1040" i="1"/>
  <c r="I1044" i="1"/>
  <c r="J1043" i="1"/>
  <c r="K1043" i="1" s="1"/>
  <c r="U1042" i="1"/>
  <c r="W1042" i="1" s="1"/>
  <c r="D1041" i="1"/>
  <c r="L1041" i="1" s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M1045" i="1" s="1"/>
  <c r="M1046" i="1" s="1"/>
  <c r="N1043" i="1"/>
  <c r="N1044" i="1" s="1"/>
  <c r="N1045" i="1" s="1"/>
  <c r="N1046" i="1" s="1"/>
  <c r="D1044" i="1"/>
  <c r="L1044" i="1" s="1"/>
  <c r="U1045" i="1"/>
  <c r="W1045" i="1" s="1"/>
  <c r="O1044" i="1" l="1"/>
  <c r="F1046" i="1"/>
  <c r="E1046" i="1"/>
  <c r="G1044" i="1"/>
  <c r="O1043" i="1"/>
  <c r="D1045" i="1"/>
  <c r="I1048" i="1"/>
  <c r="J1047" i="1"/>
  <c r="K1047" i="1" s="1"/>
  <c r="U1046" i="1"/>
  <c r="W1046" i="1" s="1"/>
  <c r="L1045" i="1" l="1"/>
  <c r="O1045" i="1" s="1"/>
  <c r="E1047" i="1"/>
  <c r="F1047" i="1"/>
  <c r="G1045" i="1"/>
  <c r="U1047" i="1"/>
  <c r="W1047" i="1" s="1"/>
  <c r="I1049" i="1"/>
  <c r="J1048" i="1"/>
  <c r="K1048" i="1" s="1"/>
  <c r="D1046" i="1"/>
  <c r="L1046" i="1" s="1"/>
  <c r="O1046" i="1" l="1"/>
  <c r="M1047" i="1"/>
  <c r="F1048" i="1"/>
  <c r="E1048" i="1"/>
  <c r="D1047" i="1"/>
  <c r="L1047" i="1" s="1"/>
  <c r="J1049" i="1"/>
  <c r="K1049" i="1" s="1"/>
  <c r="I1050" i="1"/>
  <c r="U1048" i="1"/>
  <c r="W1048" i="1" s="1"/>
  <c r="G1046" i="1"/>
  <c r="N1047" i="1" l="1"/>
  <c r="N1048" i="1" s="1"/>
  <c r="M1048" i="1"/>
  <c r="E1049" i="1"/>
  <c r="F1049" i="1"/>
  <c r="G1047" i="1"/>
  <c r="I1051" i="1"/>
  <c r="J1050" i="1"/>
  <c r="K1050" i="1" s="1"/>
  <c r="D1048" i="1"/>
  <c r="L1048" i="1" s="1"/>
  <c r="U1049" i="1"/>
  <c r="W1049" i="1" s="1"/>
  <c r="M1049" i="1" l="1"/>
  <c r="M1050" i="1" s="1"/>
  <c r="M1051" i="1" s="1"/>
  <c r="O1048" i="1"/>
  <c r="O1047" i="1"/>
  <c r="F1050" i="1"/>
  <c r="E1050" i="1"/>
  <c r="G1048" i="1"/>
  <c r="U1050" i="1"/>
  <c r="W1050" i="1" s="1"/>
  <c r="J1051" i="1"/>
  <c r="K1051" i="1" s="1"/>
  <c r="I1052" i="1"/>
  <c r="D1049" i="1"/>
  <c r="L1049" i="1" s="1"/>
  <c r="N1049" i="1" l="1"/>
  <c r="N1050" i="1" s="1"/>
  <c r="N1051" i="1" s="1"/>
  <c r="N1052" i="1" s="1"/>
  <c r="E1051" i="1"/>
  <c r="F1051" i="1"/>
  <c r="G1049" i="1"/>
  <c r="I1053" i="1"/>
  <c r="J1052" i="1"/>
  <c r="K1052" i="1" s="1"/>
  <c r="M1052" i="1"/>
  <c r="D1050" i="1"/>
  <c r="U1051" i="1"/>
  <c r="W1051" i="1" s="1"/>
  <c r="L1050" i="1" l="1"/>
  <c r="O1050" i="1" s="1"/>
  <c r="O1049" i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s="1"/>
  <c r="O1061" i="1" l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L1067" i="1" s="1"/>
  <c r="U1068" i="1"/>
  <c r="W1068" i="1" s="1"/>
  <c r="I1070" i="1"/>
  <c r="J1069" i="1"/>
  <c r="K1069" i="1" s="1"/>
  <c r="M1069" i="1"/>
  <c r="N1069" i="1"/>
  <c r="O1067" i="1" l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L1069" i="1" l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U1075" i="1" s="1"/>
  <c r="W1075" i="1" s="1"/>
  <c r="L1073" i="1" l="1"/>
  <c r="O1073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s="1"/>
  <c r="N1076" i="1" l="1"/>
  <c r="N1077" i="1" s="1"/>
  <c r="G1076" i="1"/>
  <c r="E1078" i="1"/>
  <c r="F1078" i="1"/>
  <c r="J1079" i="1"/>
  <c r="K1079" i="1" s="1"/>
  <c r="I1080" i="1"/>
  <c r="U1078" i="1"/>
  <c r="W1078" i="1" s="1"/>
  <c r="D1077" i="1"/>
  <c r="O1075" i="1"/>
  <c r="L1077" i="1" l="1"/>
  <c r="O1077" i="1" s="1"/>
  <c r="O1076" i="1"/>
  <c r="F1079" i="1"/>
  <c r="E1079" i="1"/>
  <c r="G1077" i="1"/>
  <c r="D1078" i="1"/>
  <c r="L1078" i="1" s="1"/>
  <c r="J1080" i="1"/>
  <c r="K1080" i="1" s="1"/>
  <c r="I1081" i="1"/>
  <c r="U1079" i="1"/>
  <c r="W1079" i="1" s="1"/>
  <c r="M1078" i="1" l="1"/>
  <c r="M1079" i="1" s="1"/>
  <c r="M1080" i="1" s="1"/>
  <c r="M1081" i="1" s="1"/>
  <c r="E1080" i="1"/>
  <c r="F1080" i="1"/>
  <c r="G1078" i="1"/>
  <c r="J1081" i="1"/>
  <c r="K1081" i="1" s="1"/>
  <c r="I1082" i="1"/>
  <c r="U1080" i="1"/>
  <c r="W1080" i="1" s="1"/>
  <c r="D1079" i="1"/>
  <c r="L1079" i="1" s="1"/>
  <c r="N1078" i="1" l="1"/>
  <c r="N1079" i="1" s="1"/>
  <c r="N1080" i="1" s="1"/>
  <c r="N1081" i="1" s="1"/>
  <c r="N1082" i="1" s="1"/>
  <c r="F1081" i="1"/>
  <c r="E1081" i="1"/>
  <c r="D1080" i="1"/>
  <c r="U1081" i="1"/>
  <c r="W1081" i="1" s="1"/>
  <c r="J1082" i="1"/>
  <c r="K1082" i="1" s="1"/>
  <c r="I1083" i="1"/>
  <c r="G1079" i="1"/>
  <c r="M1082" i="1"/>
  <c r="O1078" i="1" l="1"/>
  <c r="O1079" i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L1092" i="1" s="1"/>
  <c r="J1094" i="1"/>
  <c r="K1094" i="1" s="1"/>
  <c r="M1094" i="1"/>
  <c r="I1095" i="1"/>
  <c r="N1094" i="1"/>
  <c r="U1093" i="1"/>
  <c r="W1093" i="1" s="1"/>
  <c r="O1092" i="1" l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L1100" i="1" s="1"/>
  <c r="M1102" i="1"/>
  <c r="O1100" i="1" l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E1107" i="1"/>
  <c r="F1107" i="1"/>
  <c r="O1104" i="1"/>
  <c r="I1109" i="1"/>
  <c r="J1108" i="1"/>
  <c r="K1108" i="1" s="1"/>
  <c r="D1106" i="1"/>
  <c r="L1106" i="1" s="1"/>
  <c r="G1105" i="1"/>
  <c r="U1107" i="1"/>
  <c r="W1107" i="1" s="1"/>
  <c r="M1107" i="1" l="1"/>
  <c r="M1108" i="1" s="1"/>
  <c r="M1109" i="1" s="1"/>
  <c r="N1106" i="1"/>
  <c r="F1108" i="1"/>
  <c r="E1108" i="1"/>
  <c r="D1107" i="1"/>
  <c r="L1107" i="1" s="1"/>
  <c r="U1108" i="1"/>
  <c r="W1108" i="1" s="1"/>
  <c r="G1106" i="1"/>
  <c r="J1109" i="1"/>
  <c r="K1109" i="1" s="1"/>
  <c r="I1110" i="1"/>
  <c r="N1107" i="1" l="1"/>
  <c r="N1108" i="1" s="1"/>
  <c r="N1109" i="1" s="1"/>
  <c r="N1110" i="1" s="1"/>
  <c r="O1106" i="1"/>
  <c r="E1109" i="1"/>
  <c r="F1109" i="1"/>
  <c r="M1110" i="1"/>
  <c r="G1107" i="1"/>
  <c r="U1109" i="1"/>
  <c r="W1109" i="1" s="1"/>
  <c r="D1108" i="1"/>
  <c r="I1111" i="1"/>
  <c r="J1110" i="1"/>
  <c r="K1110" i="1" s="1"/>
  <c r="L1108" i="1" l="1"/>
  <c r="O1108" i="1" s="1"/>
  <c r="O1107" i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L1109" i="1" l="1"/>
  <c r="O1109" i="1" s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L1110" i="1" l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L1120" i="1" s="1"/>
  <c r="J1122" i="1"/>
  <c r="K1122" i="1" s="1"/>
  <c r="I1123" i="1"/>
  <c r="M1122" i="1"/>
  <c r="N1122" i="1"/>
  <c r="G1119" i="1"/>
  <c r="O1120" i="1" l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M1136" i="1" s="1"/>
  <c r="M1137" i="1" s="1"/>
  <c r="N1134" i="1"/>
  <c r="N1135" i="1" s="1"/>
  <c r="N1136" i="1" s="1"/>
  <c r="N1137" i="1" s="1"/>
  <c r="E1137" i="1" l="1"/>
  <c r="F1137" i="1"/>
  <c r="O1134" i="1"/>
  <c r="G1135" i="1"/>
  <c r="U1137" i="1"/>
  <c r="W1137" i="1" s="1"/>
  <c r="J1138" i="1"/>
  <c r="K1138" i="1" s="1"/>
  <c r="I1139" i="1"/>
  <c r="O1135" i="1"/>
  <c r="D1136" i="1"/>
  <c r="L1136" i="1" l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O1137" i="1" l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N1139" i="1" s="1"/>
  <c r="M1139" i="1"/>
  <c r="F1140" i="1"/>
  <c r="E1140" i="1"/>
  <c r="I1142" i="1"/>
  <c r="J1141" i="1"/>
  <c r="K1141" i="1" s="1"/>
  <c r="U1140" i="1"/>
  <c r="W1140" i="1" s="1"/>
  <c r="D1139" i="1"/>
  <c r="L1139" i="1" s="1"/>
  <c r="G1138" i="1"/>
  <c r="M1140" i="1" l="1"/>
  <c r="M1141" i="1" s="1"/>
  <c r="M1142" i="1" s="1"/>
  <c r="O1139" i="1"/>
  <c r="O1138" i="1"/>
  <c r="E1141" i="1"/>
  <c r="F1141" i="1"/>
  <c r="G1139" i="1"/>
  <c r="I1143" i="1"/>
  <c r="J1142" i="1"/>
  <c r="K1142" i="1" s="1"/>
  <c r="U1141" i="1"/>
  <c r="W1141" i="1" s="1"/>
  <c r="D1140" i="1"/>
  <c r="L1140" i="1" s="1"/>
  <c r="N1140" i="1" l="1"/>
  <c r="N1141" i="1" s="1"/>
  <c r="N1142" i="1" s="1"/>
  <c r="N1143" i="1" s="1"/>
  <c r="F1142" i="1"/>
  <c r="E1142" i="1"/>
  <c r="U1142" i="1"/>
  <c r="W1142" i="1" s="1"/>
  <c r="G1140" i="1"/>
  <c r="D1141" i="1"/>
  <c r="I1144" i="1"/>
  <c r="J1143" i="1"/>
  <c r="K1143" i="1" s="1"/>
  <c r="M1143" i="1"/>
  <c r="L1141" i="1" l="1"/>
  <c r="O1141" i="1" s="1"/>
  <c r="O1140" i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s="1"/>
  <c r="O1156" i="1" l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L1160" i="1" s="1"/>
  <c r="G1159" i="1"/>
  <c r="O1160" i="1" l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N1167" i="1" s="1"/>
  <c r="M1167" i="1"/>
  <c r="D1167" i="1"/>
  <c r="L1167" i="1" s="1"/>
  <c r="I1170" i="1"/>
  <c r="J1169" i="1"/>
  <c r="K1169" i="1" s="1"/>
  <c r="U1168" i="1"/>
  <c r="W1168" i="1" s="1"/>
  <c r="M1168" i="1" l="1"/>
  <c r="M1169" i="1" s="1"/>
  <c r="M1170" i="1" s="1"/>
  <c r="O1167" i="1"/>
  <c r="E1169" i="1"/>
  <c r="F1169" i="1"/>
  <c r="G1167" i="1"/>
  <c r="O1166" i="1"/>
  <c r="J1170" i="1"/>
  <c r="K1170" i="1" s="1"/>
  <c r="I1171" i="1"/>
  <c r="D1168" i="1"/>
  <c r="L1168" i="1" s="1"/>
  <c r="U1169" i="1"/>
  <c r="W1169" i="1" s="1"/>
  <c r="N1168" i="1" l="1"/>
  <c r="N1169" i="1" s="1"/>
  <c r="N1170" i="1" s="1"/>
  <c r="N1171" i="1" s="1"/>
  <c r="F1170" i="1"/>
  <c r="E1170" i="1"/>
  <c r="M1171" i="1"/>
  <c r="G1168" i="1"/>
  <c r="D1169" i="1"/>
  <c r="L1169" i="1" s="1"/>
  <c r="I1172" i="1"/>
  <c r="J1171" i="1"/>
  <c r="K1171" i="1" s="1"/>
  <c r="U1170" i="1"/>
  <c r="W1170" i="1" s="1"/>
  <c r="O1169" i="1" l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L1170" i="1" l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s="1"/>
  <c r="O1187" i="1" l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L1189" i="1" s="1"/>
  <c r="G1188" i="1"/>
  <c r="O1189" i="1" l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L1193" i="1" l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E1199" i="1"/>
  <c r="F1199" i="1"/>
  <c r="O1196" i="1"/>
  <c r="G1197" i="1"/>
  <c r="I1201" i="1"/>
  <c r="J1200" i="1"/>
  <c r="K1200" i="1" s="1"/>
  <c r="U1199" i="1"/>
  <c r="W1199" i="1" s="1"/>
  <c r="D1198" i="1"/>
  <c r="L1198" i="1" s="1"/>
  <c r="O1197" i="1"/>
  <c r="M1199" i="1" l="1"/>
  <c r="M1200" i="1" s="1"/>
  <c r="M1201" i="1" s="1"/>
  <c r="N1198" i="1"/>
  <c r="F1200" i="1"/>
  <c r="E1200" i="1"/>
  <c r="G1198" i="1"/>
  <c r="U1200" i="1"/>
  <c r="W1200" i="1" s="1"/>
  <c r="D1199" i="1"/>
  <c r="L1199" i="1" s="1"/>
  <c r="J1201" i="1"/>
  <c r="K1201" i="1" s="1"/>
  <c r="I1202" i="1"/>
  <c r="N1199" i="1" l="1"/>
  <c r="N1200" i="1" s="1"/>
  <c r="N1201" i="1" s="1"/>
  <c r="N1202" i="1" s="1"/>
  <c r="O1198" i="1"/>
  <c r="E1201" i="1"/>
  <c r="F1201" i="1"/>
  <c r="D1200" i="1"/>
  <c r="L1200" i="1" s="1"/>
  <c r="J1202" i="1"/>
  <c r="K1202" i="1" s="1"/>
  <c r="I1203" i="1"/>
  <c r="U1201" i="1"/>
  <c r="W1201" i="1" s="1"/>
  <c r="G1199" i="1"/>
  <c r="M1202" i="1"/>
  <c r="O1200" i="1" l="1"/>
  <c r="O1199" i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L1201" i="1" l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l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L1204" i="1" l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s="1"/>
  <c r="O1215" i="1" l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L1219" i="1" l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L1221" i="1" s="1"/>
  <c r="G1220" i="1"/>
  <c r="O1221" i="1" l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N1227" i="1" s="1"/>
  <c r="N1228" i="1" s="1"/>
  <c r="E1229" i="1" l="1"/>
  <c r="F1229" i="1"/>
  <c r="O1226" i="1"/>
  <c r="G1227" i="1"/>
  <c r="I1231" i="1"/>
  <c r="J1230" i="1"/>
  <c r="K1230" i="1" s="1"/>
  <c r="U1229" i="1"/>
  <c r="W1229" i="1" s="1"/>
  <c r="O1227" i="1"/>
  <c r="D1228" i="1"/>
  <c r="L1228" i="1" l="1"/>
  <c r="O1228" i="1" s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N1230" i="1" s="1"/>
  <c r="M1230" i="1"/>
  <c r="E1231" i="1"/>
  <c r="F1231" i="1"/>
  <c r="G1229" i="1"/>
  <c r="D1230" i="1"/>
  <c r="L1230" i="1" s="1"/>
  <c r="J1232" i="1"/>
  <c r="K1232" i="1" s="1"/>
  <c r="I1233" i="1"/>
  <c r="U1231" i="1"/>
  <c r="W1231" i="1" s="1"/>
  <c r="M1231" i="1" l="1"/>
  <c r="M1232" i="1" s="1"/>
  <c r="M1233" i="1" s="1"/>
  <c r="O1230" i="1"/>
  <c r="O1229" i="1"/>
  <c r="F1232" i="1"/>
  <c r="E1232" i="1"/>
  <c r="G1230" i="1"/>
  <c r="U1232" i="1"/>
  <c r="W1232" i="1" s="1"/>
  <c r="I1234" i="1"/>
  <c r="J1233" i="1"/>
  <c r="K1233" i="1" s="1"/>
  <c r="D1231" i="1"/>
  <c r="L1231" i="1" s="1"/>
  <c r="N1231" i="1" l="1"/>
  <c r="N1232" i="1" s="1"/>
  <c r="N1233" i="1" s="1"/>
  <c r="N1234" i="1" s="1"/>
  <c r="E1233" i="1"/>
  <c r="F1233" i="1"/>
  <c r="G1231" i="1"/>
  <c r="I1235" i="1"/>
  <c r="J1234" i="1"/>
  <c r="K1234" i="1" s="1"/>
  <c r="D1232" i="1"/>
  <c r="U1233" i="1"/>
  <c r="W1233" i="1" s="1"/>
  <c r="M1234" i="1"/>
  <c r="L1232" i="1" l="1"/>
  <c r="O1232" i="1" s="1"/>
  <c r="O1231" i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L1240" i="1" l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L1243" i="1" s="1"/>
  <c r="U1244" i="1"/>
  <c r="W1244" i="1" s="1"/>
  <c r="I1246" i="1"/>
  <c r="J1245" i="1"/>
  <c r="K1245" i="1" s="1"/>
  <c r="M1245" i="1"/>
  <c r="N1245" i="1"/>
  <c r="O1243" i="1" l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L1253" i="1" s="1"/>
  <c r="U1254" i="1"/>
  <c r="W1254" i="1" s="1"/>
  <c r="O1253" i="1" l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U1257" i="1" s="1"/>
  <c r="W1257" i="1" s="1"/>
  <c r="I1258" i="1"/>
  <c r="F1257" i="1" l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s="1"/>
  <c r="M1259" i="1" l="1"/>
  <c r="E1260" i="1"/>
  <c r="F1260" i="1"/>
  <c r="G1258" i="1"/>
  <c r="O1257" i="1"/>
  <c r="J1261" i="1"/>
  <c r="K1261" i="1" s="1"/>
  <c r="I1262" i="1"/>
  <c r="O1258" i="1"/>
  <c r="U1260" i="1"/>
  <c r="W1260" i="1" s="1"/>
  <c r="D1259" i="1"/>
  <c r="L1259" i="1" s="1"/>
  <c r="M1260" i="1" l="1"/>
  <c r="M1261" i="1" s="1"/>
  <c r="M1262" i="1" s="1"/>
  <c r="N1259" i="1"/>
  <c r="F1261" i="1"/>
  <c r="E1261" i="1"/>
  <c r="D1260" i="1"/>
  <c r="L1260" i="1" s="1"/>
  <c r="G1259" i="1"/>
  <c r="I1263" i="1"/>
  <c r="J1262" i="1"/>
  <c r="K1262" i="1" s="1"/>
  <c r="U1261" i="1"/>
  <c r="W1261" i="1" s="1"/>
  <c r="N1260" i="1" l="1"/>
  <c r="N1261" i="1" s="1"/>
  <c r="N1262" i="1" s="1"/>
  <c r="N1263" i="1" s="1"/>
  <c r="O1259" i="1"/>
  <c r="E1262" i="1"/>
  <c r="F1262" i="1"/>
  <c r="G1260" i="1"/>
  <c r="U1262" i="1"/>
  <c r="W1262" i="1" s="1"/>
  <c r="D1261" i="1"/>
  <c r="I1264" i="1"/>
  <c r="J1263" i="1"/>
  <c r="K1263" i="1" s="1"/>
  <c r="M1263" i="1"/>
  <c r="L1261" i="1" l="1"/>
  <c r="O1261" i="1" s="1"/>
  <c r="O1260" i="1"/>
  <c r="F1263" i="1"/>
  <c r="E1263" i="1"/>
  <c r="G1261" i="1"/>
  <c r="U1263" i="1"/>
  <c r="W1263" i="1" s="1"/>
  <c r="D1262" i="1"/>
  <c r="L1262" i="1" s="1"/>
  <c r="I1265" i="1"/>
  <c r="J1264" i="1"/>
  <c r="K1264" i="1" s="1"/>
  <c r="N1264" i="1"/>
  <c r="M1264" i="1"/>
  <c r="O1262" i="1" l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s="1"/>
  <c r="O1269" i="1" l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U1287" i="1" s="1"/>
  <c r="W1287" i="1" s="1"/>
  <c r="D1285" i="1"/>
  <c r="L1285" i="1" s="1"/>
  <c r="F1287" i="1" l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F1289" i="1" l="1"/>
  <c r="E1289" i="1"/>
  <c r="G1287" i="1"/>
  <c r="M1288" i="1"/>
  <c r="M1289" i="1" s="1"/>
  <c r="M1290" i="1" s="1"/>
  <c r="N1287" i="1"/>
  <c r="N1288" i="1" s="1"/>
  <c r="N1289" i="1" s="1"/>
  <c r="N1290" i="1" s="1"/>
  <c r="U1289" i="1"/>
  <c r="W1289" i="1" s="1"/>
  <c r="D1288" i="1"/>
  <c r="L1288" i="1" s="1"/>
  <c r="J1290" i="1"/>
  <c r="K1290" i="1" s="1"/>
  <c r="I1291" i="1"/>
  <c r="E1290" i="1" l="1"/>
  <c r="F1290" i="1"/>
  <c r="O1287" i="1"/>
  <c r="G1288" i="1"/>
  <c r="D1289" i="1"/>
  <c r="U1290" i="1"/>
  <c r="W1290" i="1" s="1"/>
  <c r="J1291" i="1"/>
  <c r="K1291" i="1" s="1"/>
  <c r="I1292" i="1"/>
  <c r="O1288" i="1"/>
  <c r="L1289" i="1" l="1"/>
  <c r="O1289" i="1" s="1"/>
  <c r="F1291" i="1"/>
  <c r="E1291" i="1"/>
  <c r="G1289" i="1"/>
  <c r="I1293" i="1"/>
  <c r="J1292" i="1"/>
  <c r="K1292" i="1" s="1"/>
  <c r="U1291" i="1"/>
  <c r="W1291" i="1" s="1"/>
  <c r="D1290" i="1"/>
  <c r="L1290" i="1" s="1"/>
  <c r="O1290" i="1" l="1"/>
  <c r="M1291" i="1"/>
  <c r="N1291" i="1" s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L1302" i="1" s="1"/>
  <c r="U1303" i="1"/>
  <c r="W1303" i="1" s="1"/>
  <c r="G1301" i="1"/>
  <c r="O1302" i="1" l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l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L1313" i="1" l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M1319" i="1" s="1"/>
  <c r="O1316" i="1"/>
  <c r="U1318" i="1"/>
  <c r="W1318" i="1" s="1"/>
  <c r="D1317" i="1"/>
  <c r="J1319" i="1"/>
  <c r="K1319" i="1" s="1"/>
  <c r="I1320" i="1"/>
  <c r="N1319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L1318" i="1" l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E1321" i="1" l="1"/>
  <c r="F1321" i="1"/>
  <c r="G1319" i="1"/>
  <c r="D1320" i="1"/>
  <c r="L1320" i="1" s="1"/>
  <c r="J1322" i="1"/>
  <c r="K1322" i="1" s="1"/>
  <c r="I1323" i="1"/>
  <c r="U1321" i="1"/>
  <c r="W1321" i="1" s="1"/>
  <c r="O1319" i="1"/>
  <c r="M1320" i="1"/>
  <c r="F1322" i="1" l="1"/>
  <c r="E1322" i="1"/>
  <c r="G1320" i="1"/>
  <c r="J1323" i="1"/>
  <c r="K1323" i="1" s="1"/>
  <c r="I1324" i="1"/>
  <c r="U1322" i="1"/>
  <c r="W1322" i="1" s="1"/>
  <c r="M1321" i="1"/>
  <c r="N1320" i="1"/>
  <c r="D1321" i="1"/>
  <c r="L1321" i="1" s="1"/>
  <c r="M1322" i="1" l="1"/>
  <c r="M1323" i="1" s="1"/>
  <c r="M1324" i="1" s="1"/>
  <c r="N1321" i="1"/>
  <c r="O1321" i="1" s="1"/>
  <c r="E1323" i="1"/>
  <c r="F1323" i="1"/>
  <c r="G1321" i="1"/>
  <c r="O1320" i="1"/>
  <c r="D1322" i="1"/>
  <c r="L1322" i="1" s="1"/>
  <c r="I1325" i="1"/>
  <c r="J1324" i="1"/>
  <c r="K1324" i="1" s="1"/>
  <c r="U1323" i="1"/>
  <c r="W1323" i="1" s="1"/>
  <c r="N1322" i="1" l="1"/>
  <c r="N1323" i="1" s="1"/>
  <c r="N1324" i="1" s="1"/>
  <c r="N1325" i="1" s="1"/>
  <c r="F1324" i="1"/>
  <c r="E1324" i="1"/>
  <c r="G1322" i="1"/>
  <c r="U1324" i="1"/>
  <c r="W1324" i="1" s="1"/>
  <c r="I1326" i="1"/>
  <c r="J1325" i="1"/>
  <c r="K1325" i="1" s="1"/>
  <c r="D1323" i="1"/>
  <c r="M1325" i="1"/>
  <c r="L1323" i="1" l="1"/>
  <c r="O1323" i="1" s="1"/>
  <c r="O1322" i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L1332" i="1" s="1"/>
  <c r="U1333" i="1"/>
  <c r="W1333" i="1" s="1"/>
  <c r="G1331" i="1"/>
  <c r="O1332" i="1" l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l="1"/>
  <c r="O1345" i="1" s="1"/>
  <c r="E1347" i="1"/>
  <c r="F1347" i="1"/>
  <c r="I1349" i="1"/>
  <c r="J1348" i="1"/>
  <c r="K1348" i="1" s="1"/>
  <c r="N1348" i="1"/>
  <c r="D1346" i="1"/>
  <c r="G1345" i="1"/>
  <c r="U1347" i="1"/>
  <c r="W1347" i="1" s="1"/>
  <c r="L1346" i="1" l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U1349" i="1" s="1"/>
  <c r="W1349" i="1" s="1"/>
  <c r="F1349" i="1" l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M1351" i="1" s="1"/>
  <c r="D1350" i="1"/>
  <c r="L1350" i="1" s="1"/>
  <c r="G1349" i="1"/>
  <c r="I1353" i="1"/>
  <c r="J1352" i="1"/>
  <c r="K1352" i="1" s="1"/>
  <c r="U1351" i="1"/>
  <c r="W1351" i="1" s="1"/>
  <c r="N1350" i="1" l="1"/>
  <c r="N1351" i="1" s="1"/>
  <c r="E1352" i="1"/>
  <c r="F1352" i="1"/>
  <c r="G1350" i="1"/>
  <c r="U1352" i="1"/>
  <c r="W1352" i="1" s="1"/>
  <c r="D1351" i="1"/>
  <c r="J1353" i="1"/>
  <c r="K1353" i="1" s="1"/>
  <c r="I1354" i="1"/>
  <c r="O1349" i="1"/>
  <c r="L1351" i="1" l="1"/>
  <c r="O1351" i="1" s="1"/>
  <c r="O1350" i="1"/>
  <c r="F1353" i="1"/>
  <c r="E1353" i="1"/>
  <c r="G1351" i="1"/>
  <c r="D1352" i="1"/>
  <c r="L1352" i="1" s="1"/>
  <c r="J1354" i="1"/>
  <c r="K1354" i="1" s="1"/>
  <c r="I1355" i="1"/>
  <c r="U1353" i="1"/>
  <c r="W1353" i="1" s="1"/>
  <c r="M1352" i="1" l="1"/>
  <c r="M1353" i="1" s="1"/>
  <c r="M1354" i="1" s="1"/>
  <c r="M1355" i="1" s="1"/>
  <c r="E1354" i="1"/>
  <c r="F1354" i="1"/>
  <c r="G1352" i="1"/>
  <c r="U1354" i="1"/>
  <c r="W1354" i="1" s="1"/>
  <c r="D1353" i="1"/>
  <c r="L1353" i="1" s="1"/>
  <c r="I1356" i="1"/>
  <c r="J1355" i="1"/>
  <c r="K1355" i="1" s="1"/>
  <c r="N1352" i="1" l="1"/>
  <c r="N1353" i="1" s="1"/>
  <c r="N1354" i="1" s="1"/>
  <c r="N1355" i="1" s="1"/>
  <c r="N1356" i="1" s="1"/>
  <c r="F1355" i="1"/>
  <c r="E1355" i="1"/>
  <c r="G1353" i="1"/>
  <c r="U1355" i="1"/>
  <c r="W1355" i="1" s="1"/>
  <c r="D1354" i="1"/>
  <c r="I1357" i="1"/>
  <c r="J1356" i="1"/>
  <c r="K1356" i="1" s="1"/>
  <c r="M1356" i="1"/>
  <c r="O1352" i="1" l="1"/>
  <c r="O1353" i="1"/>
  <c r="L1354" i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l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l="1"/>
  <c r="O1373" i="1" s="1"/>
  <c r="M1376" i="1"/>
  <c r="F1375" i="1"/>
  <c r="E1375" i="1"/>
  <c r="G1373" i="1"/>
  <c r="D1374" i="1"/>
  <c r="L1374" i="1" s="1"/>
  <c r="U1375" i="1"/>
  <c r="W1375" i="1" s="1"/>
  <c r="I1377" i="1"/>
  <c r="J1376" i="1"/>
  <c r="K1376" i="1" s="1"/>
  <c r="N1376" i="1"/>
  <c r="O1374" i="1" l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M1380" i="1" s="1"/>
  <c r="M1381" i="1" s="1"/>
  <c r="N1378" i="1"/>
  <c r="N1379" i="1" s="1"/>
  <c r="N1380" i="1" s="1"/>
  <c r="N1381" i="1" s="1"/>
  <c r="U1380" i="1"/>
  <c r="W1380" i="1" s="1"/>
  <c r="I1382" i="1"/>
  <c r="J1381" i="1"/>
  <c r="K1381" i="1" s="1"/>
  <c r="E1381" i="1" l="1"/>
  <c r="F1381" i="1"/>
  <c r="G1379" i="1"/>
  <c r="O1378" i="1"/>
  <c r="D1380" i="1"/>
  <c r="O1379" i="1"/>
  <c r="I1383" i="1"/>
  <c r="J1382" i="1"/>
  <c r="K1382" i="1" s="1"/>
  <c r="U1381" i="1"/>
  <c r="W1381" i="1" s="1"/>
  <c r="L1380" i="1" l="1"/>
  <c r="O1380" i="1" s="1"/>
  <c r="G1380" i="1"/>
  <c r="F1382" i="1"/>
  <c r="E1382" i="1"/>
  <c r="U1382" i="1"/>
  <c r="W1382" i="1" s="1"/>
  <c r="I1384" i="1"/>
  <c r="J1383" i="1"/>
  <c r="K1383" i="1" s="1"/>
  <c r="D1381" i="1"/>
  <c r="L1381" i="1" s="1"/>
  <c r="O1381" i="1" l="1"/>
  <c r="M1382" i="1"/>
  <c r="N1382" i="1" s="1"/>
  <c r="E1383" i="1"/>
  <c r="F1383" i="1"/>
  <c r="G1381" i="1"/>
  <c r="J1384" i="1"/>
  <c r="K1384" i="1" s="1"/>
  <c r="I1385" i="1"/>
  <c r="U1383" i="1"/>
  <c r="W1383" i="1" s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s="1"/>
  <c r="O1384" i="1" l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L1387" i="1" l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L1390" i="1" s="1"/>
  <c r="M1392" i="1"/>
  <c r="I1393" i="1"/>
  <c r="J1392" i="1"/>
  <c r="K1392" i="1" s="1"/>
  <c r="N1392" i="1"/>
  <c r="U1391" i="1"/>
  <c r="W1391" i="1" s="1"/>
  <c r="O1390" i="1" l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L1395" i="1" l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U1411" i="1"/>
  <c r="W1411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M1412" i="1"/>
  <c r="M1413" i="1" l="1"/>
  <c r="M1414" i="1" s="1"/>
  <c r="M1415" i="1" s="1"/>
  <c r="O1412" i="1"/>
  <c r="E1414" i="1"/>
  <c r="F1414" i="1"/>
  <c r="O1411" i="1"/>
  <c r="G1412" i="1"/>
  <c r="U1414" i="1"/>
  <c r="W1414" i="1" s="1"/>
  <c r="D1413" i="1"/>
  <c r="L1413" i="1" s="1"/>
  <c r="I1416" i="1"/>
  <c r="J1415" i="1"/>
  <c r="K1415" i="1" s="1"/>
  <c r="N1413" i="1" l="1"/>
  <c r="N1414" i="1" s="1"/>
  <c r="N1415" i="1" s="1"/>
  <c r="N1416" i="1" s="1"/>
  <c r="M1416" i="1"/>
  <c r="F1415" i="1"/>
  <c r="E1415" i="1"/>
  <c r="G1413" i="1"/>
  <c r="I1417" i="1"/>
  <c r="J1416" i="1"/>
  <c r="K1416" i="1" s="1"/>
  <c r="U1415" i="1"/>
  <c r="W1415" i="1" s="1"/>
  <c r="D1414" i="1"/>
  <c r="L1414" i="1" l="1"/>
  <c r="O1414" i="1" s="1"/>
  <c r="O1413" i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L1429" i="1" s="1"/>
  <c r="U1430" i="1"/>
  <c r="W1430" i="1" s="1"/>
  <c r="O1429" i="1" l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L1430" i="1" l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N1441" i="1" s="1"/>
  <c r="M1440" i="1"/>
  <c r="M1441" i="1" s="1"/>
  <c r="E1442" i="1" l="1"/>
  <c r="F1442" i="1"/>
  <c r="G1440" i="1"/>
  <c r="D1441" i="1"/>
  <c r="O1439" i="1"/>
  <c r="I1444" i="1"/>
  <c r="J1443" i="1"/>
  <c r="K1443" i="1" s="1"/>
  <c r="U1442" i="1"/>
  <c r="W1442" i="1" s="1"/>
  <c r="O1440" i="1"/>
  <c r="L1441" i="1" l="1"/>
  <c r="O1441" i="1" s="1"/>
  <c r="M1442" i="1"/>
  <c r="F1443" i="1"/>
  <c r="E1443" i="1"/>
  <c r="G1441" i="1"/>
  <c r="U1443" i="1"/>
  <c r="W1443" i="1" s="1"/>
  <c r="J1444" i="1"/>
  <c r="K1444" i="1" s="1"/>
  <c r="I1445" i="1"/>
  <c r="D1442" i="1"/>
  <c r="L1442" i="1" s="1"/>
  <c r="N1442" i="1" l="1"/>
  <c r="N1443" i="1" s="1"/>
  <c r="M1443" i="1"/>
  <c r="E1444" i="1"/>
  <c r="F1444" i="1"/>
  <c r="G1442" i="1"/>
  <c r="U1444" i="1"/>
  <c r="W1444" i="1" s="1"/>
  <c r="D1443" i="1"/>
  <c r="L1443" i="1" s="1"/>
  <c r="I1446" i="1"/>
  <c r="J1445" i="1"/>
  <c r="K1445" i="1" s="1"/>
  <c r="M1444" i="1" l="1"/>
  <c r="M1445" i="1" s="1"/>
  <c r="M1446" i="1" s="1"/>
  <c r="O1443" i="1"/>
  <c r="O1442" i="1"/>
  <c r="F1445" i="1"/>
  <c r="E1445" i="1"/>
  <c r="G1443" i="1"/>
  <c r="I1447" i="1"/>
  <c r="J1446" i="1"/>
  <c r="K1446" i="1" s="1"/>
  <c r="U1445" i="1"/>
  <c r="W1445" i="1" s="1"/>
  <c r="D1444" i="1"/>
  <c r="L1444" i="1" s="1"/>
  <c r="N1444" i="1" l="1"/>
  <c r="N1445" i="1" s="1"/>
  <c r="N1446" i="1" s="1"/>
  <c r="N1447" i="1" s="1"/>
  <c r="M1447" i="1"/>
  <c r="E1446" i="1"/>
  <c r="F1446" i="1"/>
  <c r="D1445" i="1"/>
  <c r="G1444" i="1"/>
  <c r="U1446" i="1"/>
  <c r="W1446" i="1" s="1"/>
  <c r="I1448" i="1"/>
  <c r="J1447" i="1"/>
  <c r="K1447" i="1" s="1"/>
  <c r="M1448" i="1" l="1"/>
  <c r="L1445" i="1"/>
  <c r="O1445" i="1" s="1"/>
  <c r="O1444" i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L1447" i="1" l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L1449" i="1" s="1"/>
  <c r="U1450" i="1"/>
  <c r="W1450" i="1" s="1"/>
  <c r="O1449" i="1" l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L1455" i="1" s="1"/>
  <c r="U1456" i="1"/>
  <c r="W1456" i="1" s="1"/>
  <c r="G1454" i="1"/>
  <c r="I1458" i="1"/>
  <c r="J1457" i="1"/>
  <c r="K1457" i="1" s="1"/>
  <c r="M1457" i="1"/>
  <c r="N1457" i="1"/>
  <c r="O1455" i="1" l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s="1"/>
  <c r="O1457" i="1" l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I1468" i="1"/>
  <c r="J1467" i="1"/>
  <c r="K1467" i="1" s="1"/>
  <c r="N1467" i="1"/>
  <c r="U1466" i="1"/>
  <c r="W1466" i="1" s="1"/>
  <c r="L1465" i="1" l="1"/>
  <c r="O1465" i="1" s="1"/>
  <c r="M1468" i="1"/>
  <c r="F1467" i="1"/>
  <c r="E1467" i="1"/>
  <c r="G1465" i="1"/>
  <c r="U1467" i="1"/>
  <c r="W1467" i="1" s="1"/>
  <c r="D1466" i="1"/>
  <c r="L1466" i="1" s="1"/>
  <c r="J1468" i="1"/>
  <c r="K1468" i="1" s="1"/>
  <c r="I1469" i="1"/>
  <c r="N1468" i="1"/>
  <c r="O1466" i="1" l="1"/>
  <c r="E1468" i="1"/>
  <c r="F1468" i="1"/>
  <c r="G1466" i="1"/>
  <c r="I1470" i="1"/>
  <c r="J1469" i="1"/>
  <c r="K1469" i="1" s="1"/>
  <c r="N1469" i="1"/>
  <c r="U1468" i="1"/>
  <c r="W1468" i="1" s="1"/>
  <c r="D1467" i="1"/>
  <c r="L1467" i="1" l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U1472" i="1"/>
  <c r="W1472" i="1" s="1"/>
  <c r="M1472" i="1" l="1"/>
  <c r="M1473" i="1" s="1"/>
  <c r="E1473" i="1"/>
  <c r="F1473" i="1"/>
  <c r="O1471" i="1"/>
  <c r="G1471" i="1"/>
  <c r="O1470" i="1"/>
  <c r="D1472" i="1"/>
  <c r="L1472" i="1" s="1"/>
  <c r="I1475" i="1"/>
  <c r="J1474" i="1"/>
  <c r="K1474" i="1" s="1"/>
  <c r="U1473" i="1"/>
  <c r="W1473" i="1" s="1"/>
  <c r="N1472" i="1" l="1"/>
  <c r="N1473" i="1" s="1"/>
  <c r="F1474" i="1"/>
  <c r="E1474" i="1"/>
  <c r="U1474" i="1"/>
  <c r="W1474" i="1" s="1"/>
  <c r="J1475" i="1"/>
  <c r="K1475" i="1" s="1"/>
  <c r="I1476" i="1"/>
  <c r="G1472" i="1"/>
  <c r="D1473" i="1"/>
  <c r="L1473" i="1" s="1"/>
  <c r="O1472" i="1" l="1"/>
  <c r="O1473" i="1"/>
  <c r="M1474" i="1"/>
  <c r="E1475" i="1"/>
  <c r="F1475" i="1"/>
  <c r="U1475" i="1"/>
  <c r="W1475" i="1" s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L1475" i="1" s="1"/>
  <c r="U1476" i="1"/>
  <c r="W1476" i="1" s="1"/>
  <c r="G1474" i="1"/>
  <c r="O1475" i="1" l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L1482" i="1" l="1"/>
  <c r="O1482" i="1" s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L1490" i="1" l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l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L1497" i="1" s="1"/>
  <c r="U1498" i="1"/>
  <c r="W1498" i="1" s="1"/>
  <c r="G1496" i="1"/>
  <c r="I1500" i="1"/>
  <c r="J1499" i="1"/>
  <c r="K1499" i="1" s="1"/>
  <c r="N1499" i="1"/>
  <c r="O1497" i="1" l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L1499" i="1" l="1"/>
  <c r="O1499" i="1" s="1"/>
  <c r="E1501" i="1"/>
  <c r="F1501" i="1"/>
  <c r="G1499" i="1"/>
  <c r="D1500" i="1"/>
  <c r="I1503" i="1"/>
  <c r="J1502" i="1"/>
  <c r="K1502" i="1" s="1"/>
  <c r="U1501" i="1"/>
  <c r="W1501" i="1" s="1"/>
  <c r="L1500" i="1" l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M1504" i="1" s="1"/>
  <c r="U1504" i="1"/>
  <c r="W1504" i="1" s="1"/>
  <c r="N1503" i="1" l="1"/>
  <c r="N1504" i="1" s="1"/>
  <c r="E1505" i="1"/>
  <c r="F1505" i="1"/>
  <c r="G1503" i="1"/>
  <c r="O1502" i="1"/>
  <c r="U1505" i="1"/>
  <c r="W1505" i="1" s="1"/>
  <c r="D1504" i="1"/>
  <c r="J1506" i="1"/>
  <c r="K1506" i="1" s="1"/>
  <c r="I1507" i="1"/>
  <c r="L1504" i="1" l="1"/>
  <c r="M1505" i="1" s="1"/>
  <c r="O1503" i="1"/>
  <c r="F1506" i="1"/>
  <c r="E1506" i="1"/>
  <c r="D1505" i="1"/>
  <c r="U1506" i="1"/>
  <c r="W1506" i="1" s="1"/>
  <c r="G1504" i="1"/>
  <c r="J1507" i="1"/>
  <c r="K1507" i="1" s="1"/>
  <c r="I1508" i="1"/>
  <c r="O1504" i="1" l="1"/>
  <c r="M1506" i="1"/>
  <c r="M1507" i="1" s="1"/>
  <c r="M1508" i="1" s="1"/>
  <c r="N1505" i="1"/>
  <c r="N1506" i="1" s="1"/>
  <c r="N1507" i="1" s="1"/>
  <c r="N1508" i="1" s="1"/>
  <c r="L1505" i="1"/>
  <c r="E1507" i="1"/>
  <c r="F1507" i="1"/>
  <c r="G1505" i="1"/>
  <c r="I1509" i="1"/>
  <c r="J1508" i="1"/>
  <c r="K1508" i="1" s="1"/>
  <c r="U1507" i="1"/>
  <c r="W1507" i="1" s="1"/>
  <c r="D1506" i="1"/>
  <c r="L1506" i="1" s="1"/>
  <c r="O1505" i="1" l="1"/>
  <c r="O1506" i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l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L1519" i="1" s="1"/>
  <c r="J1521" i="1"/>
  <c r="K1521" i="1" s="1"/>
  <c r="I1522" i="1"/>
  <c r="M1521" i="1"/>
  <c r="N1521" i="1"/>
  <c r="G1518" i="1"/>
  <c r="O1519" i="1" l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L1521" i="1" l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F1533" i="1" l="1"/>
  <c r="E1533" i="1"/>
  <c r="G1531" i="1"/>
  <c r="U1533" i="1"/>
  <c r="W1533" i="1" s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J1535" i="1"/>
  <c r="K1535" i="1" s="1"/>
  <c r="I1536" i="1"/>
  <c r="D1533" i="1"/>
  <c r="L1533" i="1" s="1"/>
  <c r="U1534" i="1"/>
  <c r="W1534" i="1" s="1"/>
  <c r="O1533" i="1" l="1"/>
  <c r="M1534" i="1"/>
  <c r="F1535" i="1"/>
  <c r="E1535" i="1"/>
  <c r="G1533" i="1"/>
  <c r="J1536" i="1"/>
  <c r="K1536" i="1" s="1"/>
  <c r="I1537" i="1"/>
  <c r="U1535" i="1"/>
  <c r="W1535" i="1" s="1"/>
  <c r="D1534" i="1"/>
  <c r="L1534" i="1" s="1"/>
  <c r="N1534" i="1" l="1"/>
  <c r="N1535" i="1" s="1"/>
  <c r="N1536" i="1" s="1"/>
  <c r="N1537" i="1" s="1"/>
  <c r="M1535" i="1"/>
  <c r="M1536" i="1" s="1"/>
  <c r="M1537" i="1" s="1"/>
  <c r="E1536" i="1"/>
  <c r="F1536" i="1"/>
  <c r="G1534" i="1"/>
  <c r="I1538" i="1"/>
  <c r="J1537" i="1"/>
  <c r="K1537" i="1" s="1"/>
  <c r="U1536" i="1"/>
  <c r="W1536" i="1" s="1"/>
  <c r="D1535" i="1"/>
  <c r="L1535" i="1" l="1"/>
  <c r="O1535" i="1" s="1"/>
  <c r="M1538" i="1"/>
  <c r="O1534" i="1"/>
  <c r="F1537" i="1"/>
  <c r="E1537" i="1"/>
  <c r="D1536" i="1"/>
  <c r="U1537" i="1"/>
  <c r="W1537" i="1" s="1"/>
  <c r="G1535" i="1"/>
  <c r="I1539" i="1"/>
  <c r="J1538" i="1"/>
  <c r="K1538" i="1" s="1"/>
  <c r="N1538" i="1"/>
  <c r="L1536" i="1" l="1"/>
  <c r="O1536" i="1" s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L1537" i="1" l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L1538" i="1" l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s="1"/>
  <c r="O1539" i="1" l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L1544" i="1" s="1"/>
  <c r="U1545" i="1"/>
  <c r="W1545" i="1" s="1"/>
  <c r="O1544" i="1" l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l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L1548" i="1" l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L1553" i="1" s="1"/>
  <c r="M1555" i="1"/>
  <c r="J1555" i="1"/>
  <c r="K1555" i="1" s="1"/>
  <c r="I1556" i="1"/>
  <c r="N1555" i="1"/>
  <c r="O1553" i="1" l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L1557" i="1" l="1"/>
  <c r="O1557" i="1" s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L1558" i="1" l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l="1"/>
  <c r="W1562" i="1" s="1"/>
  <c r="F1562" i="1"/>
  <c r="E1562" i="1"/>
  <c r="G1560" i="1"/>
  <c r="J1563" i="1"/>
  <c r="K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D1566" i="1"/>
  <c r="L1566" i="1" s="1"/>
  <c r="U1567" i="1"/>
  <c r="W1567" i="1" s="1"/>
  <c r="J1568" i="1"/>
  <c r="K1568" i="1" s="1"/>
  <c r="I1569" i="1"/>
  <c r="O1566" i="1" l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L1581" i="1" l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l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L1586" i="1" s="1"/>
  <c r="I1589" i="1"/>
  <c r="J1588" i="1"/>
  <c r="K1588" i="1" s="1"/>
  <c r="M1588" i="1"/>
  <c r="N1588" i="1"/>
  <c r="O1586" i="1" l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N1592" i="1"/>
  <c r="E1592" i="1" l="1"/>
  <c r="F1592" i="1"/>
  <c r="G1590" i="1"/>
  <c r="U1592" i="1"/>
  <c r="W1592" i="1" s="1"/>
  <c r="D1591" i="1"/>
  <c r="J1593" i="1"/>
  <c r="K1593" i="1" s="1"/>
  <c r="I1594" i="1"/>
  <c r="M1591" i="1"/>
  <c r="M1592" i="1" s="1"/>
  <c r="O1590" i="1"/>
  <c r="U1593" i="1" l="1"/>
  <c r="W1593" i="1" s="1"/>
  <c r="L1591" i="1"/>
  <c r="O1591" i="1" s="1"/>
  <c r="F1593" i="1"/>
  <c r="E1593" i="1"/>
  <c r="G1591" i="1"/>
  <c r="J1594" i="1"/>
  <c r="K1594" i="1" s="1"/>
  <c r="I1595" i="1"/>
  <c r="D1592" i="1"/>
  <c r="L1592" i="1" s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F1595" i="1" l="1"/>
  <c r="E1595" i="1"/>
  <c r="G1593" i="1"/>
  <c r="D1594" i="1"/>
  <c r="L1594" i="1" s="1"/>
  <c r="U1595" i="1"/>
  <c r="W1595" i="1" s="1"/>
  <c r="N1593" i="1"/>
  <c r="N1594" i="1" s="1"/>
  <c r="M1594" i="1"/>
  <c r="I1597" i="1"/>
  <c r="J1596" i="1"/>
  <c r="K1596" i="1" s="1"/>
  <c r="M1595" i="1" l="1"/>
  <c r="M1596" i="1" s="1"/>
  <c r="M1597" i="1" s="1"/>
  <c r="E1596" i="1"/>
  <c r="F1596" i="1"/>
  <c r="G1594" i="1"/>
  <c r="D1595" i="1"/>
  <c r="L1595" i="1" s="1"/>
  <c r="U1596" i="1"/>
  <c r="W1596" i="1" s="1"/>
  <c r="I1598" i="1"/>
  <c r="J1597" i="1"/>
  <c r="K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I1599" i="1"/>
  <c r="J1598" i="1"/>
  <c r="K1598" i="1" s="1"/>
  <c r="M1598" i="1"/>
  <c r="U1597" i="1"/>
  <c r="W1597" i="1" s="1"/>
  <c r="L1596" i="1" l="1"/>
  <c r="O1596" i="1" s="1"/>
  <c r="O1595" i="1"/>
  <c r="E1598" i="1"/>
  <c r="F1598" i="1"/>
  <c r="G1596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L1601" i="1" l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l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s="1"/>
  <c r="O1605" i="1" l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L1611" i="1" s="1"/>
  <c r="I1614" i="1"/>
  <c r="J1613" i="1"/>
  <c r="K1613" i="1" s="1"/>
  <c r="M1613" i="1"/>
  <c r="N1613" i="1"/>
  <c r="O1611" i="1" l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L1615" i="1" s="1"/>
  <c r="U1616" i="1"/>
  <c r="W1616" i="1" s="1"/>
  <c r="O1615" i="1" l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l="1"/>
  <c r="O1618" i="1" s="1"/>
  <c r="M1621" i="1"/>
  <c r="E1620" i="1"/>
  <c r="F1620" i="1"/>
  <c r="U1620" i="1"/>
  <c r="W1620" i="1" s="1"/>
  <c r="D1619" i="1"/>
  <c r="L1619" i="1" s="1"/>
  <c r="G1618" i="1"/>
  <c r="J1621" i="1"/>
  <c r="K1621" i="1" s="1"/>
  <c r="I1622" i="1"/>
  <c r="N1621" i="1"/>
  <c r="O1619" i="1" l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M1627" i="1" s="1"/>
  <c r="E1626" i="1"/>
  <c r="F1626" i="1"/>
  <c r="G1624" i="1"/>
  <c r="U1626" i="1"/>
  <c r="W1626" i="1" s="1"/>
  <c r="O1623" i="1"/>
  <c r="I1628" i="1"/>
  <c r="J1627" i="1"/>
  <c r="K1627" i="1" s="1"/>
  <c r="D1625" i="1"/>
  <c r="L1625" i="1" s="1"/>
  <c r="O1624" i="1"/>
  <c r="N1625" i="1" l="1"/>
  <c r="N1626" i="1" s="1"/>
  <c r="N1627" i="1" s="1"/>
  <c r="N1628" i="1" s="1"/>
  <c r="F1627" i="1"/>
  <c r="E1627" i="1"/>
  <c r="G1625" i="1"/>
  <c r="I1629" i="1"/>
  <c r="J1628" i="1"/>
  <c r="K1628" i="1" s="1"/>
  <c r="D1626" i="1"/>
  <c r="U1627" i="1"/>
  <c r="W1627" i="1" s="1"/>
  <c r="M1628" i="1"/>
  <c r="L1626" i="1" l="1"/>
  <c r="O1626" i="1" s="1"/>
  <c r="O1625" i="1"/>
  <c r="M1629" i="1"/>
  <c r="E1628" i="1"/>
  <c r="F1628" i="1"/>
  <c r="D1627" i="1"/>
  <c r="U1628" i="1"/>
  <c r="W1628" i="1" s="1"/>
  <c r="G1626" i="1"/>
  <c r="J1629" i="1"/>
  <c r="K1629" i="1" s="1"/>
  <c r="I1630" i="1"/>
  <c r="N1629" i="1"/>
  <c r="L1627" i="1" l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L1628" i="1" l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L1630" i="1" l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L1635" i="1" s="1"/>
  <c r="G1634" i="1"/>
  <c r="O1635" i="1" l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L1637" i="1" l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l="1"/>
  <c r="O1646" i="1" s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L1650" i="1" l="1"/>
  <c r="O1650" i="1" s="1"/>
  <c r="E1652" i="1"/>
  <c r="F1652" i="1"/>
  <c r="G1650" i="1"/>
  <c r="U1652" i="1"/>
  <c r="W1652" i="1" s="1"/>
  <c r="D1651" i="1"/>
  <c r="L1651" i="1" s="1"/>
  <c r="J1653" i="1"/>
  <c r="K1653" i="1" s="1"/>
  <c r="U1653" i="1" s="1"/>
  <c r="W1653" i="1" s="1"/>
  <c r="I1654" i="1"/>
  <c r="F1653" i="1" l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G1654" i="1"/>
  <c r="L1655" i="1" l="1"/>
  <c r="O1655" i="1" s="1"/>
  <c r="M1656" i="1"/>
  <c r="G1655" i="1"/>
  <c r="F1657" i="1"/>
  <c r="E1657" i="1"/>
  <c r="I1659" i="1"/>
  <c r="J1658" i="1"/>
  <c r="K1658" i="1" s="1"/>
  <c r="U1657" i="1"/>
  <c r="W1657" i="1" s="1"/>
  <c r="D1656" i="1"/>
  <c r="L1656" i="1" s="1"/>
  <c r="N1656" i="1" l="1"/>
  <c r="N1657" i="1" s="1"/>
  <c r="M1657" i="1"/>
  <c r="E1658" i="1"/>
  <c r="F1658" i="1"/>
  <c r="G1656" i="1"/>
  <c r="D1657" i="1"/>
  <c r="U1658" i="1"/>
  <c r="W1658" i="1" s="1"/>
  <c r="I1660" i="1"/>
  <c r="J1659" i="1"/>
  <c r="K1659" i="1" s="1"/>
  <c r="L1657" i="1" l="1"/>
  <c r="O1657" i="1" s="1"/>
  <c r="O1656" i="1"/>
  <c r="F1659" i="1"/>
  <c r="E1659" i="1"/>
  <c r="G1657" i="1"/>
  <c r="D1658" i="1"/>
  <c r="L1658" i="1" s="1"/>
  <c r="U1659" i="1"/>
  <c r="W1659" i="1" s="1"/>
  <c r="J1660" i="1"/>
  <c r="K1660" i="1" s="1"/>
  <c r="I1661" i="1"/>
  <c r="M1658" i="1" l="1"/>
  <c r="M1659" i="1" s="1"/>
  <c r="M1660" i="1" s="1"/>
  <c r="M1661" i="1" s="1"/>
  <c r="E1660" i="1"/>
  <c r="F1660" i="1"/>
  <c r="G1658" i="1"/>
  <c r="U1660" i="1"/>
  <c r="W1660" i="1" s="1"/>
  <c r="I1662" i="1"/>
  <c r="J1661" i="1"/>
  <c r="K1661" i="1" s="1"/>
  <c r="D1659" i="1"/>
  <c r="N1658" i="1" l="1"/>
  <c r="N1659" i="1" s="1"/>
  <c r="N1660" i="1" s="1"/>
  <c r="N1661" i="1" s="1"/>
  <c r="N1662" i="1" s="1"/>
  <c r="L1659" i="1"/>
  <c r="F1661" i="1"/>
  <c r="E1661" i="1"/>
  <c r="G1659" i="1"/>
  <c r="U1661" i="1"/>
  <c r="W1661" i="1" s="1"/>
  <c r="M1662" i="1"/>
  <c r="J1662" i="1"/>
  <c r="K1662" i="1" s="1"/>
  <c r="I1663" i="1"/>
  <c r="D1660" i="1"/>
  <c r="O1658" i="1" l="1"/>
  <c r="O1659" i="1"/>
  <c r="L1660" i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L1661" i="1" l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L1664" i="1" s="1"/>
  <c r="I1667" i="1"/>
  <c r="J1666" i="1"/>
  <c r="K1666" i="1" s="1"/>
  <c r="M1666" i="1"/>
  <c r="N1666" i="1"/>
  <c r="U1665" i="1"/>
  <c r="W1665" i="1" s="1"/>
  <c r="G1663" i="1"/>
  <c r="O1664" i="1" l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L1668" i="1" l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L1671" i="1" s="1"/>
  <c r="U1672" i="1"/>
  <c r="W1672" i="1" s="1"/>
  <c r="I1674" i="1"/>
  <c r="M1673" i="1"/>
  <c r="J1673" i="1"/>
  <c r="K1673" i="1" s="1"/>
  <c r="N1673" i="1"/>
  <c r="O1671" i="1" l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J1681" i="1"/>
  <c r="K1681" i="1" s="1"/>
  <c r="I1682" i="1"/>
  <c r="N1681" i="1"/>
  <c r="L1679" i="1" l="1"/>
  <c r="O1679" i="1" s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L1681" i="1" l="1"/>
  <c r="O1681" i="1" s="1"/>
  <c r="G1681" i="1"/>
  <c r="F1683" i="1"/>
  <c r="E1683" i="1"/>
  <c r="U1683" i="1"/>
  <c r="W1683" i="1" s="1"/>
  <c r="D1682" i="1"/>
  <c r="L1682" i="1" s="1"/>
  <c r="J1684" i="1"/>
  <c r="K1684" i="1" s="1"/>
  <c r="I1685" i="1"/>
  <c r="U1684" i="1" l="1"/>
  <c r="W1684" i="1" s="1"/>
  <c r="F1684" i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N1684" i="1"/>
  <c r="N1685" i="1" s="1"/>
  <c r="D1685" i="1"/>
  <c r="L1685" i="1" s="1"/>
  <c r="J1687" i="1"/>
  <c r="K1687" i="1" s="1"/>
  <c r="I1688" i="1"/>
  <c r="U1686" i="1"/>
  <c r="W1686" i="1" s="1"/>
  <c r="M1686" i="1" l="1"/>
  <c r="N1686" i="1" s="1"/>
  <c r="O1685" i="1"/>
  <c r="E1687" i="1"/>
  <c r="F1687" i="1"/>
  <c r="O1684" i="1"/>
  <c r="G1685" i="1"/>
  <c r="D1686" i="1"/>
  <c r="L1686" i="1" s="1"/>
  <c r="U1687" i="1"/>
  <c r="W1687" i="1" s="1"/>
  <c r="I1689" i="1"/>
  <c r="J1688" i="1"/>
  <c r="K1688" i="1" s="1"/>
  <c r="O1686" i="1" l="1"/>
  <c r="M1687" i="1"/>
  <c r="F1688" i="1"/>
  <c r="E1688" i="1"/>
  <c r="G1686" i="1"/>
  <c r="U1688" i="1"/>
  <c r="W1688" i="1" s="1"/>
  <c r="I1690" i="1"/>
  <c r="J1689" i="1"/>
  <c r="K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U1689" i="1"/>
  <c r="W1689" i="1" s="1"/>
  <c r="D1688" i="1"/>
  <c r="J1690" i="1"/>
  <c r="K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s="1"/>
  <c r="O1693" i="1" l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L1703" i="1" l="1"/>
  <c r="O1703" i="1" s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L1704" i="1" l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L1707" i="1" s="1"/>
  <c r="U1708" i="1"/>
  <c r="W1708" i="1" s="1"/>
  <c r="I1710" i="1"/>
  <c r="J1709" i="1"/>
  <c r="K1709" i="1" s="1"/>
  <c r="M1709" i="1"/>
  <c r="N1709" i="1"/>
  <c r="O1707" i="1" l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l="1"/>
  <c r="O1711" i="1" s="1"/>
  <c r="E1713" i="1"/>
  <c r="F1713" i="1"/>
  <c r="U1713" i="1"/>
  <c r="W1713" i="1" s="1"/>
  <c r="I1715" i="1"/>
  <c r="J1714" i="1"/>
  <c r="K1714" i="1" s="1"/>
  <c r="N1714" i="1"/>
  <c r="G1711" i="1"/>
  <c r="D1712" i="1"/>
  <c r="L1712" i="1" l="1"/>
  <c r="O1712" i="1" s="1"/>
  <c r="F1714" i="1"/>
  <c r="E1714" i="1"/>
  <c r="U1714" i="1"/>
  <c r="W1714" i="1" s="1"/>
  <c r="J1715" i="1"/>
  <c r="K1715" i="1" s="1"/>
  <c r="I1716" i="1"/>
  <c r="D1713" i="1"/>
  <c r="L1713" i="1" s="1"/>
  <c r="G1712" i="1"/>
  <c r="U1715" i="1" l="1"/>
  <c r="W1715" i="1" s="1"/>
  <c r="F1715" i="1"/>
  <c r="E1715" i="1"/>
  <c r="G1713" i="1"/>
  <c r="J1716" i="1"/>
  <c r="K1716" i="1" s="1"/>
  <c r="I1717" i="1"/>
  <c r="M1714" i="1"/>
  <c r="O1713" i="1"/>
  <c r="D1714" i="1"/>
  <c r="L1714" i="1" s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M1716" i="1"/>
  <c r="I1719" i="1"/>
  <c r="J1718" i="1"/>
  <c r="K1718" i="1" s="1"/>
  <c r="M1717" i="1" l="1"/>
  <c r="E1718" i="1"/>
  <c r="F1718" i="1"/>
  <c r="G1716" i="1"/>
  <c r="I1720" i="1"/>
  <c r="J1719" i="1"/>
  <c r="K1719" i="1" s="1"/>
  <c r="O1716" i="1"/>
  <c r="O1715" i="1"/>
  <c r="U1718" i="1"/>
  <c r="W1718" i="1" s="1"/>
  <c r="D1717" i="1"/>
  <c r="L1717" i="1" s="1"/>
  <c r="M1718" i="1" l="1"/>
  <c r="M1719" i="1" s="1"/>
  <c r="N1717" i="1"/>
  <c r="N1718" i="1" s="1"/>
  <c r="N1719" i="1" s="1"/>
  <c r="N1720" i="1" s="1"/>
  <c r="M1720" i="1"/>
  <c r="F1719" i="1"/>
  <c r="E1719" i="1"/>
  <c r="G1717" i="1"/>
  <c r="U1719" i="1"/>
  <c r="W1719" i="1" s="1"/>
  <c r="D1718" i="1"/>
  <c r="J1720" i="1"/>
  <c r="K1720" i="1" s="1"/>
  <c r="I1721" i="1"/>
  <c r="L1718" i="1" l="1"/>
  <c r="O1718" i="1" s="1"/>
  <c r="O1717" i="1"/>
  <c r="E1720" i="1"/>
  <c r="F1720" i="1"/>
  <c r="G1718" i="1"/>
  <c r="D1719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s="1"/>
  <c r="O1720" i="1" l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l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L1732" i="1" s="1"/>
  <c r="G1731" i="1"/>
  <c r="O1732" i="1" l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l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G1741" i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M1745" i="1" s="1"/>
  <c r="M1746" i="1" s="1"/>
  <c r="N1743" i="1"/>
  <c r="N1744" i="1" s="1"/>
  <c r="N1745" i="1" s="1"/>
  <c r="N1746" i="1" s="1"/>
  <c r="D1744" i="1"/>
  <c r="L1744" i="1" s="1"/>
  <c r="E1746" i="1" l="1"/>
  <c r="F1746" i="1"/>
  <c r="G1744" i="1"/>
  <c r="O1743" i="1"/>
  <c r="O1744" i="1"/>
  <c r="U1746" i="1"/>
  <c r="W1746" i="1" s="1"/>
  <c r="D1745" i="1"/>
  <c r="I1748" i="1"/>
  <c r="J1747" i="1"/>
  <c r="K1747" i="1" s="1"/>
  <c r="M1747" i="1"/>
  <c r="N1747" i="1"/>
  <c r="L1745" i="1" l="1"/>
  <c r="O1745" i="1" s="1"/>
  <c r="F1747" i="1"/>
  <c r="E1747" i="1"/>
  <c r="G1745" i="1"/>
  <c r="J1748" i="1"/>
  <c r="K1748" i="1" s="1"/>
  <c r="I1749" i="1"/>
  <c r="U1747" i="1"/>
  <c r="W1747" i="1" s="1"/>
  <c r="D1746" i="1"/>
  <c r="L1746" i="1" l="1"/>
  <c r="O1746" i="1" s="1"/>
  <c r="E1748" i="1"/>
  <c r="F1748" i="1"/>
  <c r="G1746" i="1"/>
  <c r="D1747" i="1"/>
  <c r="L1747" i="1" s="1"/>
  <c r="J1749" i="1"/>
  <c r="K1749" i="1" s="1"/>
  <c r="I1750" i="1"/>
  <c r="U1748" i="1"/>
  <c r="W1748" i="1" s="1"/>
  <c r="O1747" i="1" l="1"/>
  <c r="M1748" i="1"/>
  <c r="F1749" i="1"/>
  <c r="E1749" i="1"/>
  <c r="G1747" i="1"/>
  <c r="D1748" i="1"/>
  <c r="L1748" i="1" s="1"/>
  <c r="J1750" i="1"/>
  <c r="K1750" i="1" s="1"/>
  <c r="I1751" i="1"/>
  <c r="U1749" i="1"/>
  <c r="W1749" i="1" s="1"/>
  <c r="N1748" i="1" l="1"/>
  <c r="M1749" i="1"/>
  <c r="M1750" i="1" s="1"/>
  <c r="M1751" i="1" s="1"/>
  <c r="E1750" i="1"/>
  <c r="F1750" i="1"/>
  <c r="G1748" i="1"/>
  <c r="U1750" i="1"/>
  <c r="W1750" i="1" s="1"/>
  <c r="D1749" i="1"/>
  <c r="L1749" i="1" s="1"/>
  <c r="J1751" i="1"/>
  <c r="K1751" i="1" s="1"/>
  <c r="I1752" i="1"/>
  <c r="N1749" i="1" l="1"/>
  <c r="N1750" i="1" s="1"/>
  <c r="N1751" i="1" s="1"/>
  <c r="N1752" i="1" s="1"/>
  <c r="O1748" i="1"/>
  <c r="F1751" i="1"/>
  <c r="E1751" i="1"/>
  <c r="G1749" i="1"/>
  <c r="I1753" i="1"/>
  <c r="J1752" i="1"/>
  <c r="K1752" i="1" s="1"/>
  <c r="U1751" i="1"/>
  <c r="W1751" i="1" s="1"/>
  <c r="D1750" i="1"/>
  <c r="M1752" i="1"/>
  <c r="L1750" i="1" l="1"/>
  <c r="O1750" i="1" s="1"/>
  <c r="O1749" i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L1752" i="1" l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L1754" i="1" l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U1757" i="1"/>
  <c r="W1757" i="1" s="1"/>
  <c r="I1759" i="1"/>
  <c r="J1758" i="1"/>
  <c r="K1758" i="1" s="1"/>
  <c r="M1758" i="1"/>
  <c r="N1758" i="1"/>
  <c r="L1756" i="1" l="1"/>
  <c r="O1756" i="1" s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L1757" i="1" l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l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L1763" i="1" l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L1765" i="1" l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L1768" i="1" l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l="1"/>
  <c r="O1769" i="1" s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l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U1775" i="1"/>
  <c r="W1775" i="1" s="1"/>
  <c r="I1777" i="1"/>
  <c r="J1776" i="1"/>
  <c r="K1776" i="1" s="1"/>
  <c r="U1776" i="1" s="1"/>
  <c r="W1776" i="1" s="1"/>
  <c r="L1774" i="1" l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F1778" i="1" l="1"/>
  <c r="E1778" i="1"/>
  <c r="M1777" i="1"/>
  <c r="N1776" i="1"/>
  <c r="N1777" i="1" s="1"/>
  <c r="G1776" i="1"/>
  <c r="D1777" i="1"/>
  <c r="L1777" i="1" s="1"/>
  <c r="I1780" i="1"/>
  <c r="J1779" i="1"/>
  <c r="K1779" i="1" s="1"/>
  <c r="U1778" i="1"/>
  <c r="W1778" i="1" s="1"/>
  <c r="M1778" i="1" l="1"/>
  <c r="M1779" i="1" s="1"/>
  <c r="M1780" i="1" s="1"/>
  <c r="O1777" i="1"/>
  <c r="E1779" i="1"/>
  <c r="F1779" i="1"/>
  <c r="O1776" i="1"/>
  <c r="G1777" i="1"/>
  <c r="D1778" i="1"/>
  <c r="L1778" i="1" s="1"/>
  <c r="U1779" i="1"/>
  <c r="W1779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M1781" i="1"/>
  <c r="U1780" i="1"/>
  <c r="W1780" i="1" s="1"/>
  <c r="J1781" i="1"/>
  <c r="K1781" i="1" s="1"/>
  <c r="I1782" i="1"/>
  <c r="D1779" i="1"/>
  <c r="L1779" i="1" l="1"/>
  <c r="O1779" i="1" s="1"/>
  <c r="O1778" i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L1780" i="1" l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L1781" i="1" l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L1785" i="1" l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L1786" i="1" l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L1788" i="1" l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L1793" i="1" l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U1796" i="1"/>
  <c r="W1796" i="1" s="1"/>
  <c r="L1795" i="1" l="1"/>
  <c r="O1795" i="1" s="1"/>
  <c r="E1797" i="1"/>
  <c r="F1797" i="1"/>
  <c r="D1796" i="1"/>
  <c r="L1796" i="1" s="1"/>
  <c r="M1798" i="1"/>
  <c r="J1798" i="1"/>
  <c r="K1798" i="1" s="1"/>
  <c r="I1799" i="1"/>
  <c r="N1798" i="1"/>
  <c r="U1797" i="1"/>
  <c r="W1797" i="1" s="1"/>
  <c r="G1795" i="1"/>
  <c r="O1796" i="1" l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L1797" i="1" l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L1799" i="1" l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L1801" i="1" l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U1804" i="1" l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M1805" i="1"/>
  <c r="M1806" i="1" s="1"/>
  <c r="N1804" i="1"/>
  <c r="N1805" i="1" s="1"/>
  <c r="N1806" i="1" s="1"/>
  <c r="E1807" i="1" l="1"/>
  <c r="F1807" i="1"/>
  <c r="G1805" i="1"/>
  <c r="I1809" i="1"/>
  <c r="J1808" i="1"/>
  <c r="K1808" i="1" s="1"/>
  <c r="O1804" i="1"/>
  <c r="U1807" i="1"/>
  <c r="W1807" i="1" s="1"/>
  <c r="D1806" i="1"/>
  <c r="O1805" i="1"/>
  <c r="L1806" i="1" l="1"/>
  <c r="O1806" i="1" s="1"/>
  <c r="M1807" i="1"/>
  <c r="F1808" i="1"/>
  <c r="E1808" i="1"/>
  <c r="G1806" i="1"/>
  <c r="D1807" i="1"/>
  <c r="L1807" i="1" s="1"/>
  <c r="U1808" i="1"/>
  <c r="W1808" i="1" s="1"/>
  <c r="I1810" i="1"/>
  <c r="J1809" i="1"/>
  <c r="K1809" i="1" s="1"/>
  <c r="N1807" i="1" l="1"/>
  <c r="N1808" i="1" s="1"/>
  <c r="M1808" i="1"/>
  <c r="E1809" i="1"/>
  <c r="F1809" i="1"/>
  <c r="D1808" i="1"/>
  <c r="U1809" i="1"/>
  <c r="W1809" i="1" s="1"/>
  <c r="I1811" i="1"/>
  <c r="J1810" i="1"/>
  <c r="K1810" i="1" s="1"/>
  <c r="G1807" i="1"/>
  <c r="L1808" i="1" l="1"/>
  <c r="O1808" i="1" s="1"/>
  <c r="O1807" i="1"/>
  <c r="F1810" i="1"/>
  <c r="E1810" i="1"/>
  <c r="G1808" i="1"/>
  <c r="D1809" i="1"/>
  <c r="L1809" i="1" s="1"/>
  <c r="U1810" i="1"/>
  <c r="W1810" i="1" s="1"/>
  <c r="J1811" i="1"/>
  <c r="K1811" i="1" s="1"/>
  <c r="I1812" i="1"/>
  <c r="M1809" i="1" l="1"/>
  <c r="M1810" i="1" s="1"/>
  <c r="M1811" i="1" s="1"/>
  <c r="M1812" i="1" s="1"/>
  <c r="E1811" i="1"/>
  <c r="F1811" i="1"/>
  <c r="G1809" i="1"/>
  <c r="J1812" i="1"/>
  <c r="K1812" i="1" s="1"/>
  <c r="I1813" i="1"/>
  <c r="D1810" i="1"/>
  <c r="L1810" i="1" s="1"/>
  <c r="U1811" i="1"/>
  <c r="W1811" i="1" s="1"/>
  <c r="N1809" i="1" l="1"/>
  <c r="N1810" i="1" s="1"/>
  <c r="N1811" i="1" s="1"/>
  <c r="N1812" i="1" s="1"/>
  <c r="N1813" i="1" s="1"/>
  <c r="M1813" i="1"/>
  <c r="F1812" i="1"/>
  <c r="E1812" i="1"/>
  <c r="D1811" i="1"/>
  <c r="G1810" i="1"/>
  <c r="J1813" i="1"/>
  <c r="K1813" i="1" s="1"/>
  <c r="I1814" i="1"/>
  <c r="U1812" i="1"/>
  <c r="W1812" i="1" s="1"/>
  <c r="O1809" i="1" l="1"/>
  <c r="O1810" i="1"/>
  <c r="L1811" i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L1815" i="1" l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L1817" i="1" l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L1818" i="1" l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L1821" i="1" l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L1822" i="1" l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L1824" i="1" l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L1825" i="1" l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L1827" i="1" l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L1828" i="1" l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L1830" i="1" l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s="1"/>
  <c r="O1831" i="1" l="1"/>
  <c r="E1833" i="1"/>
  <c r="F1833" i="1"/>
  <c r="J1834" i="1"/>
  <c r="K1834" i="1" s="1"/>
  <c r="I1835" i="1"/>
  <c r="N1834" i="1"/>
  <c r="D1832" i="1"/>
  <c r="U1833" i="1"/>
  <c r="W1833" i="1" s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U1834" i="1"/>
  <c r="W1834" i="1" s="1"/>
  <c r="U1835" i="1" l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G1835" i="1" l="1"/>
  <c r="F1837" i="1"/>
  <c r="E1837" i="1"/>
  <c r="U1837" i="1"/>
  <c r="W1837" i="1" s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U1838" i="1"/>
  <c r="W1838" i="1" s="1"/>
  <c r="O1835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U1839" i="1"/>
  <c r="W1839" i="1" s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J1841" i="1"/>
  <c r="K1841" i="1" s="1"/>
  <c r="I1842" i="1"/>
  <c r="U1840" i="1"/>
  <c r="W1840" i="1" s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L1840" i="1" l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L1844" i="1" l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l="1"/>
  <c r="O1845" i="1" s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L1847" i="1" s="1"/>
  <c r="O1847" i="1" l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U1851" i="1"/>
  <c r="W1851" i="1" s="1"/>
  <c r="G1849" i="1"/>
  <c r="L1850" i="1" l="1"/>
  <c r="O1850" i="1" s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L1852" i="1" l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L1853" i="1" l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l="1"/>
  <c r="O1855" i="1" s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L1859" i="1" l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L1862" i="1" l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F1865" i="1" l="1"/>
  <c r="E1865" i="1"/>
  <c r="G1863" i="1"/>
  <c r="U1865" i="1"/>
  <c r="W1865" i="1" s="1"/>
  <c r="D1864" i="1"/>
  <c r="I1867" i="1"/>
  <c r="J1866" i="1"/>
  <c r="K1866" i="1" s="1"/>
  <c r="M1864" i="1"/>
  <c r="M1865" i="1" s="1"/>
  <c r="O1863" i="1"/>
  <c r="U1866" i="1" l="1"/>
  <c r="W1866" i="1" s="1"/>
  <c r="L1864" i="1"/>
  <c r="O1864" i="1" s="1"/>
  <c r="F1866" i="1"/>
  <c r="E1866" i="1"/>
  <c r="I1868" i="1"/>
  <c r="J1867" i="1"/>
  <c r="K1867" i="1" s="1"/>
  <c r="G1864" i="1"/>
  <c r="D1865" i="1"/>
  <c r="L1865" i="1" s="1"/>
  <c r="E1867" i="1" l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M1868" i="1" l="1"/>
  <c r="M1869" i="1" s="1"/>
  <c r="M1870" i="1" s="1"/>
  <c r="O1867" i="1"/>
  <c r="E1869" i="1"/>
  <c r="F1869" i="1"/>
  <c r="O1866" i="1"/>
  <c r="G1867" i="1"/>
  <c r="D1868" i="1"/>
  <c r="L1868" i="1" s="1"/>
  <c r="U1869" i="1"/>
  <c r="W1869" i="1" s="1"/>
  <c r="J1870" i="1"/>
  <c r="K1870" i="1" s="1"/>
  <c r="I1871" i="1"/>
  <c r="N1868" i="1" l="1"/>
  <c r="N1869" i="1" s="1"/>
  <c r="N1870" i="1" s="1"/>
  <c r="N1871" i="1" s="1"/>
  <c r="F1870" i="1"/>
  <c r="G1868" i="1"/>
  <c r="E1870" i="1"/>
  <c r="I1872" i="1"/>
  <c r="J1871" i="1"/>
  <c r="K1871" i="1" s="1"/>
  <c r="M1871" i="1"/>
  <c r="D1869" i="1"/>
  <c r="U1870" i="1"/>
  <c r="W1870" i="1" s="1"/>
  <c r="L1869" i="1" l="1"/>
  <c r="O1869" i="1" s="1"/>
  <c r="O1868" i="1"/>
  <c r="M1872" i="1"/>
  <c r="E1871" i="1"/>
  <c r="F1871" i="1"/>
  <c r="G1869" i="1"/>
  <c r="D1870" i="1"/>
  <c r="U1871" i="1"/>
  <c r="W1871" i="1" s="1"/>
  <c r="I1873" i="1"/>
  <c r="J1872" i="1"/>
  <c r="K1872" i="1" s="1"/>
  <c r="N1872" i="1"/>
  <c r="L1870" i="1" l="1"/>
  <c r="O1870" i="1" s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L1873" i="1" l="1"/>
  <c r="O1873" i="1" s="1"/>
  <c r="E1875" i="1"/>
  <c r="F1875" i="1"/>
  <c r="G1873" i="1"/>
  <c r="D1874" i="1"/>
  <c r="L1874" i="1" s="1"/>
  <c r="M1876" i="1"/>
  <c r="I1877" i="1"/>
  <c r="J1876" i="1"/>
  <c r="K1876" i="1" s="1"/>
  <c r="N1876" i="1"/>
  <c r="U1875" i="1"/>
  <c r="W1875" i="1" s="1"/>
  <c r="O1874" i="1" l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l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L1877" i="1" l="1"/>
  <c r="O1877" i="1" s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L1878" i="1" l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s="1"/>
  <c r="O1879" i="1" l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L1881" i="1" l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l="1"/>
  <c r="O1885" i="1" s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l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L1889" i="1" l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L1892" i="1" s="1"/>
  <c r="U1893" i="1"/>
  <c r="W1893" i="1" s="1"/>
  <c r="M1894" i="1"/>
  <c r="O1892" i="1" l="1"/>
  <c r="F1894" i="1"/>
  <c r="E1894" i="1"/>
  <c r="U1894" i="1"/>
  <c r="W1894" i="1" s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U1896" i="1" l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F1898" i="1" l="1"/>
  <c r="E1898" i="1"/>
  <c r="G1896" i="1"/>
  <c r="U1898" i="1"/>
  <c r="W1898" i="1" s="1"/>
  <c r="I1900" i="1"/>
  <c r="J1899" i="1"/>
  <c r="K1899" i="1" s="1"/>
  <c r="M1897" i="1"/>
  <c r="N1896" i="1"/>
  <c r="N1897" i="1" s="1"/>
  <c r="D1897" i="1"/>
  <c r="L1897" i="1" s="1"/>
  <c r="M1898" i="1" l="1"/>
  <c r="M1899" i="1" s="1"/>
  <c r="M1900" i="1" s="1"/>
  <c r="O1896" i="1"/>
  <c r="O1897" i="1"/>
  <c r="E1899" i="1"/>
  <c r="F1899" i="1"/>
  <c r="G1897" i="1"/>
  <c r="J1900" i="1"/>
  <c r="K1900" i="1" s="1"/>
  <c r="I1901" i="1"/>
  <c r="U1899" i="1"/>
  <c r="W1899" i="1" s="1"/>
  <c r="D1898" i="1"/>
  <c r="L1898" i="1" s="1"/>
  <c r="N1898" i="1" l="1"/>
  <c r="N1899" i="1" s="1"/>
  <c r="N1900" i="1" s="1"/>
  <c r="F1900" i="1"/>
  <c r="E1900" i="1"/>
  <c r="G1898" i="1"/>
  <c r="D1899" i="1"/>
  <c r="I1902" i="1"/>
  <c r="J1901" i="1"/>
  <c r="K1901" i="1" s="1"/>
  <c r="U1900" i="1"/>
  <c r="W1900" i="1" s="1"/>
  <c r="L1899" i="1" l="1"/>
  <c r="O1899" i="1" s="1"/>
  <c r="O1898" i="1"/>
  <c r="E1901" i="1"/>
  <c r="F1901" i="1"/>
  <c r="G1899" i="1"/>
  <c r="D1900" i="1"/>
  <c r="L1900" i="1" s="1"/>
  <c r="U1901" i="1"/>
  <c r="W1901" i="1" s="1"/>
  <c r="J1902" i="1"/>
  <c r="K1902" i="1" s="1"/>
  <c r="I1903" i="1"/>
  <c r="O1900" i="1" l="1"/>
  <c r="M1901" i="1"/>
  <c r="F1902" i="1"/>
  <c r="E1902" i="1"/>
  <c r="G1900" i="1"/>
  <c r="U1902" i="1"/>
  <c r="W1902" i="1" s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L1902" i="1" s="1"/>
  <c r="I1905" i="1"/>
  <c r="J1904" i="1"/>
  <c r="K1904" i="1" s="1"/>
  <c r="U1903" i="1"/>
  <c r="W1903" i="1" s="1"/>
  <c r="O1902" i="1" l="1"/>
  <c r="O1901" i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L1904" i="1" l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l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L1907" i="1" l="1"/>
  <c r="O1907" i="1" s="1"/>
  <c r="E1909" i="1"/>
  <c r="F1909" i="1"/>
  <c r="G1907" i="1"/>
  <c r="U1909" i="1"/>
  <c r="W1909" i="1" s="1"/>
  <c r="D1908" i="1"/>
  <c r="L1908" i="1" s="1"/>
  <c r="I1911" i="1"/>
  <c r="J1910" i="1"/>
  <c r="K1910" i="1" s="1"/>
  <c r="M1910" i="1"/>
  <c r="N1910" i="1"/>
  <c r="O1908" i="1" l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L1910" i="1" l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L1912" i="1" l="1"/>
  <c r="O1912" i="1" s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l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L1918" i="1" l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L1921" i="1" l="1"/>
  <c r="O1921" i="1" s="1"/>
  <c r="M1924" i="1"/>
  <c r="E1923" i="1"/>
  <c r="F1923" i="1"/>
  <c r="G1921" i="1"/>
  <c r="D1922" i="1"/>
  <c r="L1922" i="1" s="1"/>
  <c r="U1923" i="1"/>
  <c r="W1923" i="1" s="1"/>
  <c r="J1924" i="1"/>
  <c r="K1924" i="1" s="1"/>
  <c r="I1925" i="1"/>
  <c r="N1924" i="1"/>
  <c r="O1922" i="1" l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L1923" i="1" l="1"/>
  <c r="O1923" i="1" s="1"/>
  <c r="E1925" i="1"/>
  <c r="F1925" i="1"/>
  <c r="G1923" i="1"/>
  <c r="D1924" i="1"/>
  <c r="J1926" i="1"/>
  <c r="K1926" i="1" s="1"/>
  <c r="I1927" i="1"/>
  <c r="N1926" i="1"/>
  <c r="U1925" i="1"/>
  <c r="W1925" i="1" s="1"/>
  <c r="L1924" i="1" l="1"/>
  <c r="O1924" i="1" s="1"/>
  <c r="G1924" i="1"/>
  <c r="F1926" i="1"/>
  <c r="E1926" i="1"/>
  <c r="D1925" i="1"/>
  <c r="L1925" i="1" s="1"/>
  <c r="J1927" i="1"/>
  <c r="K1927" i="1" s="1"/>
  <c r="I1928" i="1"/>
  <c r="N1927" i="1"/>
  <c r="U1926" i="1"/>
  <c r="W1926" i="1" s="1"/>
  <c r="E1927" i="1" l="1"/>
  <c r="F1927" i="1"/>
  <c r="G1925" i="1"/>
  <c r="D1926" i="1"/>
  <c r="U1927" i="1"/>
  <c r="W1927" i="1" s="1"/>
  <c r="J1928" i="1"/>
  <c r="K1928" i="1" s="1"/>
  <c r="I1929" i="1"/>
  <c r="N1928" i="1"/>
  <c r="M1926" i="1"/>
  <c r="M1927" i="1" s="1"/>
  <c r="M1928" i="1" s="1"/>
  <c r="O1925" i="1"/>
  <c r="L1926" i="1" l="1"/>
  <c r="O1926" i="1" s="1"/>
  <c r="F1928" i="1"/>
  <c r="E1928" i="1"/>
  <c r="G1926" i="1"/>
  <c r="U1928" i="1"/>
  <c r="W1928" i="1" s="1"/>
  <c r="D1927" i="1"/>
  <c r="L1927" i="1" s="1"/>
  <c r="I1930" i="1"/>
  <c r="J1929" i="1"/>
  <c r="K1929" i="1" s="1"/>
  <c r="U1929" i="1" s="1"/>
  <c r="W1929" i="1" s="1"/>
  <c r="O1927" i="1" l="1"/>
  <c r="F1929" i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F1931" i="1" l="1"/>
  <c r="E1931" i="1"/>
  <c r="M1930" i="1"/>
  <c r="N1929" i="1"/>
  <c r="N1930" i="1" s="1"/>
  <c r="U1931" i="1"/>
  <c r="W1931" i="1" s="1"/>
  <c r="I1933" i="1"/>
  <c r="J1932" i="1"/>
  <c r="K1932" i="1" s="1"/>
  <c r="G1929" i="1"/>
  <c r="D1930" i="1"/>
  <c r="L1930" i="1" s="1"/>
  <c r="M1931" i="1" l="1"/>
  <c r="M1932" i="1" s="1"/>
  <c r="M1933" i="1" s="1"/>
  <c r="O1929" i="1"/>
  <c r="G1930" i="1"/>
  <c r="O1930" i="1"/>
  <c r="E1932" i="1"/>
  <c r="F1932" i="1"/>
  <c r="D1931" i="1"/>
  <c r="L1931" i="1" s="1"/>
  <c r="U1932" i="1"/>
  <c r="W1932" i="1" s="1"/>
  <c r="I1934" i="1"/>
  <c r="J1933" i="1"/>
  <c r="K1933" i="1" s="1"/>
  <c r="N1931" i="1" l="1"/>
  <c r="N1932" i="1" s="1"/>
  <c r="N1933" i="1" s="1"/>
  <c r="N1934" i="1" s="1"/>
  <c r="F1933" i="1"/>
  <c r="E1933" i="1"/>
  <c r="G1931" i="1"/>
  <c r="D1932" i="1"/>
  <c r="U1933" i="1"/>
  <c r="W1933" i="1" s="1"/>
  <c r="I1935" i="1"/>
  <c r="J1934" i="1"/>
  <c r="K1934" i="1" s="1"/>
  <c r="M1934" i="1"/>
  <c r="L1932" i="1" l="1"/>
  <c r="O1932" i="1" s="1"/>
  <c r="O1931" i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L1933" i="1" l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L1935" i="1" l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s="1"/>
  <c r="O1936" i="1" l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L1938" i="1" l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L1940" i="1" l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L1942" i="1" s="1"/>
  <c r="U1943" i="1"/>
  <c r="W1943" i="1" s="1"/>
  <c r="O1942" i="1" l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L1944" i="1" l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L1947" i="1" l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l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L1950" i="1" l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L1952" i="1" l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L1954" i="1" l="1"/>
  <c r="O1954" i="1" s="1"/>
  <c r="E1956" i="1"/>
  <c r="F1956" i="1"/>
  <c r="G1954" i="1"/>
  <c r="U1956" i="1"/>
  <c r="W1956" i="1" s="1"/>
  <c r="I1958" i="1"/>
  <c r="J1957" i="1"/>
  <c r="K1957" i="1" s="1"/>
  <c r="D1955" i="1"/>
  <c r="L1955" i="1" s="1"/>
  <c r="U1957" i="1" l="1"/>
  <c r="W1957" i="1" s="1"/>
  <c r="F1957" i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D1958" i="1"/>
  <c r="L1958" i="1" s="1"/>
  <c r="M1958" i="1"/>
  <c r="N1957" i="1"/>
  <c r="N1958" i="1" s="1"/>
  <c r="M1959" i="1" l="1"/>
  <c r="N1959" i="1" s="1"/>
  <c r="E1960" i="1"/>
  <c r="F1960" i="1"/>
  <c r="G1958" i="1"/>
  <c r="I1962" i="1"/>
  <c r="J1961" i="1"/>
  <c r="K1961" i="1" s="1"/>
  <c r="U1960" i="1"/>
  <c r="W1960" i="1" s="1"/>
  <c r="D1959" i="1"/>
  <c r="L1959" i="1" s="1"/>
  <c r="O1958" i="1"/>
  <c r="O1957" i="1"/>
  <c r="O1959" i="1" l="1"/>
  <c r="M1960" i="1"/>
  <c r="F1961" i="1"/>
  <c r="E1961" i="1"/>
  <c r="G1959" i="1"/>
  <c r="D1960" i="1"/>
  <c r="L1960" i="1" s="1"/>
  <c r="U1961" i="1"/>
  <c r="W1961" i="1" s="1"/>
  <c r="J1962" i="1"/>
  <c r="K1962" i="1" s="1"/>
  <c r="I1963" i="1"/>
  <c r="N1960" i="1" l="1"/>
  <c r="N1961" i="1" s="1"/>
  <c r="N1962" i="1" s="1"/>
  <c r="N1963" i="1" s="1"/>
  <c r="M1961" i="1"/>
  <c r="M1962" i="1" s="1"/>
  <c r="M1963" i="1" s="1"/>
  <c r="E1962" i="1"/>
  <c r="F1962" i="1"/>
  <c r="G1960" i="1"/>
  <c r="D1961" i="1"/>
  <c r="L1961" i="1" s="1"/>
  <c r="U1962" i="1"/>
  <c r="W1962" i="1" s="1"/>
  <c r="J1963" i="1"/>
  <c r="K1963" i="1" s="1"/>
  <c r="I1964" i="1"/>
  <c r="O1961" i="1" l="1"/>
  <c r="O1960" i="1"/>
  <c r="M1964" i="1"/>
  <c r="F1963" i="1"/>
  <c r="E1963" i="1"/>
  <c r="G1961" i="1"/>
  <c r="U1963" i="1"/>
  <c r="W1963" i="1" s="1"/>
  <c r="D1962" i="1"/>
  <c r="J1964" i="1"/>
  <c r="K1964" i="1" s="1"/>
  <c r="I1965" i="1"/>
  <c r="N1964" i="1"/>
  <c r="L1962" i="1" l="1"/>
  <c r="O1962" i="1" s="1"/>
  <c r="E1964" i="1"/>
  <c r="F1964" i="1"/>
  <c r="G1962" i="1"/>
  <c r="U1964" i="1"/>
  <c r="W1964" i="1" s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L1965" i="1" l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L1966" i="1" l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L1967" i="1" l="1"/>
  <c r="O1967" i="1" s="1"/>
  <c r="F1969" i="1"/>
  <c r="E1969" i="1"/>
  <c r="D1968" i="1"/>
  <c r="L1968" i="1" s="1"/>
  <c r="U1969" i="1"/>
  <c r="W1969" i="1" s="1"/>
  <c r="G1967" i="1"/>
  <c r="I1971" i="1"/>
  <c r="J1970" i="1"/>
  <c r="K1970" i="1" s="1"/>
  <c r="M1970" i="1"/>
  <c r="N1970" i="1"/>
  <c r="O1968" i="1" l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L1972" i="1" l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L1976" i="1" l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L1977" i="1" l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U1982" i="1"/>
  <c r="W1982" i="1" s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L1982" i="1" l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L1983" i="1" l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L1984" i="1" l="1"/>
  <c r="O1984" i="1" s="1"/>
  <c r="E1986" i="1"/>
  <c r="F1986" i="1"/>
  <c r="G1984" i="1"/>
  <c r="D1985" i="1"/>
  <c r="U1986" i="1"/>
  <c r="W1986" i="1" s="1"/>
  <c r="J1987" i="1"/>
  <c r="K1987" i="1" s="1"/>
  <c r="I1988" i="1"/>
  <c r="N1987" i="1"/>
  <c r="L1985" i="1" l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U1988" i="1" l="1"/>
  <c r="W1988" i="1" s="1"/>
  <c r="F1988" i="1"/>
  <c r="E1988" i="1"/>
  <c r="M1987" i="1"/>
  <c r="O1986" i="1"/>
  <c r="G1986" i="1"/>
  <c r="D1987" i="1"/>
  <c r="L1987" i="1" s="1"/>
  <c r="I1990" i="1"/>
  <c r="J1989" i="1"/>
  <c r="K1989" i="1" s="1"/>
  <c r="E1989" i="1" l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F1990" i="1" l="1"/>
  <c r="E1990" i="1"/>
  <c r="D1989" i="1"/>
  <c r="L1989" i="1" s="1"/>
  <c r="U1990" i="1"/>
  <c r="W1990" i="1" s="1"/>
  <c r="G1988" i="1"/>
  <c r="J1991" i="1"/>
  <c r="K1991" i="1" s="1"/>
  <c r="I1992" i="1"/>
  <c r="N1988" i="1"/>
  <c r="N1989" i="1" s="1"/>
  <c r="M1989" i="1"/>
  <c r="M1990" i="1" l="1"/>
  <c r="M1991" i="1" s="1"/>
  <c r="G1989" i="1"/>
  <c r="E1991" i="1"/>
  <c r="F1991" i="1"/>
  <c r="D1990" i="1"/>
  <c r="L1990" i="1" s="1"/>
  <c r="I1993" i="1"/>
  <c r="J1992" i="1"/>
  <c r="K1992" i="1" s="1"/>
  <c r="O1988" i="1"/>
  <c r="U1991" i="1"/>
  <c r="W1991" i="1" s="1"/>
  <c r="O1989" i="1"/>
  <c r="N1990" i="1" l="1"/>
  <c r="N1991" i="1" s="1"/>
  <c r="F1992" i="1"/>
  <c r="E1992" i="1"/>
  <c r="G1990" i="1"/>
  <c r="J1993" i="1"/>
  <c r="K1993" i="1" s="1"/>
  <c r="I1994" i="1"/>
  <c r="D1991" i="1"/>
  <c r="L1991" i="1" s="1"/>
  <c r="U1992" i="1"/>
  <c r="W1992" i="1" s="1"/>
  <c r="O1990" i="1" l="1"/>
  <c r="O1991" i="1"/>
  <c r="M1992" i="1"/>
  <c r="E1993" i="1"/>
  <c r="F1993" i="1"/>
  <c r="D1992" i="1"/>
  <c r="L1992" i="1" s="1"/>
  <c r="J1994" i="1"/>
  <c r="K1994" i="1" s="1"/>
  <c r="I1995" i="1"/>
  <c r="U1993" i="1"/>
  <c r="W1993" i="1" s="1"/>
  <c r="G1991" i="1"/>
  <c r="N1992" i="1" l="1"/>
  <c r="N1993" i="1" s="1"/>
  <c r="N1994" i="1" s="1"/>
  <c r="N1995" i="1" s="1"/>
  <c r="M1993" i="1"/>
  <c r="M1994" i="1" s="1"/>
  <c r="M1995" i="1" s="1"/>
  <c r="F1994" i="1"/>
  <c r="E1994" i="1"/>
  <c r="G1992" i="1"/>
  <c r="U1994" i="1"/>
  <c r="W1994" i="1" s="1"/>
  <c r="J1995" i="1"/>
  <c r="K1995" i="1" s="1"/>
  <c r="I1996" i="1"/>
  <c r="D1993" i="1"/>
  <c r="L1993" i="1" l="1"/>
  <c r="O1993" i="1" s="1"/>
  <c r="O1992" i="1"/>
  <c r="E1995" i="1"/>
  <c r="F1995" i="1"/>
  <c r="U1995" i="1"/>
  <c r="W1995" i="1" s="1"/>
  <c r="D1994" i="1"/>
  <c r="L1994" i="1" s="1"/>
  <c r="G1993" i="1"/>
  <c r="J1996" i="1"/>
  <c r="K1996" i="1" s="1"/>
  <c r="I1997" i="1"/>
  <c r="N1996" i="1"/>
  <c r="M1996" i="1"/>
  <c r="O1994" i="1" l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L1995" i="1" l="1"/>
  <c r="O1995" i="1" s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L1996" i="1" l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L1997" i="1" l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L1998" i="1" l="1"/>
  <c r="O1998" i="1" s="1"/>
  <c r="F2000" i="1"/>
  <c r="E2000" i="1"/>
  <c r="G1998" i="1"/>
  <c r="J2001" i="1"/>
  <c r="K2001" i="1" s="1"/>
  <c r="I2002" i="1"/>
  <c r="M2001" i="1"/>
  <c r="N2001" i="1"/>
  <c r="D1999" i="1"/>
  <c r="U2000" i="1"/>
  <c r="W2000" i="1" s="1"/>
  <c r="L1999" i="1" l="1"/>
  <c r="O1999" i="1" s="1"/>
  <c r="E2001" i="1"/>
  <c r="F2001" i="1"/>
  <c r="G1999" i="1"/>
  <c r="D2000" i="1"/>
  <c r="L2000" i="1" s="1"/>
  <c r="J2002" i="1"/>
  <c r="K2002" i="1" s="1"/>
  <c r="I2003" i="1"/>
  <c r="M2002" i="1"/>
  <c r="N2002" i="1"/>
  <c r="U2001" i="1"/>
  <c r="W2001" i="1" s="1"/>
  <c r="O2000" i="1" l="1"/>
  <c r="F2002" i="1"/>
  <c r="E2002" i="1"/>
  <c r="G2000" i="1"/>
  <c r="U2002" i="1"/>
  <c r="W2002" i="1" s="1"/>
  <c r="D2001" i="1"/>
  <c r="L2001" i="1" s="1"/>
  <c r="M2003" i="1"/>
  <c r="I2004" i="1"/>
  <c r="J2003" i="1"/>
  <c r="K2003" i="1" s="1"/>
  <c r="N2003" i="1"/>
  <c r="O2001" i="1" l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L2002" i="1" l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L2003" i="1" l="1"/>
  <c r="O2003" i="1" s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L2004" i="1" l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L2005" i="1" s="1"/>
  <c r="O2005" i="1" l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L2006" i="1" l="1"/>
  <c r="O2006" i="1" s="1"/>
  <c r="F2008" i="1"/>
  <c r="E2008" i="1"/>
  <c r="G2006" i="1"/>
  <c r="M2009" i="1"/>
  <c r="I2010" i="1"/>
  <c r="J2009" i="1"/>
  <c r="K2009" i="1" s="1"/>
  <c r="N2009" i="1"/>
  <c r="D2007" i="1"/>
  <c r="U2008" i="1"/>
  <c r="W2008" i="1" s="1"/>
  <c r="L2007" i="1" l="1"/>
  <c r="O2007" i="1" s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L2008" i="1" l="1"/>
  <c r="O2008" i="1" s="1"/>
  <c r="F2010" i="1"/>
  <c r="E2010" i="1"/>
  <c r="G2008" i="1"/>
  <c r="D2009" i="1"/>
  <c r="U2010" i="1"/>
  <c r="W2010" i="1" s="1"/>
  <c r="I2012" i="1"/>
  <c r="J2011" i="1"/>
  <c r="K2011" i="1" s="1"/>
  <c r="M2011" i="1"/>
  <c r="N2011" i="1"/>
  <c r="L2009" i="1" l="1"/>
  <c r="O2009" i="1" s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L2010" i="1" l="1"/>
  <c r="O2010" i="1" s="1"/>
  <c r="F2012" i="1"/>
  <c r="E2012" i="1"/>
  <c r="I2014" i="1"/>
  <c r="M2013" i="1"/>
  <c r="J2013" i="1"/>
  <c r="K2013" i="1" s="1"/>
  <c r="N2013" i="1"/>
  <c r="U2012" i="1"/>
  <c r="W2012" i="1" s="1"/>
  <c r="D2011" i="1"/>
  <c r="G2010" i="1"/>
  <c r="L2011" i="1" l="1"/>
  <c r="O2011" i="1" s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L2012" i="1" l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L2013" i="1" l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L2014" i="1" l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L2015" i="1" l="1"/>
  <c r="O2015" i="1" s="1"/>
  <c r="E2017" i="1"/>
  <c r="F2017" i="1"/>
  <c r="G2015" i="1"/>
  <c r="D2016" i="1"/>
  <c r="L2016" i="1" s="1"/>
  <c r="J2018" i="1"/>
  <c r="K2018" i="1" s="1"/>
  <c r="I2019" i="1"/>
  <c r="N2018" i="1"/>
  <c r="U2017" i="1"/>
  <c r="W2017" i="1" s="1"/>
  <c r="F2018" i="1" l="1"/>
  <c r="E2018" i="1"/>
  <c r="G2016" i="1"/>
  <c r="U2018" i="1"/>
  <c r="W2018" i="1" s="1"/>
  <c r="I2020" i="1"/>
  <c r="J2019" i="1"/>
  <c r="K2019" i="1" s="1"/>
  <c r="N2019" i="1"/>
  <c r="D2017" i="1"/>
  <c r="M2017" i="1"/>
  <c r="M2018" i="1" s="1"/>
  <c r="M2019" i="1" s="1"/>
  <c r="O2016" i="1"/>
  <c r="L2017" i="1" l="1"/>
  <c r="O2017" i="1" s="1"/>
  <c r="E2019" i="1"/>
  <c r="F2019" i="1"/>
  <c r="G2017" i="1"/>
  <c r="I2021" i="1"/>
  <c r="J2020" i="1"/>
  <c r="K2020" i="1" s="1"/>
  <c r="U2019" i="1"/>
  <c r="W2019" i="1" s="1"/>
  <c r="D2018" i="1"/>
  <c r="L2018" i="1" l="1"/>
  <c r="O2018" i="1" s="1"/>
  <c r="U2020" i="1"/>
  <c r="W2020" i="1" s="1"/>
  <c r="F2020" i="1"/>
  <c r="E2020" i="1"/>
  <c r="G2018" i="1"/>
  <c r="D2019" i="1"/>
  <c r="L2019" i="1" s="1"/>
  <c r="I2022" i="1"/>
  <c r="J2021" i="1"/>
  <c r="K2021" i="1" s="1"/>
  <c r="E2021" i="1" l="1"/>
  <c r="F2021" i="1"/>
  <c r="G2019" i="1"/>
  <c r="D2020" i="1"/>
  <c r="L2020" i="1" s="1"/>
  <c r="U2021" i="1"/>
  <c r="W2021" i="1" s="1"/>
  <c r="J2022" i="1"/>
  <c r="K2022" i="1" s="1"/>
  <c r="I2023" i="1"/>
  <c r="O2019" i="1"/>
  <c r="M2020" i="1"/>
  <c r="F2022" i="1" l="1"/>
  <c r="E2022" i="1"/>
  <c r="G2020" i="1"/>
  <c r="U2022" i="1"/>
  <c r="W2022" i="1" s="1"/>
  <c r="J2023" i="1"/>
  <c r="K2023" i="1" s="1"/>
  <c r="I2024" i="1"/>
  <c r="D2021" i="1"/>
  <c r="L2021" i="1" s="1"/>
  <c r="N2020" i="1"/>
  <c r="M2021" i="1"/>
  <c r="M2022" i="1" l="1"/>
  <c r="M2023" i="1" s="1"/>
  <c r="M2024" i="1" s="1"/>
  <c r="N2021" i="1"/>
  <c r="E2023" i="1"/>
  <c r="F2023" i="1"/>
  <c r="O2020" i="1"/>
  <c r="G2021" i="1"/>
  <c r="U2023" i="1"/>
  <c r="W2023" i="1" s="1"/>
  <c r="J2024" i="1"/>
  <c r="K2024" i="1" s="1"/>
  <c r="I2025" i="1"/>
  <c r="D2022" i="1"/>
  <c r="L2022" i="1" s="1"/>
  <c r="N2022" i="1" l="1"/>
  <c r="N2023" i="1" s="1"/>
  <c r="N2024" i="1" s="1"/>
  <c r="N2025" i="1" s="1"/>
  <c r="O2021" i="1"/>
  <c r="F2024" i="1"/>
  <c r="E2024" i="1"/>
  <c r="U2024" i="1"/>
  <c r="W2024" i="1" s="1"/>
  <c r="G2022" i="1"/>
  <c r="D2023" i="1"/>
  <c r="J2025" i="1"/>
  <c r="K2025" i="1" s="1"/>
  <c r="I2026" i="1"/>
  <c r="M2025" i="1"/>
  <c r="L2023" i="1" l="1"/>
  <c r="O2023" i="1" s="1"/>
  <c r="O2022" i="1"/>
  <c r="E2025" i="1"/>
  <c r="F2025" i="1"/>
  <c r="M2026" i="1"/>
  <c r="G2023" i="1"/>
  <c r="D2024" i="1"/>
  <c r="U2025" i="1"/>
  <c r="W2025" i="1" s="1"/>
  <c r="I2027" i="1"/>
  <c r="J2026" i="1"/>
  <c r="K2026" i="1" s="1"/>
  <c r="N2026" i="1"/>
  <c r="L2024" i="1" l="1"/>
  <c r="O2024" i="1" s="1"/>
  <c r="M2027" i="1"/>
  <c r="F2026" i="1"/>
  <c r="E2026" i="1"/>
  <c r="G2024" i="1"/>
  <c r="I2028" i="1"/>
  <c r="J2027" i="1"/>
  <c r="K2027" i="1" s="1"/>
  <c r="N2027" i="1"/>
  <c r="D2025" i="1"/>
  <c r="U2026" i="1"/>
  <c r="W2026" i="1" s="1"/>
  <c r="L2025" i="1" l="1"/>
  <c r="O2025" i="1" s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L2026" i="1" l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L2027" i="1" l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L2028" i="1" l="1"/>
  <c r="O2028" i="1" s="1"/>
  <c r="F2030" i="1"/>
  <c r="E2030" i="1"/>
  <c r="G2028" i="1"/>
  <c r="D2029" i="1"/>
  <c r="J2031" i="1"/>
  <c r="K2031" i="1" s="1"/>
  <c r="I2032" i="1"/>
  <c r="M2031" i="1"/>
  <c r="N2031" i="1"/>
  <c r="U2030" i="1"/>
  <c r="W2030" i="1" s="1"/>
  <c r="L2029" i="1" l="1"/>
  <c r="O2029" i="1" s="1"/>
  <c r="E2031" i="1"/>
  <c r="F2031" i="1"/>
  <c r="G2029" i="1"/>
  <c r="U2031" i="1"/>
  <c r="W2031" i="1" s="1"/>
  <c r="D2030" i="1"/>
  <c r="I2033" i="1"/>
  <c r="M2032" i="1"/>
  <c r="J2032" i="1"/>
  <c r="K2032" i="1" s="1"/>
  <c r="N2032" i="1"/>
  <c r="L2030" i="1" l="1"/>
  <c r="O2030" i="1" s="1"/>
  <c r="G2030" i="1"/>
  <c r="F2032" i="1"/>
  <c r="E2032" i="1"/>
  <c r="I2034" i="1"/>
  <c r="J2033" i="1"/>
  <c r="K2033" i="1" s="1"/>
  <c r="M2033" i="1"/>
  <c r="N2033" i="1"/>
  <c r="D2031" i="1"/>
  <c r="L2031" i="1" s="1"/>
  <c r="U2032" i="1"/>
  <c r="W2032" i="1" s="1"/>
  <c r="O2031" i="1" l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L2032" i="1" l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L2033" i="1" l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L2034" i="1" l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L2035" i="1" l="1"/>
  <c r="O2035" i="1" s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L2036" i="1" l="1"/>
  <c r="O2036" i="1" s="1"/>
  <c r="F2038" i="1"/>
  <c r="E2038" i="1"/>
  <c r="G2036" i="1"/>
  <c r="U2038" i="1"/>
  <c r="W2038" i="1" s="1"/>
  <c r="D2037" i="1"/>
  <c r="L2037" i="1" s="1"/>
  <c r="M2039" i="1"/>
  <c r="J2039" i="1"/>
  <c r="K2039" i="1" s="1"/>
  <c r="I2040" i="1"/>
  <c r="N2039" i="1"/>
  <c r="O2037" i="1" l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L2038" i="1" l="1"/>
  <c r="O2038" i="1" s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L2039" i="1" l="1"/>
  <c r="O2039" i="1" s="1"/>
  <c r="E2041" i="1"/>
  <c r="F2041" i="1"/>
  <c r="U2041" i="1"/>
  <c r="W2041" i="1" s="1"/>
  <c r="D2040" i="1"/>
  <c r="G2039" i="1"/>
  <c r="I2043" i="1"/>
  <c r="J2042" i="1"/>
  <c r="K2042" i="1" s="1"/>
  <c r="M2042" i="1"/>
  <c r="N2042" i="1"/>
  <c r="L2040" i="1" l="1"/>
  <c r="O2040" i="1" s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L2041" i="1" l="1"/>
  <c r="O2041" i="1" s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L2042" i="1" l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L2043" i="1" l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L2044" i="1" l="1"/>
  <c r="O2044" i="1" s="1"/>
  <c r="F2046" i="1"/>
  <c r="E2046" i="1"/>
  <c r="D2045" i="1"/>
  <c r="I2048" i="1"/>
  <c r="J2047" i="1"/>
  <c r="K2047" i="1" s="1"/>
  <c r="N2047" i="1"/>
  <c r="U2046" i="1"/>
  <c r="W2046" i="1" s="1"/>
  <c r="G2044" i="1"/>
  <c r="M2047" i="1"/>
  <c r="L2045" i="1" l="1"/>
  <c r="O2045" i="1" s="1"/>
  <c r="E2047" i="1"/>
  <c r="F2047" i="1"/>
  <c r="G2045" i="1"/>
  <c r="D2046" i="1"/>
  <c r="I2049" i="1"/>
  <c r="J2048" i="1"/>
  <c r="K2048" i="1" s="1"/>
  <c r="N2048" i="1"/>
  <c r="U2047" i="1"/>
  <c r="W2047" i="1" s="1"/>
  <c r="L2046" i="1" l="1"/>
  <c r="O2046" i="1" s="1"/>
  <c r="G2046" i="1"/>
  <c r="F2048" i="1"/>
  <c r="E2048" i="1"/>
  <c r="D2047" i="1"/>
  <c r="L2047" i="1" s="1"/>
  <c r="I2050" i="1"/>
  <c r="J2049" i="1"/>
  <c r="K2049" i="1" s="1"/>
  <c r="U2048" i="1"/>
  <c r="W2048" i="1" s="1"/>
  <c r="U2049" i="1" l="1"/>
  <c r="W2049" i="1" s="1"/>
  <c r="F2049" i="1"/>
  <c r="E2049" i="1"/>
  <c r="D2048" i="1"/>
  <c r="L2048" i="1" s="1"/>
  <c r="I2051" i="1"/>
  <c r="J2050" i="1"/>
  <c r="K2050" i="1" s="1"/>
  <c r="G2047" i="1"/>
  <c r="M2048" i="1"/>
  <c r="O2047" i="1"/>
  <c r="G2048" i="1" l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F2051" i="1" l="1"/>
  <c r="E2051" i="1"/>
  <c r="G2049" i="1"/>
  <c r="J2052" i="1"/>
  <c r="K2052" i="1" s="1"/>
  <c r="I2053" i="1"/>
  <c r="U2051" i="1"/>
  <c r="W2051" i="1" s="1"/>
  <c r="N2049" i="1"/>
  <c r="N2050" i="1" s="1"/>
  <c r="M2050" i="1"/>
  <c r="D2050" i="1"/>
  <c r="L2050" i="1" s="1"/>
  <c r="M2051" i="1" l="1"/>
  <c r="N2051" i="1" s="1"/>
  <c r="E2052" i="1"/>
  <c r="F2052" i="1"/>
  <c r="G2050" i="1"/>
  <c r="O2050" i="1"/>
  <c r="D2051" i="1"/>
  <c r="L2051" i="1" s="1"/>
  <c r="J2053" i="1"/>
  <c r="K2053" i="1" s="1"/>
  <c r="I2054" i="1"/>
  <c r="U2052" i="1"/>
  <c r="W2052" i="1" s="1"/>
  <c r="O2049" i="1"/>
  <c r="O2051" i="1" l="1"/>
  <c r="M2052" i="1"/>
  <c r="F2053" i="1"/>
  <c r="E2053" i="1"/>
  <c r="G2051" i="1"/>
  <c r="I2055" i="1"/>
  <c r="J2054" i="1"/>
  <c r="K2054" i="1" s="1"/>
  <c r="U2053" i="1"/>
  <c r="W2053" i="1" s="1"/>
  <c r="D2052" i="1"/>
  <c r="L2052" i="1" s="1"/>
  <c r="N2052" i="1" l="1"/>
  <c r="N2053" i="1" s="1"/>
  <c r="N2054" i="1" s="1"/>
  <c r="N2055" i="1" s="1"/>
  <c r="M2053" i="1"/>
  <c r="M2054" i="1" s="1"/>
  <c r="M2055" i="1" s="1"/>
  <c r="E2054" i="1"/>
  <c r="F2054" i="1"/>
  <c r="U2054" i="1"/>
  <c r="W2054" i="1" s="1"/>
  <c r="D2053" i="1"/>
  <c r="L2053" i="1" s="1"/>
  <c r="J2055" i="1"/>
  <c r="K2055" i="1" s="1"/>
  <c r="I2056" i="1"/>
  <c r="G2052" i="1"/>
  <c r="O2053" i="1" l="1"/>
  <c r="M2056" i="1"/>
  <c r="O2052" i="1"/>
  <c r="F2055" i="1"/>
  <c r="E2055" i="1"/>
  <c r="G2053" i="1"/>
  <c r="D2054" i="1"/>
  <c r="I2057" i="1"/>
  <c r="J2056" i="1"/>
  <c r="K2056" i="1" s="1"/>
  <c r="N2056" i="1"/>
  <c r="U2055" i="1"/>
  <c r="W2055" i="1" s="1"/>
  <c r="L2054" i="1" l="1"/>
  <c r="O2054" i="1" s="1"/>
  <c r="M2057" i="1"/>
  <c r="E2056" i="1"/>
  <c r="F2056" i="1"/>
  <c r="G2054" i="1"/>
  <c r="D2055" i="1"/>
  <c r="U2056" i="1"/>
  <c r="W2056" i="1" s="1"/>
  <c r="J2057" i="1"/>
  <c r="K2057" i="1" s="1"/>
  <c r="I2058" i="1"/>
  <c r="N2057" i="1"/>
  <c r="L2055" i="1" l="1"/>
  <c r="O2055" i="1" s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L2056" i="1" l="1"/>
  <c r="O2056" i="1" s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L2057" i="1" l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L2058" i="1" l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L2059" i="1" l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L2060" i="1" l="1"/>
  <c r="O2060" i="1" s="1"/>
  <c r="E2062" i="1"/>
  <c r="F2062" i="1"/>
  <c r="M2063" i="1"/>
  <c r="J2063" i="1"/>
  <c r="K2063" i="1" s="1"/>
  <c r="I2064" i="1"/>
  <c r="N2063" i="1"/>
  <c r="D2061" i="1"/>
  <c r="U2062" i="1"/>
  <c r="W2062" i="1" s="1"/>
  <c r="G2060" i="1"/>
  <c r="L2061" i="1" l="1"/>
  <c r="O2061" i="1" s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L2062" i="1" l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L2063" i="1" l="1"/>
  <c r="O2063" i="1" s="1"/>
  <c r="F2065" i="1"/>
  <c r="E2065" i="1"/>
  <c r="G2063" i="1"/>
  <c r="D2064" i="1"/>
  <c r="J2066" i="1"/>
  <c r="K2066" i="1" s="1"/>
  <c r="I2067" i="1"/>
  <c r="M2066" i="1"/>
  <c r="N2066" i="1"/>
  <c r="U2065" i="1"/>
  <c r="W2065" i="1" s="1"/>
  <c r="L2064" i="1" l="1"/>
  <c r="O2064" i="1" s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L2065" i="1" s="1"/>
  <c r="O2065" i="1" l="1"/>
  <c r="F2067" i="1"/>
  <c r="E2067" i="1"/>
  <c r="M2068" i="1"/>
  <c r="I2069" i="1"/>
  <c r="J2068" i="1"/>
  <c r="K2068" i="1" s="1"/>
  <c r="N2068" i="1"/>
  <c r="U2067" i="1"/>
  <c r="W2067" i="1" s="1"/>
  <c r="D2066" i="1"/>
  <c r="G2065" i="1"/>
  <c r="L2066" i="1" l="1"/>
  <c r="O2066" i="1" s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L2067" i="1" l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L2068" i="1" l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L2069" i="1" l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L2070" i="1" l="1"/>
  <c r="O2070" i="1" s="1"/>
  <c r="F2072" i="1"/>
  <c r="E2072" i="1"/>
  <c r="I2074" i="1"/>
  <c r="M2073" i="1"/>
  <c r="J2073" i="1"/>
  <c r="K2073" i="1" s="1"/>
  <c r="N2073" i="1"/>
  <c r="D2071" i="1"/>
  <c r="U2072" i="1"/>
  <c r="W2072" i="1" s="1"/>
  <c r="G2070" i="1"/>
  <c r="L2071" i="1" l="1"/>
  <c r="O2071" i="1" s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L2072" i="1" l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L2073" i="1" l="1"/>
  <c r="O2073" i="1" s="1"/>
  <c r="M2076" i="1"/>
  <c r="E2075" i="1"/>
  <c r="F2075" i="1"/>
  <c r="G2073" i="1"/>
  <c r="D2074" i="1"/>
  <c r="J2076" i="1"/>
  <c r="K2076" i="1" s="1"/>
  <c r="I2077" i="1"/>
  <c r="N2076" i="1"/>
  <c r="U2075" i="1"/>
  <c r="W2075" i="1" s="1"/>
  <c r="L2074" i="1" l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L2075" i="1" l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L2076" i="1" l="1"/>
  <c r="O2076" i="1" s="1"/>
  <c r="F2078" i="1"/>
  <c r="E2078" i="1"/>
  <c r="G2076" i="1"/>
  <c r="D2077" i="1"/>
  <c r="J2079" i="1"/>
  <c r="K2079" i="1" s="1"/>
  <c r="I2080" i="1"/>
  <c r="N2079" i="1"/>
  <c r="U2078" i="1"/>
  <c r="W2078" i="1" s="1"/>
  <c r="L2077" i="1" l="1"/>
  <c r="O2077" i="1" s="1"/>
  <c r="E2079" i="1"/>
  <c r="F2079" i="1"/>
  <c r="G2077" i="1"/>
  <c r="D2078" i="1"/>
  <c r="L2078" i="1" s="1"/>
  <c r="I2081" i="1"/>
  <c r="J2080" i="1"/>
  <c r="K2080" i="1" s="1"/>
  <c r="U2079" i="1"/>
  <c r="W2079" i="1" s="1"/>
  <c r="U2080" i="1" l="1"/>
  <c r="W2080" i="1" s="1"/>
  <c r="F2080" i="1"/>
  <c r="E2080" i="1"/>
  <c r="G2078" i="1"/>
  <c r="I2082" i="1"/>
  <c r="J2081" i="1"/>
  <c r="K2081" i="1" s="1"/>
  <c r="D2079" i="1"/>
  <c r="L2079" i="1" s="1"/>
  <c r="M2079" i="1"/>
  <c r="O2078" i="1"/>
  <c r="F2081" i="1" l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F2082" i="1" l="1"/>
  <c r="E2082" i="1"/>
  <c r="G2080" i="1"/>
  <c r="U2082" i="1"/>
  <c r="W2082" i="1" s="1"/>
  <c r="M2081" i="1"/>
  <c r="N2080" i="1"/>
  <c r="N2081" i="1" s="1"/>
  <c r="D2081" i="1"/>
  <c r="L2081" i="1" s="1"/>
  <c r="J2083" i="1"/>
  <c r="K2083" i="1" s="1"/>
  <c r="I2084" i="1"/>
  <c r="M2082" i="1" l="1"/>
  <c r="M2083" i="1" s="1"/>
  <c r="M2084" i="1" s="1"/>
  <c r="E2083" i="1"/>
  <c r="F2083" i="1"/>
  <c r="O2081" i="1"/>
  <c r="O2080" i="1"/>
  <c r="G2081" i="1"/>
  <c r="I2085" i="1"/>
  <c r="J2084" i="1"/>
  <c r="K2084" i="1" s="1"/>
  <c r="D2082" i="1"/>
  <c r="L2082" i="1" s="1"/>
  <c r="U2083" i="1"/>
  <c r="W2083" i="1" s="1"/>
  <c r="N2082" i="1" l="1"/>
  <c r="N2083" i="1" s="1"/>
  <c r="N2084" i="1" s="1"/>
  <c r="F2084" i="1"/>
  <c r="E2084" i="1"/>
  <c r="G2082" i="1"/>
  <c r="U2084" i="1"/>
  <c r="W2084" i="1" s="1"/>
  <c r="J2085" i="1"/>
  <c r="K2085" i="1" s="1"/>
  <c r="I2086" i="1"/>
  <c r="D2083" i="1"/>
  <c r="L2083" i="1" s="1"/>
  <c r="O2083" i="1" l="1"/>
  <c r="O2082" i="1"/>
  <c r="E2085" i="1"/>
  <c r="F2085" i="1"/>
  <c r="G2083" i="1"/>
  <c r="I2087" i="1"/>
  <c r="J2086" i="1"/>
  <c r="K2086" i="1" s="1"/>
  <c r="U2085" i="1"/>
  <c r="W2085" i="1" s="1"/>
  <c r="D2084" i="1"/>
  <c r="L2084" i="1" l="1"/>
  <c r="F2086" i="1"/>
  <c r="E2086" i="1"/>
  <c r="G2084" i="1"/>
  <c r="D2085" i="1"/>
  <c r="U2086" i="1"/>
  <c r="W2086" i="1" s="1"/>
  <c r="J2087" i="1"/>
  <c r="K2087" i="1" s="1"/>
  <c r="I2088" i="1"/>
  <c r="O2084" i="1" l="1"/>
  <c r="M2085" i="1"/>
  <c r="L2085" i="1"/>
  <c r="E2087" i="1"/>
  <c r="F2087" i="1"/>
  <c r="G2085" i="1"/>
  <c r="I2089" i="1"/>
  <c r="J2088" i="1"/>
  <c r="K2088" i="1" s="1"/>
  <c r="U2087" i="1"/>
  <c r="W2087" i="1" s="1"/>
  <c r="D2086" i="1"/>
  <c r="N2085" i="1" l="1"/>
  <c r="N2086" i="1" s="1"/>
  <c r="N2087" i="1" s="1"/>
  <c r="N2088" i="1" s="1"/>
  <c r="M2086" i="1"/>
  <c r="M2087" i="1" s="1"/>
  <c r="M2088" i="1" s="1"/>
  <c r="L2086" i="1"/>
  <c r="F2088" i="1"/>
  <c r="E2088" i="1"/>
  <c r="U2088" i="1"/>
  <c r="W2088" i="1" s="1"/>
  <c r="D2087" i="1"/>
  <c r="G2086" i="1"/>
  <c r="I2090" i="1"/>
  <c r="J2089" i="1"/>
  <c r="K2089" i="1" s="1"/>
  <c r="M2089" i="1"/>
  <c r="N2089" i="1"/>
  <c r="O2086" i="1" l="1"/>
  <c r="O2085" i="1"/>
  <c r="L2087" i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L2088" i="1" l="1"/>
  <c r="O2088" i="1" s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L2089" i="1" l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L2090" i="1" l="1"/>
  <c r="O2090" i="1" s="1"/>
  <c r="F2092" i="1"/>
  <c r="E2092" i="1"/>
  <c r="D2091" i="1"/>
  <c r="I2094" i="1"/>
  <c r="J2093" i="1"/>
  <c r="K2093" i="1" s="1"/>
  <c r="M2093" i="1"/>
  <c r="N2093" i="1"/>
  <c r="U2092" i="1"/>
  <c r="W2092" i="1" s="1"/>
  <c r="G2090" i="1"/>
  <c r="L2091" i="1" l="1"/>
  <c r="O2091" i="1" s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L2092" i="1" l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L2093" i="1" l="1"/>
  <c r="O2093" i="1" s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L2094" i="1" l="1"/>
  <c r="O2094" i="1" s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L2095" i="1" l="1"/>
  <c r="O2095" i="1" s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L2096" i="1" l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L2097" i="1" l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L2098" i="1" l="1"/>
  <c r="O2098" i="1" s="1"/>
  <c r="F2100" i="1"/>
  <c r="E2100" i="1"/>
  <c r="G2098" i="1"/>
  <c r="D2099" i="1"/>
  <c r="I2102" i="1"/>
  <c r="M2101" i="1"/>
  <c r="J2101" i="1"/>
  <c r="K2101" i="1" s="1"/>
  <c r="N2101" i="1"/>
  <c r="U2100" i="1"/>
  <c r="W2100" i="1" s="1"/>
  <c r="L2099" i="1" l="1"/>
  <c r="O2099" i="1" s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L2100" i="1" l="1"/>
  <c r="O2100" i="1" s="1"/>
  <c r="F2102" i="1"/>
  <c r="E2102" i="1"/>
  <c r="I2104" i="1"/>
  <c r="M2103" i="1"/>
  <c r="J2103" i="1"/>
  <c r="K2103" i="1" s="1"/>
  <c r="N2103" i="1"/>
  <c r="D2101" i="1"/>
  <c r="U2102" i="1"/>
  <c r="W2102" i="1" s="1"/>
  <c r="G2100" i="1"/>
  <c r="L2101" i="1" l="1"/>
  <c r="O2101" i="1" s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L2102" i="1" l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L2103" i="1" s="1"/>
  <c r="O2103" i="1" l="1"/>
  <c r="E2105" i="1"/>
  <c r="F2105" i="1"/>
  <c r="J2106" i="1"/>
  <c r="K2106" i="1" s="1"/>
  <c r="I2107" i="1"/>
  <c r="M2106" i="1"/>
  <c r="N2106" i="1"/>
  <c r="U2105" i="1"/>
  <c r="W2105" i="1" s="1"/>
  <c r="D2104" i="1"/>
  <c r="G2103" i="1"/>
  <c r="L2104" i="1" l="1"/>
  <c r="O2104" i="1" s="1"/>
  <c r="F2106" i="1"/>
  <c r="E2106" i="1"/>
  <c r="G2104" i="1"/>
  <c r="D2105" i="1"/>
  <c r="J2107" i="1"/>
  <c r="K2107" i="1" s="1"/>
  <c r="I2108" i="1"/>
  <c r="M2107" i="1"/>
  <c r="N2107" i="1"/>
  <c r="U2106" i="1"/>
  <c r="W2106" i="1" s="1"/>
  <c r="L2105" i="1" l="1"/>
  <c r="O2105" i="1" s="1"/>
  <c r="G2105" i="1"/>
  <c r="E2107" i="1"/>
  <c r="F2107" i="1"/>
  <c r="J2108" i="1"/>
  <c r="K2108" i="1" s="1"/>
  <c r="I2109" i="1"/>
  <c r="U2107" i="1"/>
  <c r="W2107" i="1" s="1"/>
  <c r="D2106" i="1"/>
  <c r="L2106" i="1" l="1"/>
  <c r="O2106" i="1" s="1"/>
  <c r="U2108" i="1"/>
  <c r="W2108" i="1" s="1"/>
  <c r="F2108" i="1"/>
  <c r="E2108" i="1"/>
  <c r="G2106" i="1"/>
  <c r="D2107" i="1"/>
  <c r="L2107" i="1" s="1"/>
  <c r="J2109" i="1"/>
  <c r="K2109" i="1" s="1"/>
  <c r="I2110" i="1"/>
  <c r="F2109" i="1" l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F2110" i="1" l="1"/>
  <c r="E2110" i="1"/>
  <c r="M2109" i="1"/>
  <c r="M2110" i="1" s="1"/>
  <c r="N2108" i="1"/>
  <c r="N2109" i="1" s="1"/>
  <c r="N2110" i="1" s="1"/>
  <c r="G2108" i="1"/>
  <c r="D2109" i="1"/>
  <c r="L2109" i="1" s="1"/>
  <c r="U2110" i="1"/>
  <c r="W2110" i="1" s="1"/>
  <c r="I2112" i="1"/>
  <c r="J2111" i="1"/>
  <c r="K2111" i="1" s="1"/>
  <c r="O2109" i="1" l="1"/>
  <c r="E2111" i="1"/>
  <c r="F2111" i="1"/>
  <c r="O2108" i="1"/>
  <c r="G2109" i="1"/>
  <c r="I2113" i="1"/>
  <c r="J2112" i="1"/>
  <c r="K2112" i="1" s="1"/>
  <c r="U2111" i="1"/>
  <c r="W2111" i="1" s="1"/>
  <c r="D2110" i="1"/>
  <c r="L2110" i="1" l="1"/>
  <c r="O2110" i="1" s="1"/>
  <c r="M2111" i="1"/>
  <c r="F2112" i="1"/>
  <c r="E2112" i="1"/>
  <c r="G2110" i="1"/>
  <c r="D2111" i="1"/>
  <c r="L2111" i="1" s="1"/>
  <c r="U2112" i="1"/>
  <c r="W2112" i="1" s="1"/>
  <c r="I2114" i="1"/>
  <c r="J2113" i="1"/>
  <c r="K2113" i="1" s="1"/>
  <c r="N2111" i="1" l="1"/>
  <c r="N2112" i="1" s="1"/>
  <c r="M2112" i="1"/>
  <c r="E2113" i="1"/>
  <c r="F2113" i="1"/>
  <c r="G2111" i="1"/>
  <c r="D2112" i="1"/>
  <c r="L2112" i="1" s="1"/>
  <c r="I2115" i="1"/>
  <c r="J2114" i="1"/>
  <c r="K2114" i="1" s="1"/>
  <c r="U2113" i="1"/>
  <c r="W2113" i="1" s="1"/>
  <c r="M2113" i="1" l="1"/>
  <c r="M2114" i="1" s="1"/>
  <c r="M2115" i="1" s="1"/>
  <c r="O2112" i="1"/>
  <c r="O2111" i="1"/>
  <c r="F2114" i="1"/>
  <c r="E2114" i="1"/>
  <c r="G2112" i="1"/>
  <c r="U2114" i="1"/>
  <c r="W2114" i="1" s="1"/>
  <c r="I2116" i="1"/>
  <c r="J2115" i="1"/>
  <c r="K2115" i="1" s="1"/>
  <c r="D2113" i="1"/>
  <c r="L2113" i="1" s="1"/>
  <c r="N2113" i="1" l="1"/>
  <c r="N2114" i="1" s="1"/>
  <c r="N2115" i="1" s="1"/>
  <c r="N2116" i="1" s="1"/>
  <c r="E2115" i="1"/>
  <c r="F2115" i="1"/>
  <c r="G2113" i="1"/>
  <c r="U2115" i="1"/>
  <c r="W2115" i="1" s="1"/>
  <c r="J2116" i="1"/>
  <c r="K2116" i="1" s="1"/>
  <c r="I2117" i="1"/>
  <c r="M2116" i="1"/>
  <c r="D2114" i="1"/>
  <c r="L2114" i="1" l="1"/>
  <c r="O2114" i="1" s="1"/>
  <c r="O2113" i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L2115" i="1" l="1"/>
  <c r="O2115" i="1" s="1"/>
  <c r="M2118" i="1"/>
  <c r="E2117" i="1"/>
  <c r="F2117" i="1"/>
  <c r="G2115" i="1"/>
  <c r="D2116" i="1"/>
  <c r="U2117" i="1"/>
  <c r="W2117" i="1" s="1"/>
  <c r="J2118" i="1"/>
  <c r="K2118" i="1" s="1"/>
  <c r="I2119" i="1"/>
  <c r="N2118" i="1"/>
  <c r="L2116" i="1" l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L2117" i="1" l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L2118" i="1" l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L2119" i="1" l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L2120" i="1" l="1"/>
  <c r="O2120" i="1" s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L2121" i="1" l="1"/>
  <c r="O2121" i="1" s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L2122" i="1" l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L2123" i="1" s="1"/>
  <c r="O2123" i="1" l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L2124" i="1" l="1"/>
  <c r="O2124" i="1" s="1"/>
  <c r="F2126" i="1"/>
  <c r="E2126" i="1"/>
  <c r="G2124" i="1"/>
  <c r="U2126" i="1"/>
  <c r="W2126" i="1" s="1"/>
  <c r="D2125" i="1"/>
  <c r="I2128" i="1"/>
  <c r="M2127" i="1"/>
  <c r="J2127" i="1"/>
  <c r="K2127" i="1" s="1"/>
  <c r="N2127" i="1"/>
  <c r="L2125" i="1" l="1"/>
  <c r="O2125" i="1" s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L2126" i="1" l="1"/>
  <c r="O2126" i="1" s="1"/>
  <c r="F2128" i="1"/>
  <c r="E2128" i="1"/>
  <c r="D2127" i="1"/>
  <c r="J2129" i="1"/>
  <c r="K2129" i="1" s="1"/>
  <c r="M2129" i="1"/>
  <c r="I2130" i="1"/>
  <c r="N2129" i="1"/>
  <c r="G2126" i="1"/>
  <c r="U2128" i="1"/>
  <c r="W2128" i="1" s="1"/>
  <c r="L2127" i="1" l="1"/>
  <c r="O2127" i="1" s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L2128" i="1" s="1"/>
  <c r="O2128" i="1" l="1"/>
  <c r="F2130" i="1"/>
  <c r="E2130" i="1"/>
  <c r="D2129" i="1"/>
  <c r="U2130" i="1"/>
  <c r="W2130" i="1" s="1"/>
  <c r="J2131" i="1"/>
  <c r="K2131" i="1" s="1"/>
  <c r="I2132" i="1"/>
  <c r="M2131" i="1"/>
  <c r="N2131" i="1"/>
  <c r="G2128" i="1"/>
  <c r="L2129" i="1" l="1"/>
  <c r="O2129" i="1" s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L2130" i="1" l="1"/>
  <c r="O2130" i="1" s="1"/>
  <c r="F2132" i="1"/>
  <c r="E2132" i="1"/>
  <c r="G2130" i="1"/>
  <c r="D2131" i="1"/>
  <c r="U2132" i="1"/>
  <c r="W2132" i="1" s="1"/>
  <c r="M2133" i="1"/>
  <c r="J2133" i="1"/>
  <c r="K2133" i="1" s="1"/>
  <c r="I2134" i="1"/>
  <c r="N2133" i="1"/>
  <c r="L2131" i="1" l="1"/>
  <c r="O2131" i="1" s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L2132" i="1" l="1"/>
  <c r="O2132" i="1" s="1"/>
  <c r="F2134" i="1"/>
  <c r="E2134" i="1"/>
  <c r="D2133" i="1"/>
  <c r="I2136" i="1"/>
  <c r="J2135" i="1"/>
  <c r="K2135" i="1" s="1"/>
  <c r="M2135" i="1"/>
  <c r="N2135" i="1"/>
  <c r="U2134" i="1"/>
  <c r="W2134" i="1" s="1"/>
  <c r="G2132" i="1"/>
  <c r="L2133" i="1" l="1"/>
  <c r="O2133" i="1" s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L2134" i="1" l="1"/>
  <c r="O2134" i="1" s="1"/>
  <c r="F2136" i="1"/>
  <c r="E2136" i="1"/>
  <c r="G2134" i="1"/>
  <c r="D2135" i="1"/>
  <c r="J2137" i="1"/>
  <c r="K2137" i="1" s="1"/>
  <c r="I2138" i="1"/>
  <c r="M2137" i="1"/>
  <c r="N2137" i="1"/>
  <c r="U2136" i="1"/>
  <c r="W2136" i="1" s="1"/>
  <c r="L2135" i="1" l="1"/>
  <c r="O2135" i="1" s="1"/>
  <c r="E2137" i="1"/>
  <c r="F2137" i="1"/>
  <c r="G2135" i="1"/>
  <c r="I2139" i="1"/>
  <c r="J2138" i="1"/>
  <c r="K2138" i="1" s="1"/>
  <c r="N2138" i="1"/>
  <c r="U2137" i="1"/>
  <c r="W2137" i="1" s="1"/>
  <c r="D2136" i="1"/>
  <c r="L2136" i="1" l="1"/>
  <c r="O2136" i="1" s="1"/>
  <c r="F2138" i="1"/>
  <c r="E2138" i="1"/>
  <c r="G2136" i="1"/>
  <c r="D2137" i="1"/>
  <c r="L2137" i="1" s="1"/>
  <c r="U2138" i="1"/>
  <c r="W2138" i="1" s="1"/>
  <c r="I2140" i="1"/>
  <c r="J2139" i="1"/>
  <c r="K2139" i="1" s="1"/>
  <c r="U2139" i="1" l="1"/>
  <c r="W2139" i="1" s="1"/>
  <c r="F2139" i="1"/>
  <c r="E2139" i="1"/>
  <c r="G2137" i="1"/>
  <c r="I2141" i="1"/>
  <c r="J2140" i="1"/>
  <c r="K2140" i="1" s="1"/>
  <c r="D2138" i="1"/>
  <c r="L2138" i="1" s="1"/>
  <c r="M2138" i="1"/>
  <c r="O2137" i="1"/>
  <c r="F2140" i="1" l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G2139" i="1" l="1"/>
  <c r="E2141" i="1"/>
  <c r="F2141" i="1"/>
  <c r="J2142" i="1"/>
  <c r="K2142" i="1" s="1"/>
  <c r="I2143" i="1"/>
  <c r="D2140" i="1"/>
  <c r="L2140" i="1" s="1"/>
  <c r="U2141" i="1"/>
  <c r="W2141" i="1" s="1"/>
  <c r="M2140" i="1"/>
  <c r="N2139" i="1"/>
  <c r="N2140" i="1" s="1"/>
  <c r="M2141" i="1" l="1"/>
  <c r="M2142" i="1" s="1"/>
  <c r="G2140" i="1"/>
  <c r="F2142" i="1"/>
  <c r="E2142" i="1"/>
  <c r="O2140" i="1"/>
  <c r="O2139" i="1"/>
  <c r="D2141" i="1"/>
  <c r="L2141" i="1" s="1"/>
  <c r="J2143" i="1"/>
  <c r="K2143" i="1" s="1"/>
  <c r="I2144" i="1"/>
  <c r="U2142" i="1"/>
  <c r="W2142" i="1" s="1"/>
  <c r="N2141" i="1" l="1"/>
  <c r="N2142" i="1" s="1"/>
  <c r="E2143" i="1"/>
  <c r="F2143" i="1"/>
  <c r="G2141" i="1"/>
  <c r="D2142" i="1"/>
  <c r="U2143" i="1"/>
  <c r="W2143" i="1" s="1"/>
  <c r="J2144" i="1"/>
  <c r="K2144" i="1" s="1"/>
  <c r="I2145" i="1"/>
  <c r="L2142" i="1" l="1"/>
  <c r="M2143" i="1" s="1"/>
  <c r="O2141" i="1"/>
  <c r="F2144" i="1"/>
  <c r="E2144" i="1"/>
  <c r="G2142" i="1"/>
  <c r="U2144" i="1"/>
  <c r="W2144" i="1" s="1"/>
  <c r="I2146" i="1"/>
  <c r="J2145" i="1"/>
  <c r="K2145" i="1" s="1"/>
  <c r="D2143" i="1"/>
  <c r="O2142" i="1" l="1"/>
  <c r="M2144" i="1"/>
  <c r="M2145" i="1" s="1"/>
  <c r="M2146" i="1" s="1"/>
  <c r="N2143" i="1"/>
  <c r="N2144" i="1" s="1"/>
  <c r="N2145" i="1" s="1"/>
  <c r="N2146" i="1" s="1"/>
  <c r="L2143" i="1"/>
  <c r="E2145" i="1"/>
  <c r="F2145" i="1"/>
  <c r="G2143" i="1"/>
  <c r="I2147" i="1"/>
  <c r="J2146" i="1"/>
  <c r="K2146" i="1" s="1"/>
  <c r="U2145" i="1"/>
  <c r="W2145" i="1" s="1"/>
  <c r="D2144" i="1"/>
  <c r="L2144" i="1" s="1"/>
  <c r="O2143" i="1" l="1"/>
  <c r="O2144" i="1"/>
  <c r="F2146" i="1"/>
  <c r="E2146" i="1"/>
  <c r="G2144" i="1"/>
  <c r="M2147" i="1"/>
  <c r="D2145" i="1"/>
  <c r="U2146" i="1"/>
  <c r="W2146" i="1" s="1"/>
  <c r="J2147" i="1"/>
  <c r="K2147" i="1" s="1"/>
  <c r="I2148" i="1"/>
  <c r="N2147" i="1"/>
  <c r="L2145" i="1" l="1"/>
  <c r="O2145" i="1" s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L2146" i="1" l="1"/>
  <c r="O2146" i="1" s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L2147" i="1" l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L2148" i="1" l="1"/>
  <c r="O2148" i="1" s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L2149" i="1" l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L2150" i="1" l="1"/>
  <c r="O2150" i="1" s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L2151" i="1" l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L2152" i="1" l="1"/>
  <c r="O2152" i="1" s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L2153" i="1" l="1"/>
  <c r="O2153" i="1" s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L2154" i="1" l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L2155" i="1" l="1"/>
  <c r="O2155" i="1" s="1"/>
  <c r="E2157" i="1"/>
  <c r="F2157" i="1"/>
  <c r="J2158" i="1"/>
  <c r="K2158" i="1" s="1"/>
  <c r="M2158" i="1"/>
  <c r="I2159" i="1"/>
  <c r="N2158" i="1"/>
  <c r="D2156" i="1"/>
  <c r="L2156" i="1" s="1"/>
  <c r="U2157" i="1"/>
  <c r="W2157" i="1" s="1"/>
  <c r="G2155" i="1"/>
  <c r="O2156" i="1" l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L2157" i="1" l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L2158" i="1" l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L2159" i="1" l="1"/>
  <c r="O2159" i="1" s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L2160" i="1" l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L2161" i="1" l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L2162" i="1" l="1"/>
  <c r="O2162" i="1" s="1"/>
  <c r="F2164" i="1"/>
  <c r="E2164" i="1"/>
  <c r="D2163" i="1"/>
  <c r="U2164" i="1"/>
  <c r="W2164" i="1" s="1"/>
  <c r="J2165" i="1"/>
  <c r="K2165" i="1" s="1"/>
  <c r="I2166" i="1"/>
  <c r="M2165" i="1"/>
  <c r="N2165" i="1"/>
  <c r="G2162" i="1"/>
  <c r="L2163" i="1" l="1"/>
  <c r="O2163" i="1" s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L2164" i="1" l="1"/>
  <c r="O2164" i="1" s="1"/>
  <c r="F2166" i="1"/>
  <c r="E2166" i="1"/>
  <c r="U2166" i="1"/>
  <c r="W2166" i="1" s="1"/>
  <c r="I2168" i="1"/>
  <c r="J2167" i="1"/>
  <c r="K2167" i="1" s="1"/>
  <c r="N2167" i="1"/>
  <c r="D2165" i="1"/>
  <c r="G2164" i="1"/>
  <c r="M2167" i="1"/>
  <c r="L2165" i="1" l="1"/>
  <c r="O2165" i="1" s="1"/>
  <c r="E2167" i="1"/>
  <c r="F2167" i="1"/>
  <c r="G2165" i="1"/>
  <c r="U2167" i="1"/>
  <c r="W2167" i="1" s="1"/>
  <c r="I2169" i="1"/>
  <c r="J2168" i="1"/>
  <c r="K2168" i="1" s="1"/>
  <c r="N2168" i="1"/>
  <c r="D2166" i="1"/>
  <c r="L2166" i="1" l="1"/>
  <c r="O2166" i="1" s="1"/>
  <c r="F2168" i="1"/>
  <c r="E2168" i="1"/>
  <c r="I2170" i="1"/>
  <c r="J2169" i="1"/>
  <c r="K2169" i="1" s="1"/>
  <c r="U2168" i="1"/>
  <c r="W2168" i="1" s="1"/>
  <c r="D2167" i="1"/>
  <c r="L2167" i="1" s="1"/>
  <c r="G2166" i="1"/>
  <c r="U2169" i="1" l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E2170" i="1" l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G2169" i="1" l="1"/>
  <c r="F2171" i="1"/>
  <c r="E2171" i="1"/>
  <c r="U2171" i="1"/>
  <c r="W2171" i="1" s="1"/>
  <c r="D2170" i="1"/>
  <c r="L2170" i="1" s="1"/>
  <c r="M2170" i="1"/>
  <c r="M2171" i="1" s="1"/>
  <c r="M2172" i="1" s="1"/>
  <c r="N2169" i="1"/>
  <c r="N2170" i="1" s="1"/>
  <c r="N2171" i="1" s="1"/>
  <c r="N2172" i="1" s="1"/>
  <c r="J2172" i="1"/>
  <c r="K2172" i="1" s="1"/>
  <c r="I2173" i="1"/>
  <c r="G2170" i="1" l="1"/>
  <c r="E2172" i="1"/>
  <c r="F2172" i="1"/>
  <c r="M2173" i="1"/>
  <c r="O2169" i="1"/>
  <c r="O2170" i="1"/>
  <c r="J2173" i="1"/>
  <c r="K2173" i="1" s="1"/>
  <c r="I2174" i="1"/>
  <c r="N2173" i="1"/>
  <c r="D2171" i="1"/>
  <c r="U2172" i="1"/>
  <c r="W2172" i="1" s="1"/>
  <c r="L2171" i="1" l="1"/>
  <c r="O2171" i="1" s="1"/>
  <c r="F2173" i="1"/>
  <c r="E2173" i="1"/>
  <c r="I2175" i="1"/>
  <c r="J2174" i="1"/>
  <c r="K2174" i="1" s="1"/>
  <c r="D2172" i="1"/>
  <c r="U2173" i="1"/>
  <c r="W2173" i="1" s="1"/>
  <c r="G2171" i="1"/>
  <c r="L2172" i="1" l="1"/>
  <c r="O2172" i="1" s="1"/>
  <c r="E2174" i="1"/>
  <c r="F2174" i="1"/>
  <c r="G2172" i="1"/>
  <c r="I2176" i="1"/>
  <c r="J2175" i="1"/>
  <c r="K2175" i="1" s="1"/>
  <c r="D2173" i="1"/>
  <c r="L2173" i="1" s="1"/>
  <c r="U2174" i="1"/>
  <c r="W2174" i="1" s="1"/>
  <c r="O2173" i="1" l="1"/>
  <c r="M2174" i="1"/>
  <c r="F2175" i="1"/>
  <c r="E2175" i="1"/>
  <c r="G2173" i="1"/>
  <c r="U2175" i="1"/>
  <c r="W2175" i="1" s="1"/>
  <c r="D2174" i="1"/>
  <c r="L2174" i="1" s="1"/>
  <c r="J2176" i="1"/>
  <c r="K2176" i="1" s="1"/>
  <c r="I2177" i="1"/>
  <c r="N2174" i="1" l="1"/>
  <c r="N2175" i="1" s="1"/>
  <c r="M2175" i="1"/>
  <c r="E2176" i="1"/>
  <c r="F2176" i="1"/>
  <c r="G2174" i="1"/>
  <c r="U2176" i="1"/>
  <c r="W2176" i="1" s="1"/>
  <c r="I2178" i="1"/>
  <c r="J2177" i="1"/>
  <c r="K2177" i="1" s="1"/>
  <c r="D2175" i="1"/>
  <c r="L2175" i="1" l="1"/>
  <c r="O2175" i="1" s="1"/>
  <c r="O2174" i="1"/>
  <c r="F2177" i="1"/>
  <c r="E2177" i="1"/>
  <c r="U2177" i="1"/>
  <c r="W2177" i="1" s="1"/>
  <c r="D2176" i="1"/>
  <c r="L2176" i="1" s="1"/>
  <c r="G2175" i="1"/>
  <c r="I2179" i="1"/>
  <c r="J2178" i="1"/>
  <c r="K2178" i="1" s="1"/>
  <c r="M2176" i="1" l="1"/>
  <c r="M2177" i="1" s="1"/>
  <c r="M2178" i="1" s="1"/>
  <c r="M2179" i="1" s="1"/>
  <c r="E2178" i="1"/>
  <c r="F2178" i="1"/>
  <c r="U2178" i="1"/>
  <c r="W2178" i="1" s="1"/>
  <c r="G2176" i="1"/>
  <c r="D2177" i="1"/>
  <c r="J2179" i="1"/>
  <c r="K2179" i="1" s="1"/>
  <c r="I2180" i="1"/>
  <c r="N2176" i="1" l="1"/>
  <c r="N2177" i="1" s="1"/>
  <c r="N2178" i="1" s="1"/>
  <c r="N2179" i="1" s="1"/>
  <c r="N2180" i="1" s="1"/>
  <c r="L2177" i="1"/>
  <c r="F2179" i="1"/>
  <c r="E2179" i="1"/>
  <c r="G2177" i="1"/>
  <c r="I2181" i="1"/>
  <c r="M2180" i="1"/>
  <c r="J2180" i="1"/>
  <c r="K2180" i="1" s="1"/>
  <c r="D2178" i="1"/>
  <c r="L2178" i="1" s="1"/>
  <c r="U2179" i="1"/>
  <c r="W2179" i="1" s="1"/>
  <c r="O2176" i="1" l="1"/>
  <c r="O2177" i="1"/>
  <c r="O2178" i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L2179" i="1" l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L2180" i="1" l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L2181" i="1" l="1"/>
  <c r="O2181" i="1" s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L2182" i="1" l="1"/>
  <c r="O2182" i="1" s="1"/>
  <c r="E2184" i="1"/>
  <c r="F2184" i="1"/>
  <c r="G2182" i="1"/>
  <c r="U2184" i="1"/>
  <c r="W2184" i="1" s="1"/>
  <c r="D2183" i="1"/>
  <c r="J2185" i="1"/>
  <c r="K2185" i="1" s="1"/>
  <c r="M2185" i="1"/>
  <c r="I2186" i="1"/>
  <c r="N2185" i="1"/>
  <c r="L2183" i="1" l="1"/>
  <c r="O2183" i="1" s="1"/>
  <c r="F2185" i="1"/>
  <c r="E2185" i="1"/>
  <c r="G2183" i="1"/>
  <c r="U2185" i="1"/>
  <c r="W2185" i="1" s="1"/>
  <c r="D2184" i="1"/>
  <c r="M2186" i="1"/>
  <c r="J2186" i="1"/>
  <c r="K2186" i="1" s="1"/>
  <c r="I2187" i="1"/>
  <c r="N2186" i="1"/>
  <c r="L2184" i="1" l="1"/>
  <c r="O2184" i="1" s="1"/>
  <c r="E2186" i="1"/>
  <c r="F2186" i="1"/>
  <c r="I2188" i="1"/>
  <c r="J2187" i="1"/>
  <c r="K2187" i="1" s="1"/>
  <c r="M2187" i="1"/>
  <c r="N2187" i="1"/>
  <c r="D2185" i="1"/>
  <c r="U2186" i="1"/>
  <c r="W2186" i="1" s="1"/>
  <c r="G2184" i="1"/>
  <c r="L2185" i="1" l="1"/>
  <c r="O2185" i="1" s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L2186" i="1" l="1"/>
  <c r="O2186" i="1" s="1"/>
  <c r="E2188" i="1"/>
  <c r="F2188" i="1"/>
  <c r="G2186" i="1"/>
  <c r="I2190" i="1"/>
  <c r="J2189" i="1"/>
  <c r="K2189" i="1" s="1"/>
  <c r="M2189" i="1"/>
  <c r="N2189" i="1"/>
  <c r="D2187" i="1"/>
  <c r="U2188" i="1"/>
  <c r="W2188" i="1" s="1"/>
  <c r="L2187" i="1" l="1"/>
  <c r="O2187" i="1" s="1"/>
  <c r="F2189" i="1"/>
  <c r="E2189" i="1"/>
  <c r="G2187" i="1"/>
  <c r="D2188" i="1"/>
  <c r="L2188" i="1" s="1"/>
  <c r="U2189" i="1"/>
  <c r="W2189" i="1" s="1"/>
  <c r="I2191" i="1"/>
  <c r="J2190" i="1"/>
  <c r="K2190" i="1" s="1"/>
  <c r="M2190" i="1"/>
  <c r="N2190" i="1"/>
  <c r="O2188" i="1" l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L2189" i="1" l="1"/>
  <c r="O2189" i="1" s="1"/>
  <c r="F2191" i="1"/>
  <c r="E2191" i="1"/>
  <c r="G2189" i="1"/>
  <c r="D2190" i="1"/>
  <c r="J2192" i="1"/>
  <c r="K2192" i="1" s="1"/>
  <c r="I2193" i="1"/>
  <c r="M2192" i="1"/>
  <c r="N2192" i="1"/>
  <c r="U2191" i="1"/>
  <c r="W2191" i="1" s="1"/>
  <c r="L2190" i="1" l="1"/>
  <c r="O2190" i="1" s="1"/>
  <c r="E2192" i="1"/>
  <c r="F2192" i="1"/>
  <c r="G2190" i="1"/>
  <c r="I2194" i="1"/>
  <c r="J2193" i="1"/>
  <c r="K2193" i="1" s="1"/>
  <c r="M2193" i="1"/>
  <c r="N2193" i="1"/>
  <c r="D2191" i="1"/>
  <c r="U2192" i="1"/>
  <c r="W2192" i="1" s="1"/>
  <c r="L2191" i="1" l="1"/>
  <c r="O2191" i="1" s="1"/>
  <c r="F2193" i="1"/>
  <c r="E2193" i="1"/>
  <c r="G2191" i="1"/>
  <c r="D2192" i="1"/>
  <c r="U2193" i="1"/>
  <c r="W2193" i="1" s="1"/>
  <c r="I2195" i="1"/>
  <c r="J2194" i="1"/>
  <c r="K2194" i="1" s="1"/>
  <c r="M2194" i="1"/>
  <c r="N2194" i="1"/>
  <c r="L2192" i="1" l="1"/>
  <c r="O2192" i="1" s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L2193" i="1" l="1"/>
  <c r="O2193" i="1" s="1"/>
  <c r="F2195" i="1"/>
  <c r="E2195" i="1"/>
  <c r="D2194" i="1"/>
  <c r="I2197" i="1"/>
  <c r="J2196" i="1"/>
  <c r="K2196" i="1" s="1"/>
  <c r="M2196" i="1"/>
  <c r="N2196" i="1"/>
  <c r="U2195" i="1"/>
  <c r="W2195" i="1" s="1"/>
  <c r="G2193" i="1"/>
  <c r="L2194" i="1" l="1"/>
  <c r="O2194" i="1" s="1"/>
  <c r="M2197" i="1"/>
  <c r="G2194" i="1"/>
  <c r="E2196" i="1"/>
  <c r="F2196" i="1"/>
  <c r="D2195" i="1"/>
  <c r="U2196" i="1"/>
  <c r="W2196" i="1" s="1"/>
  <c r="I2198" i="1"/>
  <c r="J2197" i="1"/>
  <c r="K2197" i="1" s="1"/>
  <c r="N2197" i="1"/>
  <c r="L2195" i="1" l="1"/>
  <c r="O2195" i="1" s="1"/>
  <c r="E2197" i="1"/>
  <c r="F2197" i="1"/>
  <c r="G2195" i="1"/>
  <c r="I2199" i="1"/>
  <c r="J2198" i="1"/>
  <c r="K2198" i="1" s="1"/>
  <c r="N2198" i="1"/>
  <c r="D2196" i="1"/>
  <c r="M2198" i="1"/>
  <c r="U2197" i="1"/>
  <c r="W2197" i="1" s="1"/>
  <c r="L2196" i="1" l="1"/>
  <c r="O2196" i="1" s="1"/>
  <c r="F2198" i="1"/>
  <c r="E2198" i="1"/>
  <c r="G2196" i="1"/>
  <c r="U2198" i="1"/>
  <c r="W2198" i="1" s="1"/>
  <c r="D2197" i="1"/>
  <c r="J2199" i="1"/>
  <c r="K2199" i="1" s="1"/>
  <c r="I2200" i="1"/>
  <c r="N2199" i="1"/>
  <c r="L2197" i="1" l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F2200" i="1" l="1"/>
  <c r="E2200" i="1"/>
  <c r="G2198" i="1"/>
  <c r="I2202" i="1"/>
  <c r="J2201" i="1"/>
  <c r="K2201" i="1" s="1"/>
  <c r="N2201" i="1"/>
  <c r="D2199" i="1"/>
  <c r="M2199" i="1"/>
  <c r="M2200" i="1" s="1"/>
  <c r="M2201" i="1" s="1"/>
  <c r="O2198" i="1"/>
  <c r="U2200" i="1"/>
  <c r="W2200" i="1" s="1"/>
  <c r="L2199" i="1" l="1"/>
  <c r="O2199" i="1" s="1"/>
  <c r="E2201" i="1"/>
  <c r="F2201" i="1"/>
  <c r="G2199" i="1"/>
  <c r="U2201" i="1"/>
  <c r="W2201" i="1" s="1"/>
  <c r="D2200" i="1"/>
  <c r="I2203" i="1"/>
  <c r="J2202" i="1"/>
  <c r="K2202" i="1" s="1"/>
  <c r="U2202" i="1" l="1"/>
  <c r="W2202" i="1" s="1"/>
  <c r="L2200" i="1"/>
  <c r="O2200" i="1" s="1"/>
  <c r="F2202" i="1"/>
  <c r="E2202" i="1"/>
  <c r="G2200" i="1"/>
  <c r="I2204" i="1"/>
  <c r="J2203" i="1"/>
  <c r="K2203" i="1" s="1"/>
  <c r="D2201" i="1"/>
  <c r="L2201" i="1" s="1"/>
  <c r="E2203" i="1" l="1"/>
  <c r="F2203" i="1"/>
  <c r="G2201" i="1"/>
  <c r="O2201" i="1"/>
  <c r="M2202" i="1"/>
  <c r="D2202" i="1"/>
  <c r="L2202" i="1" s="1"/>
  <c r="U2203" i="1"/>
  <c r="W2203" i="1" s="1"/>
  <c r="I2205" i="1"/>
  <c r="J2204" i="1"/>
  <c r="K2204" i="1" s="1"/>
  <c r="F2204" i="1" l="1"/>
  <c r="E2204" i="1"/>
  <c r="D2203" i="1"/>
  <c r="L2203" i="1" s="1"/>
  <c r="I2206" i="1"/>
  <c r="J2205" i="1"/>
  <c r="K2205" i="1" s="1"/>
  <c r="G2202" i="1"/>
  <c r="M2203" i="1"/>
  <c r="N2202" i="1"/>
  <c r="N2203" i="1" s="1"/>
  <c r="U2204" i="1"/>
  <c r="W2204" i="1" s="1"/>
  <c r="M2204" i="1" l="1"/>
  <c r="M2205" i="1" s="1"/>
  <c r="M2206" i="1" s="1"/>
  <c r="G2203" i="1"/>
  <c r="E2205" i="1"/>
  <c r="F2205" i="1"/>
  <c r="O2202" i="1"/>
  <c r="U2205" i="1"/>
  <c r="W2205" i="1" s="1"/>
  <c r="D2204" i="1"/>
  <c r="L2204" i="1" s="1"/>
  <c r="I2207" i="1"/>
  <c r="J2206" i="1"/>
  <c r="K2206" i="1" s="1"/>
  <c r="O2203" i="1"/>
  <c r="N2204" i="1" l="1"/>
  <c r="N2205" i="1" s="1"/>
  <c r="N2206" i="1" s="1"/>
  <c r="N2207" i="1" s="1"/>
  <c r="F2206" i="1"/>
  <c r="E2206" i="1"/>
  <c r="U2206" i="1"/>
  <c r="W2206" i="1" s="1"/>
  <c r="D2205" i="1"/>
  <c r="I2208" i="1"/>
  <c r="M2207" i="1"/>
  <c r="J2207" i="1"/>
  <c r="K2207" i="1" s="1"/>
  <c r="G2204" i="1"/>
  <c r="L2205" i="1" l="1"/>
  <c r="O2205" i="1" s="1"/>
  <c r="O2204" i="1"/>
  <c r="E2207" i="1"/>
  <c r="F2207" i="1"/>
  <c r="G2205" i="1"/>
  <c r="I2209" i="1"/>
  <c r="J2208" i="1"/>
  <c r="K2208" i="1" s="1"/>
  <c r="M2208" i="1"/>
  <c r="N2208" i="1"/>
  <c r="D2206" i="1"/>
  <c r="U2207" i="1"/>
  <c r="W2207" i="1" s="1"/>
  <c r="L2206" i="1" l="1"/>
  <c r="O2206" i="1" s="1"/>
  <c r="F2208" i="1"/>
  <c r="E2208" i="1"/>
  <c r="G2206" i="1"/>
  <c r="U2208" i="1"/>
  <c r="W2208" i="1" s="1"/>
  <c r="D2207" i="1"/>
  <c r="M2209" i="1"/>
  <c r="J2209" i="1"/>
  <c r="K2209" i="1" s="1"/>
  <c r="I2210" i="1"/>
  <c r="N2209" i="1"/>
  <c r="L2207" i="1" l="1"/>
  <c r="O2207" i="1" s="1"/>
  <c r="E2209" i="1"/>
  <c r="F2209" i="1"/>
  <c r="U2209" i="1"/>
  <c r="W2209" i="1" s="1"/>
  <c r="G2207" i="1"/>
  <c r="D2208" i="1"/>
  <c r="M2210" i="1"/>
  <c r="I2211" i="1"/>
  <c r="J2210" i="1"/>
  <c r="K2210" i="1" s="1"/>
  <c r="N2210" i="1"/>
  <c r="L2208" i="1" l="1"/>
  <c r="O2208" i="1" s="1"/>
  <c r="F2210" i="1"/>
  <c r="E2210" i="1"/>
  <c r="G2208" i="1"/>
  <c r="I2212" i="1"/>
  <c r="M2211" i="1"/>
  <c r="J2211" i="1"/>
  <c r="K2211" i="1" s="1"/>
  <c r="N2211" i="1"/>
  <c r="U2210" i="1"/>
  <c r="W2210" i="1" s="1"/>
  <c r="D2209" i="1"/>
  <c r="L2209" i="1" l="1"/>
  <c r="O2209" i="1" s="1"/>
  <c r="E2211" i="1"/>
  <c r="F2211" i="1"/>
  <c r="D2210" i="1"/>
  <c r="U2211" i="1"/>
  <c r="W2211" i="1" s="1"/>
  <c r="G2209" i="1"/>
  <c r="J2212" i="1"/>
  <c r="K2212" i="1" s="1"/>
  <c r="I2213" i="1"/>
  <c r="M2212" i="1"/>
  <c r="N2212" i="1"/>
  <c r="L2210" i="1" l="1"/>
  <c r="O2210" i="1" s="1"/>
  <c r="F2212" i="1"/>
  <c r="G2210" i="1"/>
  <c r="E2212" i="1"/>
  <c r="U2212" i="1"/>
  <c r="W2212" i="1" s="1"/>
  <c r="M2213" i="1"/>
  <c r="J2213" i="1"/>
  <c r="K2213" i="1" s="1"/>
  <c r="I2214" i="1"/>
  <c r="N2213" i="1"/>
  <c r="D2211" i="1"/>
  <c r="L2211" i="1" l="1"/>
  <c r="O2211" i="1" s="1"/>
  <c r="E2213" i="1"/>
  <c r="F2213" i="1"/>
  <c r="M2214" i="1"/>
  <c r="J2214" i="1"/>
  <c r="K2214" i="1" s="1"/>
  <c r="I2215" i="1"/>
  <c r="N2214" i="1"/>
  <c r="U2213" i="1"/>
  <c r="W2213" i="1" s="1"/>
  <c r="D2212" i="1"/>
  <c r="G2211" i="1"/>
  <c r="L2212" i="1" l="1"/>
  <c r="O2212" i="1" s="1"/>
  <c r="F2214" i="1"/>
  <c r="E2214" i="1"/>
  <c r="U2214" i="1"/>
  <c r="W2214" i="1" s="1"/>
  <c r="D2213" i="1"/>
  <c r="M2215" i="1"/>
  <c r="I2216" i="1"/>
  <c r="J2215" i="1"/>
  <c r="K2215" i="1" s="1"/>
  <c r="N2215" i="1"/>
  <c r="G2212" i="1"/>
  <c r="L2213" i="1" l="1"/>
  <c r="O2213" i="1" s="1"/>
  <c r="E2215" i="1"/>
  <c r="F2215" i="1"/>
  <c r="G2213" i="1"/>
  <c r="M2216" i="1"/>
  <c r="J2216" i="1"/>
  <c r="K2216" i="1" s="1"/>
  <c r="I2217" i="1"/>
  <c r="N2216" i="1"/>
  <c r="D2214" i="1"/>
  <c r="U2215" i="1"/>
  <c r="W2215" i="1" s="1"/>
  <c r="L2214" i="1" l="1"/>
  <c r="O2214" i="1" s="1"/>
  <c r="F2216" i="1"/>
  <c r="E2216" i="1"/>
  <c r="G2214" i="1"/>
  <c r="U2216" i="1"/>
  <c r="W2216" i="1" s="1"/>
  <c r="I2218" i="1"/>
  <c r="J2217" i="1"/>
  <c r="K2217" i="1" s="1"/>
  <c r="M2217" i="1"/>
  <c r="N2217" i="1"/>
  <c r="D2215" i="1"/>
  <c r="L2215" i="1" l="1"/>
  <c r="O2215" i="1" s="1"/>
  <c r="E2217" i="1"/>
  <c r="F2217" i="1"/>
  <c r="U2217" i="1"/>
  <c r="W2217" i="1" s="1"/>
  <c r="M2218" i="1"/>
  <c r="J2218" i="1"/>
  <c r="K2218" i="1" s="1"/>
  <c r="I2219" i="1"/>
  <c r="N2218" i="1"/>
  <c r="G2215" i="1"/>
  <c r="D2216" i="1"/>
  <c r="L2216" i="1" l="1"/>
  <c r="O2216" i="1" s="1"/>
  <c r="F2218" i="1"/>
  <c r="E2218" i="1"/>
  <c r="U2218" i="1"/>
  <c r="W2218" i="1" s="1"/>
  <c r="D2217" i="1"/>
  <c r="J2219" i="1"/>
  <c r="K2219" i="1" s="1"/>
  <c r="M2219" i="1"/>
  <c r="I2220" i="1"/>
  <c r="N2219" i="1"/>
  <c r="G2216" i="1"/>
  <c r="L2217" i="1" l="1"/>
  <c r="O2217" i="1" s="1"/>
  <c r="E2219" i="1"/>
  <c r="F2219" i="1"/>
  <c r="G2217" i="1"/>
  <c r="I2221" i="1"/>
  <c r="J2220" i="1"/>
  <c r="K2220" i="1" s="1"/>
  <c r="M2220" i="1"/>
  <c r="N2220" i="1"/>
  <c r="U2219" i="1"/>
  <c r="W2219" i="1" s="1"/>
  <c r="D2218" i="1"/>
  <c r="L2218" i="1" s="1"/>
  <c r="O2218" i="1" l="1"/>
  <c r="F2220" i="1"/>
  <c r="E2220" i="1"/>
  <c r="U2220" i="1"/>
  <c r="W2220" i="1" s="1"/>
  <c r="D2219" i="1"/>
  <c r="G2218" i="1"/>
  <c r="I2222" i="1"/>
  <c r="J2221" i="1"/>
  <c r="K2221" i="1" s="1"/>
  <c r="M2221" i="1"/>
  <c r="N2221" i="1"/>
  <c r="L2219" i="1" l="1"/>
  <c r="O2219" i="1" s="1"/>
  <c r="E2221" i="1"/>
  <c r="F2221" i="1"/>
  <c r="G2219" i="1"/>
  <c r="M2222" i="1"/>
  <c r="J2222" i="1"/>
  <c r="K2222" i="1" s="1"/>
  <c r="I2223" i="1"/>
  <c r="N2222" i="1"/>
  <c r="U2221" i="1"/>
  <c r="W2221" i="1" s="1"/>
  <c r="D2220" i="1"/>
  <c r="L2220" i="1" l="1"/>
  <c r="O2220" i="1" s="1"/>
  <c r="F2222" i="1"/>
  <c r="E2222" i="1"/>
  <c r="U2222" i="1"/>
  <c r="W2222" i="1" s="1"/>
  <c r="D2221" i="1"/>
  <c r="M2223" i="1"/>
  <c r="J2223" i="1"/>
  <c r="K2223" i="1" s="1"/>
  <c r="I2224" i="1"/>
  <c r="N2223" i="1"/>
  <c r="G2220" i="1"/>
  <c r="L2221" i="1" l="1"/>
  <c r="O2221" i="1" s="1"/>
  <c r="E2223" i="1"/>
  <c r="F2223" i="1"/>
  <c r="G2221" i="1"/>
  <c r="U2223" i="1"/>
  <c r="W2223" i="1" s="1"/>
  <c r="M2224" i="1"/>
  <c r="I2225" i="1"/>
  <c r="J2224" i="1"/>
  <c r="K2224" i="1" s="1"/>
  <c r="N2224" i="1"/>
  <c r="D2222" i="1"/>
  <c r="L2222" i="1" l="1"/>
  <c r="O2222" i="1" s="1"/>
  <c r="F2224" i="1"/>
  <c r="E2224" i="1"/>
  <c r="U2224" i="1"/>
  <c r="W2224" i="1" s="1"/>
  <c r="M2225" i="1"/>
  <c r="I2226" i="1"/>
  <c r="J2225" i="1"/>
  <c r="K2225" i="1" s="1"/>
  <c r="N2225" i="1"/>
  <c r="G2222" i="1"/>
  <c r="D2223" i="1"/>
  <c r="L2223" i="1" l="1"/>
  <c r="O2223" i="1" s="1"/>
  <c r="E2225" i="1"/>
  <c r="F2225" i="1"/>
  <c r="G2223" i="1"/>
  <c r="I2227" i="1"/>
  <c r="J2226" i="1"/>
  <c r="K2226" i="1" s="1"/>
  <c r="M2226" i="1"/>
  <c r="N2226" i="1"/>
  <c r="U2225" i="1"/>
  <c r="W2225" i="1" s="1"/>
  <c r="D2224" i="1"/>
  <c r="L2224" i="1" l="1"/>
  <c r="O2224" i="1" s="1"/>
  <c r="M2227" i="1"/>
  <c r="F2226" i="1"/>
  <c r="E2226" i="1"/>
  <c r="D2225" i="1"/>
  <c r="U2226" i="1"/>
  <c r="W2226" i="1" s="1"/>
  <c r="G2224" i="1"/>
  <c r="J2227" i="1"/>
  <c r="K2227" i="1" s="1"/>
  <c r="I2228" i="1"/>
  <c r="N2227" i="1"/>
  <c r="M2228" i="1" l="1"/>
  <c r="L2225" i="1"/>
  <c r="O2225" i="1" s="1"/>
  <c r="G2225" i="1"/>
  <c r="E2227" i="1"/>
  <c r="F2227" i="1"/>
  <c r="U2227" i="1"/>
  <c r="W2227" i="1" s="1"/>
  <c r="D2226" i="1"/>
  <c r="L2226" i="1" s="1"/>
  <c r="J2228" i="1"/>
  <c r="K2228" i="1" s="1"/>
  <c r="I2229" i="1"/>
  <c r="N2228" i="1"/>
  <c r="O2226" i="1" l="1"/>
  <c r="F2228" i="1"/>
  <c r="E2228" i="1"/>
  <c r="G2226" i="1"/>
  <c r="U2228" i="1"/>
  <c r="W2228" i="1" s="1"/>
  <c r="D2227" i="1"/>
  <c r="J2229" i="1"/>
  <c r="K2229" i="1" s="1"/>
  <c r="I2230" i="1"/>
  <c r="N2229" i="1"/>
  <c r="L2227" i="1" l="1"/>
  <c r="O2227" i="1" s="1"/>
  <c r="E2229" i="1"/>
  <c r="F2229" i="1"/>
  <c r="G2227" i="1"/>
  <c r="U2229" i="1"/>
  <c r="W2229" i="1" s="1"/>
  <c r="D2228" i="1"/>
  <c r="L2228" i="1" s="1"/>
  <c r="I2231" i="1"/>
  <c r="J2230" i="1"/>
  <c r="K2230" i="1" s="1"/>
  <c r="U2230" i="1" s="1"/>
  <c r="W2230" i="1" s="1"/>
  <c r="F2230" i="1" l="1"/>
  <c r="E2230" i="1"/>
  <c r="G2228" i="1"/>
  <c r="J2231" i="1"/>
  <c r="K2231" i="1" s="1"/>
  <c r="I2232" i="1"/>
  <c r="M2229" i="1"/>
  <c r="O2228" i="1"/>
  <c r="D2229" i="1"/>
  <c r="L2229" i="1" s="1"/>
  <c r="E2231" i="1" l="1"/>
  <c r="F2231" i="1"/>
  <c r="G2229" i="1"/>
  <c r="M2230" i="1"/>
  <c r="O2229" i="1"/>
  <c r="D2230" i="1"/>
  <c r="L2230" i="1" s="1"/>
  <c r="I2233" i="1"/>
  <c r="J2232" i="1"/>
  <c r="K2232" i="1" s="1"/>
  <c r="U2231" i="1"/>
  <c r="W2231" i="1" s="1"/>
  <c r="F2232" i="1" l="1"/>
  <c r="E2232" i="1"/>
  <c r="G2230" i="1"/>
  <c r="I2234" i="1"/>
  <c r="J2233" i="1"/>
  <c r="K2233" i="1" s="1"/>
  <c r="U2232" i="1"/>
  <c r="W2232" i="1" s="1"/>
  <c r="D2231" i="1"/>
  <c r="L2231" i="1" s="1"/>
  <c r="M2231" i="1"/>
  <c r="M2232" i="1" s="1"/>
  <c r="N2230" i="1"/>
  <c r="N2231" i="1" s="1"/>
  <c r="N2232" i="1" s="1"/>
  <c r="E2233" i="1" l="1"/>
  <c r="F2233" i="1"/>
  <c r="G2231" i="1"/>
  <c r="O2230" i="1"/>
  <c r="D2232" i="1"/>
  <c r="U2233" i="1"/>
  <c r="W2233" i="1" s="1"/>
  <c r="O2231" i="1"/>
  <c r="J2234" i="1"/>
  <c r="K2234" i="1" s="1"/>
  <c r="I2235" i="1"/>
  <c r="L2232" i="1" l="1"/>
  <c r="O2232" i="1" s="1"/>
  <c r="F2234" i="1"/>
  <c r="E2234" i="1"/>
  <c r="G2232" i="1"/>
  <c r="D2233" i="1"/>
  <c r="L2233" i="1" s="1"/>
  <c r="U2234" i="1"/>
  <c r="W2234" i="1" s="1"/>
  <c r="I2236" i="1"/>
  <c r="J2235" i="1"/>
  <c r="K2235" i="1" s="1"/>
  <c r="M2233" i="1" l="1"/>
  <c r="N2233" i="1" s="1"/>
  <c r="N2234" i="1" s="1"/>
  <c r="N2235" i="1" s="1"/>
  <c r="N2236" i="1" s="1"/>
  <c r="E2235" i="1"/>
  <c r="F2235" i="1"/>
  <c r="G2233" i="1"/>
  <c r="J2236" i="1"/>
  <c r="K2236" i="1" s="1"/>
  <c r="I2237" i="1"/>
  <c r="D2234" i="1"/>
  <c r="L2234" i="1" s="1"/>
  <c r="U2235" i="1"/>
  <c r="W2235" i="1" s="1"/>
  <c r="M2234" i="1" l="1"/>
  <c r="M2235" i="1" s="1"/>
  <c r="M2236" i="1" s="1"/>
  <c r="M2237" i="1" s="1"/>
  <c r="O2234" i="1"/>
  <c r="O2233" i="1"/>
  <c r="F2236" i="1"/>
  <c r="E2236" i="1"/>
  <c r="G2234" i="1"/>
  <c r="D2235" i="1"/>
  <c r="J2237" i="1"/>
  <c r="K2237" i="1" s="1"/>
  <c r="I2238" i="1"/>
  <c r="N2237" i="1"/>
  <c r="U2236" i="1"/>
  <c r="W2236" i="1" s="1"/>
  <c r="L2235" i="1" l="1"/>
  <c r="O2235" i="1" s="1"/>
  <c r="E2237" i="1"/>
  <c r="F2237" i="1"/>
  <c r="G2235" i="1"/>
  <c r="U2237" i="1"/>
  <c r="W2237" i="1" s="1"/>
  <c r="I2239" i="1"/>
  <c r="J2238" i="1"/>
  <c r="K2238" i="1" s="1"/>
  <c r="N2238" i="1"/>
  <c r="D2236" i="1"/>
  <c r="M2238" i="1"/>
  <c r="L2236" i="1" l="1"/>
  <c r="O2236" i="1" s="1"/>
  <c r="F2238" i="1"/>
  <c r="E2238" i="1"/>
  <c r="G2236" i="1"/>
  <c r="U2238" i="1"/>
  <c r="W2238" i="1" s="1"/>
  <c r="I2240" i="1"/>
  <c r="J2239" i="1"/>
  <c r="K2239" i="1" s="1"/>
  <c r="N2239" i="1"/>
  <c r="D2237" i="1"/>
  <c r="M2239" i="1"/>
  <c r="L2237" i="1" l="1"/>
  <c r="O2237" i="1" s="1"/>
  <c r="E2239" i="1"/>
  <c r="F2239" i="1"/>
  <c r="U2239" i="1"/>
  <c r="W2239" i="1" s="1"/>
  <c r="M2240" i="1"/>
  <c r="J2240" i="1"/>
  <c r="K2240" i="1" s="1"/>
  <c r="I2241" i="1"/>
  <c r="N2240" i="1"/>
  <c r="D2238" i="1"/>
  <c r="G2237" i="1"/>
  <c r="L2238" i="1" l="1"/>
  <c r="O2238" i="1" s="1"/>
  <c r="F2240" i="1"/>
  <c r="E2240" i="1"/>
  <c r="U2240" i="1"/>
  <c r="W2240" i="1" s="1"/>
  <c r="I2242" i="1"/>
  <c r="M2241" i="1"/>
  <c r="J2241" i="1"/>
  <c r="K2241" i="1" s="1"/>
  <c r="N2241" i="1"/>
  <c r="D2239" i="1"/>
  <c r="G2238" i="1"/>
  <c r="L2239" i="1" l="1"/>
  <c r="O2239" i="1" s="1"/>
  <c r="E2241" i="1"/>
  <c r="F2241" i="1"/>
  <c r="U2241" i="1"/>
  <c r="W2241" i="1" s="1"/>
  <c r="J2242" i="1"/>
  <c r="K2242" i="1" s="1"/>
  <c r="I2243" i="1"/>
  <c r="M2242" i="1"/>
  <c r="N2242" i="1"/>
  <c r="G2239" i="1"/>
  <c r="D2240" i="1"/>
  <c r="L2240" i="1" l="1"/>
  <c r="O2240" i="1" s="1"/>
  <c r="F2242" i="1"/>
  <c r="E2242" i="1"/>
  <c r="G2240" i="1"/>
  <c r="J2243" i="1"/>
  <c r="K2243" i="1" s="1"/>
  <c r="I2244" i="1"/>
  <c r="M2243" i="1"/>
  <c r="N2243" i="1"/>
  <c r="U2242" i="1"/>
  <c r="W2242" i="1" s="1"/>
  <c r="D2241" i="1"/>
  <c r="L2241" i="1" s="1"/>
  <c r="O2241" i="1" l="1"/>
  <c r="E2243" i="1"/>
  <c r="F2243" i="1"/>
  <c r="G2241" i="1"/>
  <c r="D2242" i="1"/>
  <c r="J2244" i="1"/>
  <c r="K2244" i="1" s="1"/>
  <c r="M2244" i="1"/>
  <c r="I2245" i="1"/>
  <c r="N2244" i="1"/>
  <c r="U2243" i="1"/>
  <c r="W2243" i="1" s="1"/>
  <c r="L2242" i="1" l="1"/>
  <c r="O2242" i="1" s="1"/>
  <c r="G2242" i="1"/>
  <c r="F2244" i="1"/>
  <c r="E2244" i="1"/>
  <c r="U2244" i="1"/>
  <c r="W2244" i="1" s="1"/>
  <c r="D2243" i="1"/>
  <c r="J2245" i="1"/>
  <c r="K2245" i="1" s="1"/>
  <c r="I2246" i="1"/>
  <c r="M2245" i="1"/>
  <c r="N2245" i="1"/>
  <c r="L2243" i="1" l="1"/>
  <c r="O2243" i="1" s="1"/>
  <c r="E2245" i="1"/>
  <c r="F2245" i="1"/>
  <c r="G2243" i="1"/>
  <c r="J2246" i="1"/>
  <c r="K2246" i="1" s="1"/>
  <c r="I2247" i="1"/>
  <c r="M2246" i="1"/>
  <c r="N2246" i="1"/>
  <c r="U2245" i="1"/>
  <c r="W2245" i="1" s="1"/>
  <c r="D2244" i="1"/>
  <c r="L2244" i="1" l="1"/>
  <c r="O2244" i="1" s="1"/>
  <c r="F2246" i="1"/>
  <c r="E2246" i="1"/>
  <c r="G2244" i="1"/>
  <c r="D2245" i="1"/>
  <c r="I2248" i="1"/>
  <c r="M2247" i="1"/>
  <c r="J2247" i="1"/>
  <c r="K2247" i="1" s="1"/>
  <c r="N2247" i="1"/>
  <c r="U2246" i="1"/>
  <c r="W2246" i="1" s="1"/>
  <c r="L2245" i="1" l="1"/>
  <c r="O2245" i="1" s="1"/>
  <c r="E2247" i="1"/>
  <c r="F2247" i="1"/>
  <c r="G2245" i="1"/>
  <c r="D2246" i="1"/>
  <c r="J2248" i="1"/>
  <c r="K2248" i="1" s="1"/>
  <c r="M2248" i="1"/>
  <c r="I2249" i="1"/>
  <c r="N2248" i="1"/>
  <c r="U2247" i="1"/>
  <c r="W2247" i="1" s="1"/>
  <c r="L2246" i="1" l="1"/>
  <c r="O2246" i="1" s="1"/>
  <c r="F2248" i="1"/>
  <c r="E2248" i="1"/>
  <c r="G2246" i="1"/>
  <c r="D2247" i="1"/>
  <c r="U2248" i="1"/>
  <c r="W2248" i="1" s="1"/>
  <c r="J2249" i="1"/>
  <c r="K2249" i="1" s="1"/>
  <c r="M2249" i="1"/>
  <c r="I2250" i="1"/>
  <c r="N2249" i="1"/>
  <c r="L2247" i="1" l="1"/>
  <c r="O2247" i="1" s="1"/>
  <c r="G2247" i="1"/>
  <c r="E2249" i="1"/>
  <c r="F2249" i="1"/>
  <c r="U2249" i="1"/>
  <c r="W2249" i="1" s="1"/>
  <c r="D2248" i="1"/>
  <c r="J2250" i="1"/>
  <c r="K2250" i="1" s="1"/>
  <c r="I2251" i="1"/>
  <c r="M2250" i="1"/>
  <c r="N2250" i="1"/>
  <c r="L2248" i="1" l="1"/>
  <c r="O2248" i="1" s="1"/>
  <c r="F2250" i="1"/>
  <c r="E2250" i="1"/>
  <c r="J2251" i="1"/>
  <c r="K2251" i="1" s="1"/>
  <c r="I2252" i="1"/>
  <c r="M2251" i="1"/>
  <c r="N2251" i="1"/>
  <c r="U2250" i="1"/>
  <c r="W2250" i="1" s="1"/>
  <c r="G2248" i="1"/>
  <c r="D2249" i="1"/>
  <c r="L2249" i="1" l="1"/>
  <c r="O2249" i="1" s="1"/>
  <c r="E2251" i="1"/>
  <c r="F2251" i="1"/>
  <c r="D2250" i="1"/>
  <c r="G2249" i="1"/>
  <c r="J2252" i="1"/>
  <c r="K2252" i="1" s="1"/>
  <c r="I2253" i="1"/>
  <c r="M2252" i="1"/>
  <c r="N2252" i="1"/>
  <c r="U2251" i="1"/>
  <c r="W2251" i="1" s="1"/>
  <c r="L2250" i="1" l="1"/>
  <c r="O2250" i="1" s="1"/>
  <c r="G2250" i="1"/>
  <c r="F2252" i="1"/>
  <c r="E2252" i="1"/>
  <c r="U2252" i="1"/>
  <c r="W2252" i="1" s="1"/>
  <c r="J2253" i="1"/>
  <c r="K2253" i="1" s="1"/>
  <c r="I2254" i="1"/>
  <c r="M2253" i="1"/>
  <c r="N2253" i="1"/>
  <c r="D2251" i="1"/>
  <c r="L2251" i="1" l="1"/>
  <c r="O2251" i="1" s="1"/>
  <c r="E2253" i="1"/>
  <c r="F2253" i="1"/>
  <c r="U2253" i="1"/>
  <c r="W2253" i="1" s="1"/>
  <c r="I2255" i="1"/>
  <c r="J2254" i="1"/>
  <c r="K2254" i="1" s="1"/>
  <c r="M2254" i="1"/>
  <c r="N2254" i="1"/>
  <c r="D2252" i="1"/>
  <c r="G2251" i="1"/>
  <c r="L2252" i="1" l="1"/>
  <c r="O2252" i="1" s="1"/>
  <c r="F2254" i="1"/>
  <c r="E2254" i="1"/>
  <c r="U2254" i="1"/>
  <c r="W2254" i="1" s="1"/>
  <c r="D2253" i="1"/>
  <c r="M2255" i="1"/>
  <c r="I2256" i="1"/>
  <c r="J2255" i="1"/>
  <c r="K2255" i="1" s="1"/>
  <c r="N2255" i="1"/>
  <c r="G2252" i="1"/>
  <c r="L2253" i="1" l="1"/>
  <c r="O2253" i="1" s="1"/>
  <c r="E2255" i="1"/>
  <c r="F2255" i="1"/>
  <c r="G2253" i="1"/>
  <c r="U2255" i="1"/>
  <c r="W2255" i="1" s="1"/>
  <c r="J2256" i="1"/>
  <c r="K2256" i="1" s="1"/>
  <c r="M2256" i="1"/>
  <c r="I2257" i="1"/>
  <c r="N2256" i="1"/>
  <c r="D2254" i="1"/>
  <c r="L2254" i="1" l="1"/>
  <c r="O2254" i="1" s="1"/>
  <c r="F2256" i="1"/>
  <c r="E2256" i="1"/>
  <c r="J2257" i="1"/>
  <c r="K2257" i="1" s="1"/>
  <c r="I2258" i="1"/>
  <c r="M2257" i="1"/>
  <c r="N2257" i="1"/>
  <c r="U2256" i="1"/>
  <c r="W2256" i="1" s="1"/>
  <c r="D2255" i="1"/>
  <c r="G2254" i="1"/>
  <c r="L2255" i="1" l="1"/>
  <c r="O2255" i="1" s="1"/>
  <c r="M2258" i="1"/>
  <c r="E2257" i="1"/>
  <c r="F2257" i="1"/>
  <c r="G2255" i="1"/>
  <c r="D2256" i="1"/>
  <c r="I2259" i="1"/>
  <c r="J2258" i="1"/>
  <c r="K2258" i="1" s="1"/>
  <c r="N2258" i="1"/>
  <c r="U2257" i="1"/>
  <c r="W2257" i="1" s="1"/>
  <c r="L2256" i="1" l="1"/>
  <c r="O2256" i="1" s="1"/>
  <c r="F2258" i="1"/>
  <c r="E2258" i="1"/>
  <c r="G2256" i="1"/>
  <c r="U2258" i="1"/>
  <c r="W2258" i="1" s="1"/>
  <c r="D2257" i="1"/>
  <c r="J2259" i="1"/>
  <c r="K2259" i="1" s="1"/>
  <c r="I2260" i="1"/>
  <c r="N2259" i="1"/>
  <c r="M2259" i="1"/>
  <c r="L2257" i="1" l="1"/>
  <c r="O2257" i="1" s="1"/>
  <c r="E2259" i="1"/>
  <c r="F2259" i="1"/>
  <c r="G2257" i="1"/>
  <c r="U2259" i="1"/>
  <c r="W2259" i="1" s="1"/>
  <c r="D2258" i="1"/>
  <c r="J2260" i="1"/>
  <c r="K2260" i="1" s="1"/>
  <c r="I2261" i="1"/>
  <c r="N2260" i="1"/>
  <c r="L2258" i="1" l="1"/>
  <c r="O2258" i="1" s="1"/>
  <c r="G2258" i="1"/>
  <c r="F2260" i="1"/>
  <c r="E2260" i="1"/>
  <c r="U2260" i="1"/>
  <c r="W2260" i="1" s="1"/>
  <c r="J2261" i="1"/>
  <c r="K2261" i="1" s="1"/>
  <c r="U2261" i="1" s="1"/>
  <c r="W2261" i="1" s="1"/>
  <c r="I2262" i="1"/>
  <c r="D2259" i="1"/>
  <c r="L2259" i="1" s="1"/>
  <c r="F2261" i="1" l="1"/>
  <c r="E2261" i="1"/>
  <c r="G2259" i="1"/>
  <c r="D2260" i="1"/>
  <c r="L2260" i="1" s="1"/>
  <c r="M2260" i="1"/>
  <c r="O2259" i="1"/>
  <c r="I2263" i="1"/>
  <c r="J2262" i="1"/>
  <c r="K2262" i="1" s="1"/>
  <c r="E2262" i="1" l="1"/>
  <c r="F2262" i="1"/>
  <c r="G2260" i="1"/>
  <c r="I2264" i="1"/>
  <c r="J2263" i="1"/>
  <c r="K2263" i="1" s="1"/>
  <c r="M2261" i="1"/>
  <c r="O2260" i="1"/>
  <c r="U2262" i="1"/>
  <c r="W2262" i="1" s="1"/>
  <c r="D2261" i="1"/>
  <c r="L2261" i="1" s="1"/>
  <c r="F2263" i="1" l="1"/>
  <c r="E2263" i="1"/>
  <c r="G2261" i="1"/>
  <c r="U2263" i="1"/>
  <c r="W2263" i="1" s="1"/>
  <c r="D2262" i="1"/>
  <c r="L2262" i="1" s="1"/>
  <c r="M2262" i="1"/>
  <c r="N2261" i="1"/>
  <c r="N2262" i="1" s="1"/>
  <c r="I2265" i="1"/>
  <c r="J2264" i="1"/>
  <c r="K2264" i="1" s="1"/>
  <c r="M2263" i="1" l="1"/>
  <c r="M2264" i="1" s="1"/>
  <c r="E2264" i="1"/>
  <c r="F2264" i="1"/>
  <c r="O2262" i="1"/>
  <c r="O2261" i="1"/>
  <c r="G2262" i="1"/>
  <c r="D2263" i="1"/>
  <c r="L2263" i="1" s="1"/>
  <c r="U2264" i="1"/>
  <c r="W2264" i="1" s="1"/>
  <c r="I2266" i="1"/>
  <c r="J2265" i="1"/>
  <c r="K2265" i="1" s="1"/>
  <c r="N2263" i="1" l="1"/>
  <c r="N2264" i="1" s="1"/>
  <c r="F2265" i="1"/>
  <c r="E2265" i="1"/>
  <c r="G2263" i="1"/>
  <c r="I2267" i="1"/>
  <c r="J2266" i="1"/>
  <c r="K2266" i="1" s="1"/>
  <c r="D2264" i="1"/>
  <c r="L2264" i="1" s="1"/>
  <c r="U2265" i="1"/>
  <c r="W2265" i="1" s="1"/>
  <c r="O2263" i="1" l="1"/>
  <c r="O2264" i="1"/>
  <c r="M2265" i="1"/>
  <c r="E2266" i="1"/>
  <c r="F2266" i="1"/>
  <c r="G2264" i="1"/>
  <c r="D2265" i="1"/>
  <c r="L2265" i="1" s="1"/>
  <c r="U2266" i="1"/>
  <c r="W2266" i="1" s="1"/>
  <c r="J2267" i="1"/>
  <c r="K2267" i="1" s="1"/>
  <c r="I2268" i="1"/>
  <c r="N2265" i="1" l="1"/>
  <c r="N2266" i="1" s="1"/>
  <c r="N2267" i="1" s="1"/>
  <c r="N2268" i="1" s="1"/>
  <c r="M2266" i="1"/>
  <c r="M2267" i="1" s="1"/>
  <c r="M2268" i="1" s="1"/>
  <c r="F2267" i="1"/>
  <c r="E2267" i="1"/>
  <c r="G2265" i="1"/>
  <c r="D2266" i="1"/>
  <c r="J2268" i="1"/>
  <c r="K2268" i="1" s="1"/>
  <c r="I2269" i="1"/>
  <c r="U2267" i="1"/>
  <c r="W2267" i="1" s="1"/>
  <c r="L2266" i="1" l="1"/>
  <c r="O2266" i="1" s="1"/>
  <c r="O2265" i="1"/>
  <c r="M2269" i="1"/>
  <c r="E2268" i="1"/>
  <c r="F2268" i="1"/>
  <c r="G2266" i="1"/>
  <c r="J2269" i="1"/>
  <c r="K2269" i="1" s="1"/>
  <c r="I2270" i="1"/>
  <c r="N2269" i="1"/>
  <c r="U2268" i="1"/>
  <c r="W2268" i="1" s="1"/>
  <c r="D2267" i="1"/>
  <c r="L2267" i="1" l="1"/>
  <c r="O2267" i="1" s="1"/>
  <c r="F2269" i="1"/>
  <c r="E2269" i="1"/>
  <c r="G2267" i="1"/>
  <c r="D2268" i="1"/>
  <c r="I2271" i="1"/>
  <c r="M2270" i="1"/>
  <c r="J2270" i="1"/>
  <c r="K2270" i="1" s="1"/>
  <c r="N2270" i="1"/>
  <c r="U2269" i="1"/>
  <c r="W2269" i="1" s="1"/>
  <c r="L2268" i="1" l="1"/>
  <c r="O2268" i="1" s="1"/>
  <c r="E2270" i="1"/>
  <c r="F2270" i="1"/>
  <c r="G2268" i="1"/>
  <c r="D2269" i="1"/>
  <c r="U2270" i="1"/>
  <c r="W2270" i="1" s="1"/>
  <c r="J2271" i="1"/>
  <c r="K2271" i="1" s="1"/>
  <c r="I2272" i="1"/>
  <c r="M2271" i="1"/>
  <c r="N2271" i="1"/>
  <c r="L2269" i="1" l="1"/>
  <c r="O2269" i="1" s="1"/>
  <c r="G2269" i="1"/>
  <c r="F2271" i="1"/>
  <c r="E2271" i="1"/>
  <c r="I2273" i="1"/>
  <c r="J2272" i="1"/>
  <c r="K2272" i="1" s="1"/>
  <c r="M2272" i="1"/>
  <c r="N2272" i="1"/>
  <c r="U2271" i="1"/>
  <c r="W2271" i="1" s="1"/>
  <c r="D2270" i="1"/>
  <c r="L2270" i="1" l="1"/>
  <c r="O2270" i="1" s="1"/>
  <c r="E2272" i="1"/>
  <c r="F2272" i="1"/>
  <c r="D2271" i="1"/>
  <c r="U2272" i="1"/>
  <c r="W2272" i="1" s="1"/>
  <c r="G2270" i="1"/>
  <c r="I2274" i="1"/>
  <c r="M2273" i="1"/>
  <c r="J2273" i="1"/>
  <c r="K2273" i="1" s="1"/>
  <c r="N2273" i="1"/>
  <c r="L2271" i="1" l="1"/>
  <c r="O2271" i="1" s="1"/>
  <c r="G2271" i="1"/>
  <c r="F2273" i="1"/>
  <c r="E2273" i="1"/>
  <c r="D2272" i="1"/>
  <c r="J2274" i="1"/>
  <c r="K2274" i="1" s="1"/>
  <c r="M2274" i="1"/>
  <c r="I2275" i="1"/>
  <c r="N2274" i="1"/>
  <c r="U2273" i="1"/>
  <c r="W2273" i="1" s="1"/>
  <c r="L2272" i="1" l="1"/>
  <c r="O2272" i="1" s="1"/>
  <c r="G2272" i="1"/>
  <c r="E2274" i="1"/>
  <c r="F2274" i="1"/>
  <c r="U2274" i="1"/>
  <c r="W2274" i="1" s="1"/>
  <c r="M2275" i="1"/>
  <c r="J2275" i="1"/>
  <c r="K2275" i="1" s="1"/>
  <c r="I2276" i="1"/>
  <c r="N2275" i="1"/>
  <c r="D2273" i="1"/>
  <c r="L2273" i="1" l="1"/>
  <c r="O2273" i="1" s="1"/>
  <c r="F2275" i="1"/>
  <c r="E2275" i="1"/>
  <c r="U2275" i="1"/>
  <c r="W2275" i="1" s="1"/>
  <c r="J2276" i="1"/>
  <c r="K2276" i="1" s="1"/>
  <c r="I2277" i="1"/>
  <c r="M2276" i="1"/>
  <c r="N2276" i="1"/>
  <c r="D2274" i="1"/>
  <c r="G2273" i="1"/>
  <c r="L2274" i="1" l="1"/>
  <c r="O2274" i="1" s="1"/>
  <c r="E2276" i="1"/>
  <c r="F2276" i="1"/>
  <c r="J2277" i="1"/>
  <c r="K2277" i="1" s="1"/>
  <c r="I2278" i="1"/>
  <c r="M2277" i="1"/>
  <c r="N2277" i="1"/>
  <c r="U2276" i="1"/>
  <c r="W2276" i="1" s="1"/>
  <c r="D2275" i="1"/>
  <c r="G2274" i="1"/>
  <c r="L2275" i="1" l="1"/>
  <c r="O2275" i="1" s="1"/>
  <c r="F2277" i="1"/>
  <c r="E2277" i="1"/>
  <c r="G2275" i="1"/>
  <c r="D2276" i="1"/>
  <c r="I2279" i="1"/>
  <c r="M2278" i="1"/>
  <c r="J2278" i="1"/>
  <c r="K2278" i="1" s="1"/>
  <c r="N2278" i="1"/>
  <c r="U2277" i="1"/>
  <c r="W2277" i="1" s="1"/>
  <c r="L2276" i="1" l="1"/>
  <c r="O2276" i="1" s="1"/>
  <c r="E2278" i="1"/>
  <c r="F2278" i="1"/>
  <c r="G2276" i="1"/>
  <c r="D2277" i="1"/>
  <c r="I2280" i="1"/>
  <c r="J2279" i="1"/>
  <c r="K2279" i="1" s="1"/>
  <c r="M2279" i="1"/>
  <c r="N2279" i="1"/>
  <c r="U2278" i="1"/>
  <c r="W2278" i="1" s="1"/>
  <c r="L2277" i="1" l="1"/>
  <c r="O2277" i="1" s="1"/>
  <c r="G2277" i="1"/>
  <c r="F2279" i="1"/>
  <c r="E2279" i="1"/>
  <c r="J2280" i="1"/>
  <c r="K2280" i="1" s="1"/>
  <c r="M2280" i="1"/>
  <c r="I2281" i="1"/>
  <c r="N2280" i="1"/>
  <c r="U2279" i="1"/>
  <c r="W2279" i="1" s="1"/>
  <c r="D2278" i="1"/>
  <c r="L2278" i="1" l="1"/>
  <c r="O2278" i="1" s="1"/>
  <c r="E2280" i="1"/>
  <c r="F2280" i="1"/>
  <c r="G2278" i="1"/>
  <c r="D2279" i="1"/>
  <c r="J2281" i="1"/>
  <c r="K2281" i="1" s="1"/>
  <c r="I2282" i="1"/>
  <c r="M2281" i="1"/>
  <c r="N2281" i="1"/>
  <c r="U2280" i="1"/>
  <c r="W2280" i="1" s="1"/>
  <c r="L2279" i="1" l="1"/>
  <c r="O2279" i="1" s="1"/>
  <c r="F2281" i="1"/>
  <c r="E2281" i="1"/>
  <c r="G2279" i="1"/>
  <c r="I2283" i="1"/>
  <c r="J2282" i="1"/>
  <c r="K2282" i="1" s="1"/>
  <c r="M2282" i="1"/>
  <c r="N2282" i="1"/>
  <c r="U2281" i="1"/>
  <c r="W2281" i="1" s="1"/>
  <c r="D2280" i="1"/>
  <c r="L2280" i="1" s="1"/>
  <c r="O2280" i="1" l="1"/>
  <c r="E2282" i="1"/>
  <c r="F2282" i="1"/>
  <c r="U2282" i="1"/>
  <c r="W2282" i="1" s="1"/>
  <c r="D2281" i="1"/>
  <c r="G2280" i="1"/>
  <c r="I2284" i="1"/>
  <c r="M2283" i="1"/>
  <c r="J2283" i="1"/>
  <c r="K2283" i="1" s="1"/>
  <c r="N2283" i="1"/>
  <c r="L2281" i="1" l="1"/>
  <c r="O2281" i="1" s="1"/>
  <c r="F2283" i="1"/>
  <c r="E2283" i="1"/>
  <c r="G2281" i="1"/>
  <c r="J2284" i="1"/>
  <c r="K2284" i="1" s="1"/>
  <c r="I2285" i="1"/>
  <c r="M2284" i="1"/>
  <c r="N2284" i="1"/>
  <c r="D2282" i="1"/>
  <c r="U2283" i="1"/>
  <c r="W2283" i="1" s="1"/>
  <c r="L2282" i="1" l="1"/>
  <c r="O2282" i="1" s="1"/>
  <c r="E2284" i="1"/>
  <c r="F2284" i="1"/>
  <c r="G2282" i="1"/>
  <c r="D2283" i="1"/>
  <c r="J2285" i="1"/>
  <c r="K2285" i="1" s="1"/>
  <c r="I2286" i="1"/>
  <c r="M2285" i="1"/>
  <c r="N2285" i="1"/>
  <c r="U2284" i="1"/>
  <c r="W2284" i="1" s="1"/>
  <c r="L2283" i="1" l="1"/>
  <c r="O2283" i="1" s="1"/>
  <c r="F2285" i="1"/>
  <c r="E2285" i="1"/>
  <c r="G2283" i="1"/>
  <c r="U2285" i="1"/>
  <c r="W2285" i="1" s="1"/>
  <c r="D2284" i="1"/>
  <c r="I2287" i="1"/>
  <c r="M2286" i="1"/>
  <c r="J2286" i="1"/>
  <c r="K2286" i="1" s="1"/>
  <c r="N2286" i="1"/>
  <c r="L2284" i="1" l="1"/>
  <c r="O2284" i="1" s="1"/>
  <c r="E2286" i="1"/>
  <c r="F2286" i="1"/>
  <c r="G2284" i="1"/>
  <c r="U2286" i="1"/>
  <c r="W2286" i="1" s="1"/>
  <c r="I2288" i="1"/>
  <c r="J2287" i="1"/>
  <c r="K2287" i="1" s="1"/>
  <c r="M2287" i="1"/>
  <c r="N2287" i="1"/>
  <c r="D2285" i="1"/>
  <c r="L2285" i="1" l="1"/>
  <c r="O2285" i="1" s="1"/>
  <c r="M2288" i="1"/>
  <c r="F2287" i="1"/>
  <c r="E2287" i="1"/>
  <c r="U2287" i="1"/>
  <c r="W2287" i="1" s="1"/>
  <c r="J2288" i="1"/>
  <c r="K2288" i="1" s="1"/>
  <c r="I2289" i="1"/>
  <c r="N2288" i="1"/>
  <c r="D2286" i="1"/>
  <c r="G2285" i="1"/>
  <c r="L2286" i="1" l="1"/>
  <c r="O2286" i="1" s="1"/>
  <c r="E2288" i="1"/>
  <c r="F2288" i="1"/>
  <c r="J2289" i="1"/>
  <c r="K2289" i="1" s="1"/>
  <c r="I2290" i="1"/>
  <c r="N2289" i="1"/>
  <c r="U2288" i="1"/>
  <c r="W2288" i="1" s="1"/>
  <c r="D2287" i="1"/>
  <c r="G2286" i="1"/>
  <c r="M2289" i="1"/>
  <c r="L2287" i="1" l="1"/>
  <c r="O2287" i="1" s="1"/>
  <c r="F2289" i="1"/>
  <c r="E2289" i="1"/>
  <c r="G2287" i="1"/>
  <c r="D2288" i="1"/>
  <c r="I2291" i="1"/>
  <c r="J2290" i="1"/>
  <c r="K2290" i="1" s="1"/>
  <c r="M2290" i="1"/>
  <c r="N2290" i="1"/>
  <c r="U2289" i="1"/>
  <c r="W2289" i="1" s="1"/>
  <c r="L2288" i="1" l="1"/>
  <c r="O2288" i="1" s="1"/>
  <c r="E2290" i="1"/>
  <c r="F2290" i="1"/>
  <c r="G2288" i="1"/>
  <c r="J2291" i="1"/>
  <c r="K2291" i="1" s="1"/>
  <c r="I2292" i="1"/>
  <c r="N2291" i="1"/>
  <c r="U2290" i="1"/>
  <c r="W2290" i="1" s="1"/>
  <c r="D2289" i="1"/>
  <c r="L2289" i="1" s="1"/>
  <c r="O2289" i="1" l="1"/>
  <c r="F2291" i="1"/>
  <c r="E2291" i="1"/>
  <c r="G2289" i="1"/>
  <c r="D2290" i="1"/>
  <c r="L2290" i="1" s="1"/>
  <c r="J2292" i="1"/>
  <c r="K2292" i="1" s="1"/>
  <c r="I2293" i="1"/>
  <c r="N2292" i="1"/>
  <c r="U2291" i="1"/>
  <c r="W2291" i="1" s="1"/>
  <c r="E2292" i="1" l="1"/>
  <c r="F2292" i="1"/>
  <c r="G2290" i="1"/>
  <c r="U2292" i="1"/>
  <c r="W2292" i="1" s="1"/>
  <c r="D2291" i="1"/>
  <c r="J2293" i="1"/>
  <c r="K2293" i="1" s="1"/>
  <c r="I2294" i="1"/>
  <c r="M2291" i="1"/>
  <c r="M2292" i="1" s="1"/>
  <c r="O2290" i="1"/>
  <c r="U2293" i="1" l="1"/>
  <c r="W2293" i="1" s="1"/>
  <c r="L2291" i="1"/>
  <c r="O2291" i="1" s="1"/>
  <c r="F2293" i="1"/>
  <c r="E2293" i="1"/>
  <c r="G2291" i="1"/>
  <c r="D2292" i="1"/>
  <c r="L2292" i="1" s="1"/>
  <c r="I2295" i="1"/>
  <c r="J2294" i="1"/>
  <c r="K2294" i="1" s="1"/>
  <c r="E2294" i="1" l="1"/>
  <c r="F2294" i="1"/>
  <c r="G2292" i="1"/>
  <c r="U2294" i="1"/>
  <c r="W2294" i="1" s="1"/>
  <c r="O2292" i="1"/>
  <c r="M2293" i="1"/>
  <c r="I2296" i="1"/>
  <c r="J2295" i="1"/>
  <c r="K2295" i="1" s="1"/>
  <c r="D2293" i="1"/>
  <c r="L2293" i="1" s="1"/>
  <c r="F2295" i="1" l="1"/>
  <c r="E2295" i="1"/>
  <c r="J2296" i="1"/>
  <c r="K2296" i="1" s="1"/>
  <c r="I2297" i="1"/>
  <c r="N2293" i="1"/>
  <c r="M2294" i="1"/>
  <c r="D2294" i="1"/>
  <c r="L2294" i="1" s="1"/>
  <c r="G2293" i="1"/>
  <c r="U2295" i="1"/>
  <c r="W2295" i="1" s="1"/>
  <c r="M2295" i="1" l="1"/>
  <c r="M2296" i="1" s="1"/>
  <c r="M2297" i="1" s="1"/>
  <c r="N2294" i="1"/>
  <c r="E2296" i="1"/>
  <c r="F2296" i="1"/>
  <c r="O2293" i="1"/>
  <c r="G2294" i="1"/>
  <c r="D2295" i="1"/>
  <c r="L2295" i="1" s="1"/>
  <c r="J2297" i="1"/>
  <c r="K2297" i="1" s="1"/>
  <c r="I2298" i="1"/>
  <c r="U2296" i="1"/>
  <c r="W2296" i="1" s="1"/>
  <c r="N2295" i="1" l="1"/>
  <c r="N2296" i="1" s="1"/>
  <c r="N2297" i="1" s="1"/>
  <c r="N2298" i="1" s="1"/>
  <c r="O2294" i="1"/>
  <c r="F2297" i="1"/>
  <c r="E2297" i="1"/>
  <c r="G2295" i="1"/>
  <c r="I2299" i="1"/>
  <c r="J2298" i="1"/>
  <c r="K2298" i="1" s="1"/>
  <c r="M2298" i="1"/>
  <c r="U2297" i="1"/>
  <c r="W2297" i="1" s="1"/>
  <c r="D2296" i="1"/>
  <c r="L2296" i="1" l="1"/>
  <c r="O2296" i="1" s="1"/>
  <c r="O2295" i="1"/>
  <c r="M2299" i="1"/>
  <c r="E2298" i="1"/>
  <c r="F2298" i="1"/>
  <c r="D2297" i="1"/>
  <c r="U2298" i="1"/>
  <c r="W2298" i="1" s="1"/>
  <c r="G2296" i="1"/>
  <c r="J2299" i="1"/>
  <c r="K2299" i="1" s="1"/>
  <c r="I2300" i="1"/>
  <c r="N2299" i="1"/>
  <c r="L2297" i="1" l="1"/>
  <c r="O2297" i="1" s="1"/>
  <c r="M2300" i="1"/>
  <c r="F2299" i="1"/>
  <c r="G2297" i="1"/>
  <c r="E2299" i="1"/>
  <c r="U2299" i="1"/>
  <c r="W2299" i="1" s="1"/>
  <c r="D2298" i="1"/>
  <c r="L2298" i="1" s="1"/>
  <c r="J2300" i="1"/>
  <c r="K2300" i="1" s="1"/>
  <c r="I2301" i="1"/>
  <c r="N2300" i="1"/>
  <c r="O2298" i="1" l="1"/>
  <c r="E2300" i="1"/>
  <c r="F2300" i="1"/>
  <c r="G2298" i="1"/>
  <c r="U2300" i="1"/>
  <c r="W2300" i="1" s="1"/>
  <c r="I2302" i="1"/>
  <c r="J2301" i="1"/>
  <c r="K2301" i="1" s="1"/>
  <c r="M2301" i="1"/>
  <c r="N2301" i="1"/>
  <c r="D2299" i="1"/>
  <c r="L2299" i="1" l="1"/>
  <c r="O2299" i="1" s="1"/>
  <c r="F2301" i="1"/>
  <c r="E2301" i="1"/>
  <c r="U2301" i="1"/>
  <c r="W2301" i="1" s="1"/>
  <c r="I2303" i="1"/>
  <c r="J2302" i="1"/>
  <c r="K2302" i="1" s="1"/>
  <c r="M2302" i="1"/>
  <c r="N2302" i="1"/>
  <c r="G2299" i="1"/>
  <c r="D2300" i="1"/>
  <c r="L2300" i="1" l="1"/>
  <c r="O2300" i="1" s="1"/>
  <c r="E2302" i="1"/>
  <c r="F2302" i="1"/>
  <c r="G2300" i="1"/>
  <c r="U2302" i="1"/>
  <c r="W2302" i="1" s="1"/>
  <c r="J2303" i="1"/>
  <c r="K2303" i="1" s="1"/>
  <c r="I2304" i="1"/>
  <c r="M2303" i="1"/>
  <c r="N2303" i="1"/>
  <c r="D2301" i="1"/>
  <c r="L2301" i="1" l="1"/>
  <c r="O2301" i="1" s="1"/>
  <c r="F2303" i="1"/>
  <c r="E2303" i="1"/>
  <c r="J2304" i="1"/>
  <c r="K2304" i="1" s="1"/>
  <c r="I2305" i="1"/>
  <c r="M2304" i="1"/>
  <c r="N2304" i="1"/>
  <c r="U2303" i="1"/>
  <c r="W2303" i="1" s="1"/>
  <c r="G2301" i="1"/>
  <c r="D2302" i="1"/>
  <c r="L2302" i="1" l="1"/>
  <c r="O2302" i="1" s="1"/>
  <c r="E2304" i="1"/>
  <c r="F2304" i="1"/>
  <c r="D2303" i="1"/>
  <c r="G2302" i="1"/>
  <c r="J2305" i="1"/>
  <c r="K2305" i="1" s="1"/>
  <c r="I2306" i="1"/>
  <c r="M2305" i="1"/>
  <c r="N2305" i="1"/>
  <c r="U2304" i="1"/>
  <c r="W2304" i="1" s="1"/>
  <c r="L2303" i="1" l="1"/>
  <c r="O2303" i="1" s="1"/>
  <c r="G2303" i="1"/>
  <c r="F2305" i="1"/>
  <c r="E2305" i="1"/>
  <c r="I2307" i="1"/>
  <c r="M2306" i="1"/>
  <c r="J2306" i="1"/>
  <c r="K2306" i="1" s="1"/>
  <c r="N2306" i="1"/>
  <c r="U2305" i="1"/>
  <c r="W2305" i="1" s="1"/>
  <c r="D2304" i="1"/>
  <c r="L2304" i="1" l="1"/>
  <c r="O2304" i="1" s="1"/>
  <c r="E2306" i="1"/>
  <c r="F2306" i="1"/>
  <c r="D2305" i="1"/>
  <c r="U2306" i="1"/>
  <c r="W2306" i="1" s="1"/>
  <c r="G2304" i="1"/>
  <c r="I2308" i="1"/>
  <c r="J2307" i="1"/>
  <c r="K2307" i="1" s="1"/>
  <c r="M2307" i="1"/>
  <c r="N2307" i="1"/>
  <c r="L2305" i="1" l="1"/>
  <c r="O2305" i="1" s="1"/>
  <c r="G2305" i="1"/>
  <c r="F2307" i="1"/>
  <c r="E2307" i="1"/>
  <c r="U2307" i="1"/>
  <c r="W2307" i="1" s="1"/>
  <c r="D2306" i="1"/>
  <c r="J2308" i="1"/>
  <c r="K2308" i="1" s="1"/>
  <c r="M2308" i="1"/>
  <c r="I2309" i="1"/>
  <c r="N2308" i="1"/>
  <c r="L2306" i="1" l="1"/>
  <c r="O2306" i="1" s="1"/>
  <c r="E2308" i="1"/>
  <c r="F2308" i="1"/>
  <c r="G2306" i="1"/>
  <c r="J2309" i="1"/>
  <c r="K2309" i="1" s="1"/>
  <c r="I2310" i="1"/>
  <c r="M2309" i="1"/>
  <c r="N2309" i="1"/>
  <c r="U2308" i="1"/>
  <c r="W2308" i="1" s="1"/>
  <c r="D2307" i="1"/>
  <c r="L2307" i="1" l="1"/>
  <c r="O2307" i="1" s="1"/>
  <c r="F2309" i="1"/>
  <c r="E2309" i="1"/>
  <c r="G2307" i="1"/>
  <c r="D2308" i="1"/>
  <c r="J2310" i="1"/>
  <c r="K2310" i="1" s="1"/>
  <c r="M2310" i="1"/>
  <c r="I2311" i="1"/>
  <c r="N2310" i="1"/>
  <c r="U2309" i="1"/>
  <c r="W2309" i="1" s="1"/>
  <c r="L2308" i="1" l="1"/>
  <c r="O2308" i="1" s="1"/>
  <c r="G2308" i="1"/>
  <c r="E2310" i="1"/>
  <c r="F2310" i="1"/>
  <c r="U2310" i="1"/>
  <c r="W2310" i="1" s="1"/>
  <c r="I2312" i="1"/>
  <c r="J2311" i="1"/>
  <c r="K2311" i="1" s="1"/>
  <c r="M2311" i="1"/>
  <c r="N2311" i="1"/>
  <c r="D2309" i="1"/>
  <c r="L2309" i="1" l="1"/>
  <c r="O2309" i="1" s="1"/>
  <c r="F2311" i="1"/>
  <c r="E2311" i="1"/>
  <c r="U2311" i="1"/>
  <c r="W2311" i="1" s="1"/>
  <c r="I2313" i="1"/>
  <c r="M2312" i="1"/>
  <c r="J2312" i="1"/>
  <c r="K2312" i="1" s="1"/>
  <c r="N2312" i="1"/>
  <c r="D2310" i="1"/>
  <c r="G2309" i="1"/>
  <c r="L2310" i="1" l="1"/>
  <c r="O2310" i="1" s="1"/>
  <c r="E2312" i="1"/>
  <c r="F2312" i="1"/>
  <c r="U2312" i="1"/>
  <c r="W2312" i="1" s="1"/>
  <c r="D2311" i="1"/>
  <c r="J2313" i="1"/>
  <c r="K2313" i="1" s="1"/>
  <c r="I2314" i="1"/>
  <c r="M2313" i="1"/>
  <c r="N2313" i="1"/>
  <c r="G2310" i="1"/>
  <c r="L2311" i="1" l="1"/>
  <c r="O2311" i="1" s="1"/>
  <c r="F2313" i="1"/>
  <c r="E2313" i="1"/>
  <c r="G2311" i="1"/>
  <c r="I2315" i="1"/>
  <c r="J2314" i="1"/>
  <c r="K2314" i="1" s="1"/>
  <c r="M2314" i="1"/>
  <c r="N2314" i="1"/>
  <c r="U2313" i="1"/>
  <c r="W2313" i="1" s="1"/>
  <c r="D2312" i="1"/>
  <c r="L2312" i="1" l="1"/>
  <c r="O2312" i="1" s="1"/>
  <c r="E2314" i="1"/>
  <c r="F2314" i="1"/>
  <c r="U2314" i="1"/>
  <c r="W2314" i="1" s="1"/>
  <c r="D2313" i="1"/>
  <c r="G2312" i="1"/>
  <c r="J2315" i="1"/>
  <c r="K2315" i="1" s="1"/>
  <c r="I2316" i="1"/>
  <c r="M2315" i="1"/>
  <c r="N2315" i="1"/>
  <c r="L2313" i="1" l="1"/>
  <c r="O2313" i="1" s="1"/>
  <c r="F2315" i="1"/>
  <c r="E2315" i="1"/>
  <c r="G2313" i="1"/>
  <c r="I2317" i="1"/>
  <c r="J2316" i="1"/>
  <c r="K2316" i="1" s="1"/>
  <c r="M2316" i="1"/>
  <c r="N2316" i="1"/>
  <c r="D2314" i="1"/>
  <c r="U2315" i="1"/>
  <c r="W2315" i="1" s="1"/>
  <c r="L2314" i="1" l="1"/>
  <c r="O2314" i="1" s="1"/>
  <c r="E2316" i="1"/>
  <c r="G2314" i="1"/>
  <c r="F2316" i="1"/>
  <c r="U2316" i="1"/>
  <c r="W2316" i="1" s="1"/>
  <c r="D2315" i="1"/>
  <c r="I2318" i="1"/>
  <c r="J2317" i="1"/>
  <c r="K2317" i="1" s="1"/>
  <c r="M2317" i="1"/>
  <c r="N2317" i="1"/>
  <c r="L2315" i="1" l="1"/>
  <c r="O2315" i="1" s="1"/>
  <c r="F2317" i="1"/>
  <c r="E2317" i="1"/>
  <c r="G2315" i="1"/>
  <c r="I2319" i="1"/>
  <c r="J2318" i="1"/>
  <c r="K2318" i="1" s="1"/>
  <c r="M2318" i="1"/>
  <c r="N2318" i="1"/>
  <c r="U2317" i="1"/>
  <c r="W2317" i="1" s="1"/>
  <c r="D2316" i="1"/>
  <c r="L2316" i="1" l="1"/>
  <c r="O2316" i="1" s="1"/>
  <c r="E2318" i="1"/>
  <c r="F2318" i="1"/>
  <c r="M2319" i="1"/>
  <c r="D2317" i="1"/>
  <c r="U2318" i="1"/>
  <c r="W2318" i="1" s="1"/>
  <c r="G2316" i="1"/>
  <c r="J2319" i="1"/>
  <c r="K2319" i="1" s="1"/>
  <c r="I2320" i="1"/>
  <c r="N2319" i="1"/>
  <c r="L2317" i="1" l="1"/>
  <c r="O2317" i="1" s="1"/>
  <c r="M2320" i="1"/>
  <c r="F2319" i="1"/>
  <c r="E2319" i="1"/>
  <c r="G2317" i="1"/>
  <c r="D2318" i="1"/>
  <c r="U2319" i="1"/>
  <c r="W2319" i="1" s="1"/>
  <c r="J2320" i="1"/>
  <c r="K2320" i="1" s="1"/>
  <c r="I2321" i="1"/>
  <c r="N2320" i="1"/>
  <c r="L2318" i="1" l="1"/>
  <c r="O2318" i="1" s="1"/>
  <c r="G2318" i="1"/>
  <c r="E2320" i="1"/>
  <c r="F2320" i="1"/>
  <c r="U2320" i="1"/>
  <c r="W2320" i="1" s="1"/>
  <c r="I2322" i="1"/>
  <c r="J2321" i="1"/>
  <c r="K2321" i="1" s="1"/>
  <c r="N2321" i="1"/>
  <c r="D2319" i="1"/>
  <c r="L2319" i="1" l="1"/>
  <c r="O2319" i="1" s="1"/>
  <c r="F2321" i="1"/>
  <c r="E2321" i="1"/>
  <c r="G2319" i="1"/>
  <c r="J2322" i="1"/>
  <c r="K2322" i="1" s="1"/>
  <c r="I2323" i="1"/>
  <c r="D2320" i="1"/>
  <c r="L2320" i="1" s="1"/>
  <c r="U2321" i="1"/>
  <c r="W2321" i="1" s="1"/>
  <c r="U2322" i="1" l="1"/>
  <c r="W2322" i="1" s="1"/>
  <c r="F2322" i="1"/>
  <c r="E2322" i="1"/>
  <c r="G2320" i="1"/>
  <c r="D2321" i="1"/>
  <c r="L2321" i="1" s="1"/>
  <c r="M2321" i="1"/>
  <c r="O2320" i="1"/>
  <c r="I2324" i="1"/>
  <c r="J2323" i="1"/>
  <c r="K2323" i="1" s="1"/>
  <c r="G2321" i="1" l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F2324" i="1" l="1"/>
  <c r="E2324" i="1"/>
  <c r="U2324" i="1"/>
  <c r="W2324" i="1" s="1"/>
  <c r="I2326" i="1"/>
  <c r="J2325" i="1"/>
  <c r="K2325" i="1" s="1"/>
  <c r="M2323" i="1"/>
  <c r="N2322" i="1"/>
  <c r="N2323" i="1" s="1"/>
  <c r="D2323" i="1"/>
  <c r="L2323" i="1" s="1"/>
  <c r="G2322" i="1"/>
  <c r="M2324" i="1" l="1"/>
  <c r="N2324" i="1" s="1"/>
  <c r="E2325" i="1"/>
  <c r="F2325" i="1"/>
  <c r="G2323" i="1"/>
  <c r="O2323" i="1"/>
  <c r="D2324" i="1"/>
  <c r="L2324" i="1" s="1"/>
  <c r="U2325" i="1"/>
  <c r="W2325" i="1" s="1"/>
  <c r="I2327" i="1"/>
  <c r="J2326" i="1"/>
  <c r="K2326" i="1" s="1"/>
  <c r="O2322" i="1"/>
  <c r="O2324" i="1" l="1"/>
  <c r="M2325" i="1"/>
  <c r="F2326" i="1"/>
  <c r="E2326" i="1"/>
  <c r="G2324" i="1"/>
  <c r="U2326" i="1"/>
  <c r="W2326" i="1" s="1"/>
  <c r="D2325" i="1"/>
  <c r="L2325" i="1" s="1"/>
  <c r="I2328" i="1"/>
  <c r="J2327" i="1"/>
  <c r="K2327" i="1" s="1"/>
  <c r="N2325" i="1" l="1"/>
  <c r="N2326" i="1" s="1"/>
  <c r="N2327" i="1" s="1"/>
  <c r="N2328" i="1" s="1"/>
  <c r="M2326" i="1"/>
  <c r="M2327" i="1" s="1"/>
  <c r="M2328" i="1" s="1"/>
  <c r="E2327" i="1"/>
  <c r="F2327" i="1"/>
  <c r="G2325" i="1"/>
  <c r="U2327" i="1"/>
  <c r="W2327" i="1" s="1"/>
  <c r="D2326" i="1"/>
  <c r="J2328" i="1"/>
  <c r="K2328" i="1" s="1"/>
  <c r="I2329" i="1"/>
  <c r="L2326" i="1" l="1"/>
  <c r="O2326" i="1" s="1"/>
  <c r="O2325" i="1"/>
  <c r="F2328" i="1"/>
  <c r="E2328" i="1"/>
  <c r="U2328" i="1"/>
  <c r="W2328" i="1" s="1"/>
  <c r="G2326" i="1"/>
  <c r="D2327" i="1"/>
  <c r="J2329" i="1"/>
  <c r="K2329" i="1" s="1"/>
  <c r="I2330" i="1"/>
  <c r="M2329" i="1"/>
  <c r="N2329" i="1"/>
  <c r="L2327" i="1" l="1"/>
  <c r="O2327" i="1" s="1"/>
  <c r="E2329" i="1"/>
  <c r="F2329" i="1"/>
  <c r="G2327" i="1"/>
  <c r="U2329" i="1"/>
  <c r="W2329" i="1" s="1"/>
  <c r="J2330" i="1"/>
  <c r="K2330" i="1" s="1"/>
  <c r="I2331" i="1"/>
  <c r="M2330" i="1"/>
  <c r="N2330" i="1"/>
  <c r="D2328" i="1"/>
  <c r="L2328" i="1" l="1"/>
  <c r="O2328" i="1" s="1"/>
  <c r="F2330" i="1"/>
  <c r="E2330" i="1"/>
  <c r="M2331" i="1"/>
  <c r="I2332" i="1"/>
  <c r="J2331" i="1"/>
  <c r="K2331" i="1" s="1"/>
  <c r="N2331" i="1"/>
  <c r="U2330" i="1"/>
  <c r="W2330" i="1" s="1"/>
  <c r="G2328" i="1"/>
  <c r="D2329" i="1"/>
  <c r="L2329" i="1" l="1"/>
  <c r="O2329" i="1" s="1"/>
  <c r="E2331" i="1"/>
  <c r="F2331" i="1"/>
  <c r="G2329" i="1"/>
  <c r="D2330" i="1"/>
  <c r="U2331" i="1"/>
  <c r="W2331" i="1" s="1"/>
  <c r="I2333" i="1"/>
  <c r="J2332" i="1"/>
  <c r="K2332" i="1" s="1"/>
  <c r="N2332" i="1"/>
  <c r="M2332" i="1"/>
  <c r="L2330" i="1" l="1"/>
  <c r="O2330" i="1" s="1"/>
  <c r="F2332" i="1"/>
  <c r="E2332" i="1"/>
  <c r="G2330" i="1"/>
  <c r="U2332" i="1"/>
  <c r="W2332" i="1" s="1"/>
  <c r="I2334" i="1"/>
  <c r="J2333" i="1"/>
  <c r="K2333" i="1" s="1"/>
  <c r="M2333" i="1"/>
  <c r="N2333" i="1"/>
  <c r="D2331" i="1"/>
  <c r="L2331" i="1" l="1"/>
  <c r="O2331" i="1" s="1"/>
  <c r="E2333" i="1"/>
  <c r="F2333" i="1"/>
  <c r="I2335" i="1"/>
  <c r="M2334" i="1"/>
  <c r="J2334" i="1"/>
  <c r="K2334" i="1" s="1"/>
  <c r="N2334" i="1"/>
  <c r="D2332" i="1"/>
  <c r="U2333" i="1"/>
  <c r="W2333" i="1" s="1"/>
  <c r="G2331" i="1"/>
  <c r="L2332" i="1" l="1"/>
  <c r="O2332" i="1" s="1"/>
  <c r="F2334" i="1"/>
  <c r="E2334" i="1"/>
  <c r="D2333" i="1"/>
  <c r="U2334" i="1"/>
  <c r="W2334" i="1" s="1"/>
  <c r="G2332" i="1"/>
  <c r="I2336" i="1"/>
  <c r="J2335" i="1"/>
  <c r="K2335" i="1" s="1"/>
  <c r="M2335" i="1"/>
  <c r="N2335" i="1"/>
  <c r="L2333" i="1" l="1"/>
  <c r="O2333" i="1" s="1"/>
  <c r="E2335" i="1"/>
  <c r="F2335" i="1"/>
  <c r="G2333" i="1"/>
  <c r="J2336" i="1"/>
  <c r="K2336" i="1" s="1"/>
  <c r="I2337" i="1"/>
  <c r="M2336" i="1"/>
  <c r="N2336" i="1"/>
  <c r="U2335" i="1"/>
  <c r="W2335" i="1" s="1"/>
  <c r="D2334" i="1"/>
  <c r="L2334" i="1" l="1"/>
  <c r="O2334" i="1" s="1"/>
  <c r="F2336" i="1"/>
  <c r="E2336" i="1"/>
  <c r="G2334" i="1"/>
  <c r="D2335" i="1"/>
  <c r="J2337" i="1"/>
  <c r="K2337" i="1" s="1"/>
  <c r="I2338" i="1"/>
  <c r="M2337" i="1"/>
  <c r="N2337" i="1"/>
  <c r="U2336" i="1"/>
  <c r="W2336" i="1" s="1"/>
  <c r="L2335" i="1" l="1"/>
  <c r="O2335" i="1" s="1"/>
  <c r="E2337" i="1"/>
  <c r="F2337" i="1"/>
  <c r="G2335" i="1"/>
  <c r="I2339" i="1"/>
  <c r="J2338" i="1"/>
  <c r="K2338" i="1" s="1"/>
  <c r="M2338" i="1"/>
  <c r="N2338" i="1"/>
  <c r="U2337" i="1"/>
  <c r="W2337" i="1" s="1"/>
  <c r="D2336" i="1"/>
  <c r="L2336" i="1" l="1"/>
  <c r="O2336" i="1" s="1"/>
  <c r="F2338" i="1"/>
  <c r="E2338" i="1"/>
  <c r="D2337" i="1"/>
  <c r="U2338" i="1"/>
  <c r="W2338" i="1" s="1"/>
  <c r="G2336" i="1"/>
  <c r="M2339" i="1"/>
  <c r="I2340" i="1"/>
  <c r="J2339" i="1"/>
  <c r="K2339" i="1" s="1"/>
  <c r="N2339" i="1"/>
  <c r="L2337" i="1" l="1"/>
  <c r="O2337" i="1" s="1"/>
  <c r="G2337" i="1"/>
  <c r="E2339" i="1"/>
  <c r="F2339" i="1"/>
  <c r="M2340" i="1"/>
  <c r="I2341" i="1"/>
  <c r="J2340" i="1"/>
  <c r="K2340" i="1" s="1"/>
  <c r="N2340" i="1"/>
  <c r="D2338" i="1"/>
  <c r="U2339" i="1"/>
  <c r="W2339" i="1" s="1"/>
  <c r="L2338" i="1" l="1"/>
  <c r="O2338" i="1" s="1"/>
  <c r="F2340" i="1"/>
  <c r="E2340" i="1"/>
  <c r="G2338" i="1"/>
  <c r="D2339" i="1"/>
  <c r="U2340" i="1"/>
  <c r="W2340" i="1" s="1"/>
  <c r="J2341" i="1"/>
  <c r="K2341" i="1" s="1"/>
  <c r="I2342" i="1"/>
  <c r="M2341" i="1"/>
  <c r="N2341" i="1"/>
  <c r="L2339" i="1" l="1"/>
  <c r="O2339" i="1" s="1"/>
  <c r="E2341" i="1"/>
  <c r="F2341" i="1"/>
  <c r="G2339" i="1"/>
  <c r="U2341" i="1"/>
  <c r="W2341" i="1" s="1"/>
  <c r="J2342" i="1"/>
  <c r="K2342" i="1" s="1"/>
  <c r="I2343" i="1"/>
  <c r="M2342" i="1"/>
  <c r="N2342" i="1"/>
  <c r="D2340" i="1"/>
  <c r="L2340" i="1" l="1"/>
  <c r="O2340" i="1" s="1"/>
  <c r="F2342" i="1"/>
  <c r="E2342" i="1"/>
  <c r="J2343" i="1"/>
  <c r="K2343" i="1" s="1"/>
  <c r="M2343" i="1"/>
  <c r="I2344" i="1"/>
  <c r="N2343" i="1"/>
  <c r="U2342" i="1"/>
  <c r="W2342" i="1" s="1"/>
  <c r="D2341" i="1"/>
  <c r="G2340" i="1"/>
  <c r="L2341" i="1" l="1"/>
  <c r="O2341" i="1" s="1"/>
  <c r="E2343" i="1"/>
  <c r="F2343" i="1"/>
  <c r="G2341" i="1"/>
  <c r="D2342" i="1"/>
  <c r="J2344" i="1"/>
  <c r="K2344" i="1" s="1"/>
  <c r="I2345" i="1"/>
  <c r="M2344" i="1"/>
  <c r="N2344" i="1"/>
  <c r="U2343" i="1"/>
  <c r="W2343" i="1" s="1"/>
  <c r="L2342" i="1" l="1"/>
  <c r="O2342" i="1" s="1"/>
  <c r="F2344" i="1"/>
  <c r="E2344" i="1"/>
  <c r="G2342" i="1"/>
  <c r="U2344" i="1"/>
  <c r="W2344" i="1" s="1"/>
  <c r="J2345" i="1"/>
  <c r="K2345" i="1" s="1"/>
  <c r="I2346" i="1"/>
  <c r="M2345" i="1"/>
  <c r="N2345" i="1"/>
  <c r="D2343" i="1"/>
  <c r="L2343" i="1" l="1"/>
  <c r="O2343" i="1" s="1"/>
  <c r="E2345" i="1"/>
  <c r="F2345" i="1"/>
  <c r="I2347" i="1"/>
  <c r="M2346" i="1"/>
  <c r="J2346" i="1"/>
  <c r="K2346" i="1" s="1"/>
  <c r="N2346" i="1"/>
  <c r="U2345" i="1"/>
  <c r="W2345" i="1" s="1"/>
  <c r="D2344" i="1"/>
  <c r="G2343" i="1"/>
  <c r="L2344" i="1" l="1"/>
  <c r="O2344" i="1" s="1"/>
  <c r="F2346" i="1"/>
  <c r="E2346" i="1"/>
  <c r="D2345" i="1"/>
  <c r="U2346" i="1"/>
  <c r="W2346" i="1" s="1"/>
  <c r="G2344" i="1"/>
  <c r="J2347" i="1"/>
  <c r="K2347" i="1" s="1"/>
  <c r="I2348" i="1"/>
  <c r="M2347" i="1"/>
  <c r="N2347" i="1"/>
  <c r="L2345" i="1" l="1"/>
  <c r="O2345" i="1" s="1"/>
  <c r="G2345" i="1"/>
  <c r="E2347" i="1"/>
  <c r="F2347" i="1"/>
  <c r="U2347" i="1"/>
  <c r="W2347" i="1" s="1"/>
  <c r="D2346" i="1"/>
  <c r="I2349" i="1"/>
  <c r="M2348" i="1"/>
  <c r="J2348" i="1"/>
  <c r="K2348" i="1" s="1"/>
  <c r="N2348" i="1"/>
  <c r="L2346" i="1" l="1"/>
  <c r="O2346" i="1" s="1"/>
  <c r="E2348" i="1"/>
  <c r="F2348" i="1"/>
  <c r="G2346" i="1"/>
  <c r="U2348" i="1"/>
  <c r="W2348" i="1" s="1"/>
  <c r="D2347" i="1"/>
  <c r="I2350" i="1"/>
  <c r="J2349" i="1"/>
  <c r="K2349" i="1" s="1"/>
  <c r="M2349" i="1"/>
  <c r="N2349" i="1"/>
  <c r="L2347" i="1" l="1"/>
  <c r="O2347" i="1" s="1"/>
  <c r="M2350" i="1"/>
  <c r="F2349" i="1"/>
  <c r="E2349" i="1"/>
  <c r="G2347" i="1"/>
  <c r="U2349" i="1"/>
  <c r="W2349" i="1" s="1"/>
  <c r="D2348" i="1"/>
  <c r="L2348" i="1" s="1"/>
  <c r="J2350" i="1"/>
  <c r="K2350" i="1" s="1"/>
  <c r="I2351" i="1"/>
  <c r="N2350" i="1"/>
  <c r="O2348" i="1" l="1"/>
  <c r="E2350" i="1"/>
  <c r="F2350" i="1"/>
  <c r="J2351" i="1"/>
  <c r="K2351" i="1" s="1"/>
  <c r="I2352" i="1"/>
  <c r="N2351" i="1"/>
  <c r="U2350" i="1"/>
  <c r="W2350" i="1" s="1"/>
  <c r="G2348" i="1"/>
  <c r="D2349" i="1"/>
  <c r="M2351" i="1"/>
  <c r="L2349" i="1" l="1"/>
  <c r="O2349" i="1" s="1"/>
  <c r="F2351" i="1"/>
  <c r="E2351" i="1"/>
  <c r="D2350" i="1"/>
  <c r="G2349" i="1"/>
  <c r="I2353" i="1"/>
  <c r="J2352" i="1"/>
  <c r="K2352" i="1" s="1"/>
  <c r="N2352" i="1"/>
  <c r="U2351" i="1"/>
  <c r="W2351" i="1" s="1"/>
  <c r="L2350" i="1" l="1"/>
  <c r="O2350" i="1" s="1"/>
  <c r="G2350" i="1"/>
  <c r="E2352" i="1"/>
  <c r="F2352" i="1"/>
  <c r="D2351" i="1"/>
  <c r="L2351" i="1" s="1"/>
  <c r="U2352" i="1"/>
  <c r="W2352" i="1" s="1"/>
  <c r="I2354" i="1"/>
  <c r="J2353" i="1"/>
  <c r="K2353" i="1" s="1"/>
  <c r="U2353" i="1" l="1"/>
  <c r="W2353" i="1" s="1"/>
  <c r="F2353" i="1"/>
  <c r="E2353" i="1"/>
  <c r="G2351" i="1"/>
  <c r="J2354" i="1"/>
  <c r="K2354" i="1" s="1"/>
  <c r="I2355" i="1"/>
  <c r="D2352" i="1"/>
  <c r="L2352" i="1" s="1"/>
  <c r="M2352" i="1"/>
  <c r="O2351" i="1"/>
  <c r="F2354" i="1" l="1"/>
  <c r="E2354" i="1"/>
  <c r="G2352" i="1"/>
  <c r="M2353" i="1"/>
  <c r="O2352" i="1"/>
  <c r="D2353" i="1"/>
  <c r="L2353" i="1" s="1"/>
  <c r="J2355" i="1"/>
  <c r="K2355" i="1" s="1"/>
  <c r="I2356" i="1"/>
  <c r="U2354" i="1"/>
  <c r="W2354" i="1" s="1"/>
  <c r="F2355" i="1" l="1"/>
  <c r="E2355" i="1"/>
  <c r="G2353" i="1"/>
  <c r="U2355" i="1"/>
  <c r="W2355" i="1" s="1"/>
  <c r="I2357" i="1"/>
  <c r="J2356" i="1"/>
  <c r="K2356" i="1" s="1"/>
  <c r="D2354" i="1"/>
  <c r="L2354" i="1" s="1"/>
  <c r="M2354" i="1"/>
  <c r="N2353" i="1"/>
  <c r="N2354" i="1" s="1"/>
  <c r="M2355" i="1" l="1"/>
  <c r="N2355" i="1" s="1"/>
  <c r="E2356" i="1"/>
  <c r="F2356" i="1"/>
  <c r="O2353" i="1"/>
  <c r="O2354" i="1"/>
  <c r="U2356" i="1"/>
  <c r="W2356" i="1" s="1"/>
  <c r="G2354" i="1"/>
  <c r="J2357" i="1"/>
  <c r="K2357" i="1" s="1"/>
  <c r="I2358" i="1"/>
  <c r="D2355" i="1"/>
  <c r="L2355" i="1" s="1"/>
  <c r="O2355" i="1" l="1"/>
  <c r="M2356" i="1"/>
  <c r="F2357" i="1"/>
  <c r="E2357" i="1"/>
  <c r="G2355" i="1"/>
  <c r="U2357" i="1"/>
  <c r="W2357" i="1" s="1"/>
  <c r="D2356" i="1"/>
  <c r="L2356" i="1" s="1"/>
  <c r="I2359" i="1"/>
  <c r="J2358" i="1"/>
  <c r="K2358" i="1" s="1"/>
  <c r="N2356" i="1" l="1"/>
  <c r="N2357" i="1" s="1"/>
  <c r="N2358" i="1" s="1"/>
  <c r="N2359" i="1" s="1"/>
  <c r="M2357" i="1"/>
  <c r="M2358" i="1" s="1"/>
  <c r="M2359" i="1" s="1"/>
  <c r="E2358" i="1"/>
  <c r="F2358" i="1"/>
  <c r="G2356" i="1"/>
  <c r="J2359" i="1"/>
  <c r="K2359" i="1" s="1"/>
  <c r="I2360" i="1"/>
  <c r="U2358" i="1"/>
  <c r="W2358" i="1" s="1"/>
  <c r="D2357" i="1"/>
  <c r="L2357" i="1" l="1"/>
  <c r="O2357" i="1" s="1"/>
  <c r="O2356" i="1"/>
  <c r="F2359" i="1"/>
  <c r="E2359" i="1"/>
  <c r="M2360" i="1"/>
  <c r="G2357" i="1"/>
  <c r="D2358" i="1"/>
  <c r="I2361" i="1"/>
  <c r="J2360" i="1"/>
  <c r="K2360" i="1" s="1"/>
  <c r="N2360" i="1"/>
  <c r="U2359" i="1"/>
  <c r="W2359" i="1" s="1"/>
  <c r="L2358" i="1" l="1"/>
  <c r="O2358" i="1" s="1"/>
  <c r="M2361" i="1"/>
  <c r="E2360" i="1"/>
  <c r="F2360" i="1"/>
  <c r="G2358" i="1"/>
  <c r="J2361" i="1"/>
  <c r="K2361" i="1" s="1"/>
  <c r="I2362" i="1"/>
  <c r="N2361" i="1"/>
  <c r="U2360" i="1"/>
  <c r="W2360" i="1" s="1"/>
  <c r="D2359" i="1"/>
  <c r="L2359" i="1" l="1"/>
  <c r="O2359" i="1" s="1"/>
  <c r="F2361" i="1"/>
  <c r="E2361" i="1"/>
  <c r="G2359" i="1"/>
  <c r="D2360" i="1"/>
  <c r="M2362" i="1"/>
  <c r="J2362" i="1"/>
  <c r="K2362" i="1" s="1"/>
  <c r="I2363" i="1"/>
  <c r="N2362" i="1"/>
  <c r="U2361" i="1"/>
  <c r="W2361" i="1" s="1"/>
  <c r="L2360" i="1" l="1"/>
  <c r="O2360" i="1" s="1"/>
  <c r="E2362" i="1"/>
  <c r="F2362" i="1"/>
  <c r="G2360" i="1"/>
  <c r="U2362" i="1"/>
  <c r="W2362" i="1" s="1"/>
  <c r="J2363" i="1"/>
  <c r="K2363" i="1" s="1"/>
  <c r="I2364" i="1"/>
  <c r="M2363" i="1"/>
  <c r="N2363" i="1"/>
  <c r="D2361" i="1"/>
  <c r="L2361" i="1" l="1"/>
  <c r="O2361" i="1" s="1"/>
  <c r="F2363" i="1"/>
  <c r="E2363" i="1"/>
  <c r="D2362" i="1"/>
  <c r="I2365" i="1"/>
  <c r="J2364" i="1"/>
  <c r="K2364" i="1" s="1"/>
  <c r="M2364" i="1"/>
  <c r="N2364" i="1"/>
  <c r="U2363" i="1"/>
  <c r="W2363" i="1" s="1"/>
  <c r="G2361" i="1"/>
  <c r="L2362" i="1" l="1"/>
  <c r="O2362" i="1" s="1"/>
  <c r="E2364" i="1"/>
  <c r="F2364" i="1"/>
  <c r="G2362" i="1"/>
  <c r="D2363" i="1"/>
  <c r="J2365" i="1"/>
  <c r="K2365" i="1" s="1"/>
  <c r="I2366" i="1"/>
  <c r="M2365" i="1"/>
  <c r="N2365" i="1"/>
  <c r="U2364" i="1"/>
  <c r="W2364" i="1" s="1"/>
  <c r="L2363" i="1" l="1"/>
  <c r="O2363" i="1" s="1"/>
  <c r="F2365" i="1"/>
  <c r="E2365" i="1"/>
  <c r="G2363" i="1"/>
  <c r="D2364" i="1"/>
  <c r="J2366" i="1"/>
  <c r="K2366" i="1" s="1"/>
  <c r="I2367" i="1"/>
  <c r="M2366" i="1"/>
  <c r="N2366" i="1"/>
  <c r="U2365" i="1"/>
  <c r="W2365" i="1" s="1"/>
  <c r="L2364" i="1" l="1"/>
  <c r="O2364" i="1" s="1"/>
  <c r="E2366" i="1"/>
  <c r="F2366" i="1"/>
  <c r="G2364" i="1"/>
  <c r="U2366" i="1"/>
  <c r="W2366" i="1" s="1"/>
  <c r="D2365" i="1"/>
  <c r="I2368" i="1"/>
  <c r="M2367" i="1"/>
  <c r="J2367" i="1"/>
  <c r="K2367" i="1" s="1"/>
  <c r="N2367" i="1"/>
  <c r="L2365" i="1" l="1"/>
  <c r="O2365" i="1" s="1"/>
  <c r="F2367" i="1"/>
  <c r="E2367" i="1"/>
  <c r="G2365" i="1"/>
  <c r="U2367" i="1"/>
  <c r="W2367" i="1" s="1"/>
  <c r="J2368" i="1"/>
  <c r="K2368" i="1" s="1"/>
  <c r="I2369" i="1"/>
  <c r="M2368" i="1"/>
  <c r="N2368" i="1"/>
  <c r="D2366" i="1"/>
  <c r="L2366" i="1" l="1"/>
  <c r="O2366" i="1" s="1"/>
  <c r="E2368" i="1"/>
  <c r="F2368" i="1"/>
  <c r="J2369" i="1"/>
  <c r="K2369" i="1" s="1"/>
  <c r="M2369" i="1"/>
  <c r="I2370" i="1"/>
  <c r="N2369" i="1"/>
  <c r="D2367" i="1"/>
  <c r="U2368" i="1"/>
  <c r="W2368" i="1" s="1"/>
  <c r="G2366" i="1"/>
  <c r="L2367" i="1" l="1"/>
  <c r="O2367" i="1" s="1"/>
  <c r="F2369" i="1"/>
  <c r="E2369" i="1"/>
  <c r="D2368" i="1"/>
  <c r="G2367" i="1"/>
  <c r="J2370" i="1"/>
  <c r="K2370" i="1" s="1"/>
  <c r="M2370" i="1"/>
  <c r="I2371" i="1"/>
  <c r="N2370" i="1"/>
  <c r="U2369" i="1"/>
  <c r="W2369" i="1" s="1"/>
  <c r="L2368" i="1" l="1"/>
  <c r="O2368" i="1" s="1"/>
  <c r="G2368" i="1"/>
  <c r="E2370" i="1"/>
  <c r="F2370" i="1"/>
  <c r="D2369" i="1"/>
  <c r="I2372" i="1"/>
  <c r="J2371" i="1"/>
  <c r="K2371" i="1" s="1"/>
  <c r="M2371" i="1"/>
  <c r="N2371" i="1"/>
  <c r="U2370" i="1"/>
  <c r="W2370" i="1" s="1"/>
  <c r="L2369" i="1" l="1"/>
  <c r="O2369" i="1" s="1"/>
  <c r="G2369" i="1"/>
  <c r="F2371" i="1"/>
  <c r="E2371" i="1"/>
  <c r="U2371" i="1"/>
  <c r="W2371" i="1" s="1"/>
  <c r="I2373" i="1"/>
  <c r="J2372" i="1"/>
  <c r="K2372" i="1" s="1"/>
  <c r="M2372" i="1"/>
  <c r="N2372" i="1"/>
  <c r="D2370" i="1"/>
  <c r="L2370" i="1" l="1"/>
  <c r="O2370" i="1" s="1"/>
  <c r="E2372" i="1"/>
  <c r="F2372" i="1"/>
  <c r="M2373" i="1"/>
  <c r="J2373" i="1"/>
  <c r="K2373" i="1" s="1"/>
  <c r="I2374" i="1"/>
  <c r="N2373" i="1"/>
  <c r="D2371" i="1"/>
  <c r="U2372" i="1"/>
  <c r="W2372" i="1" s="1"/>
  <c r="G2370" i="1"/>
  <c r="L2371" i="1" l="1"/>
  <c r="O2371" i="1" s="1"/>
  <c r="F2373" i="1"/>
  <c r="E2373" i="1"/>
  <c r="G2371" i="1"/>
  <c r="D2372" i="1"/>
  <c r="U2373" i="1"/>
  <c r="W2373" i="1" s="1"/>
  <c r="J2374" i="1"/>
  <c r="K2374" i="1" s="1"/>
  <c r="I2375" i="1"/>
  <c r="M2374" i="1"/>
  <c r="N2374" i="1"/>
  <c r="L2372" i="1" l="1"/>
  <c r="O2372" i="1" s="1"/>
  <c r="E2374" i="1"/>
  <c r="F2374" i="1"/>
  <c r="G2372" i="1"/>
  <c r="U2374" i="1"/>
  <c r="W2374" i="1" s="1"/>
  <c r="I2376" i="1"/>
  <c r="M2375" i="1"/>
  <c r="J2375" i="1"/>
  <c r="K2375" i="1" s="1"/>
  <c r="N2375" i="1"/>
  <c r="D2373" i="1"/>
  <c r="L2373" i="1" s="1"/>
  <c r="O2373" i="1" l="1"/>
  <c r="F2375" i="1"/>
  <c r="E2375" i="1"/>
  <c r="U2375" i="1"/>
  <c r="W2375" i="1" s="1"/>
  <c r="J2376" i="1"/>
  <c r="K2376" i="1" s="1"/>
  <c r="M2376" i="1"/>
  <c r="I2377" i="1"/>
  <c r="N2376" i="1"/>
  <c r="D2374" i="1"/>
  <c r="G2373" i="1"/>
  <c r="L2374" i="1" l="1"/>
  <c r="O2374" i="1" s="1"/>
  <c r="E2376" i="1"/>
  <c r="F2376" i="1"/>
  <c r="M2377" i="1"/>
  <c r="I2378" i="1"/>
  <c r="J2377" i="1"/>
  <c r="K2377" i="1" s="1"/>
  <c r="N2377" i="1"/>
  <c r="U2376" i="1"/>
  <c r="W2376" i="1" s="1"/>
  <c r="D2375" i="1"/>
  <c r="G2374" i="1"/>
  <c r="L2375" i="1" l="1"/>
  <c r="O2375" i="1" s="1"/>
  <c r="F2377" i="1"/>
  <c r="E2377" i="1"/>
  <c r="D2376" i="1"/>
  <c r="I2379" i="1"/>
  <c r="J2378" i="1"/>
  <c r="K2378" i="1" s="1"/>
  <c r="M2378" i="1"/>
  <c r="N2378" i="1"/>
  <c r="U2377" i="1"/>
  <c r="W2377" i="1" s="1"/>
  <c r="G2375" i="1"/>
  <c r="L2376" i="1" l="1"/>
  <c r="O2376" i="1" s="1"/>
  <c r="G2376" i="1"/>
  <c r="E2378" i="1"/>
  <c r="F2378" i="1"/>
  <c r="D2377" i="1"/>
  <c r="J2379" i="1"/>
  <c r="K2379" i="1" s="1"/>
  <c r="I2380" i="1"/>
  <c r="M2379" i="1"/>
  <c r="N2379" i="1"/>
  <c r="U2378" i="1"/>
  <c r="W2378" i="1" s="1"/>
  <c r="L2377" i="1" l="1"/>
  <c r="O2377" i="1" s="1"/>
  <c r="M2380" i="1"/>
  <c r="F2379" i="1"/>
  <c r="E2379" i="1"/>
  <c r="D2378" i="1"/>
  <c r="U2379" i="1"/>
  <c r="W2379" i="1" s="1"/>
  <c r="J2380" i="1"/>
  <c r="K2380" i="1" s="1"/>
  <c r="I2381" i="1"/>
  <c r="N2380" i="1"/>
  <c r="G2377" i="1"/>
  <c r="L2378" i="1" l="1"/>
  <c r="O2378" i="1" s="1"/>
  <c r="G2378" i="1"/>
  <c r="E2380" i="1"/>
  <c r="F2380" i="1"/>
  <c r="I2382" i="1"/>
  <c r="J2381" i="1"/>
  <c r="K2381" i="1" s="1"/>
  <c r="N2381" i="1"/>
  <c r="D2379" i="1"/>
  <c r="U2380" i="1"/>
  <c r="W2380" i="1" s="1"/>
  <c r="M2381" i="1"/>
  <c r="L2379" i="1" l="1"/>
  <c r="O2379" i="1" s="1"/>
  <c r="F2381" i="1"/>
  <c r="E2381" i="1"/>
  <c r="G2379" i="1"/>
  <c r="D2380" i="1"/>
  <c r="U2381" i="1"/>
  <c r="W2381" i="1" s="1"/>
  <c r="J2382" i="1"/>
  <c r="K2382" i="1" s="1"/>
  <c r="I2383" i="1"/>
  <c r="N2382" i="1"/>
  <c r="L2380" i="1" l="1"/>
  <c r="O2380" i="1" s="1"/>
  <c r="G2380" i="1"/>
  <c r="E2382" i="1"/>
  <c r="F2382" i="1"/>
  <c r="U2382" i="1"/>
  <c r="W2382" i="1" s="1"/>
  <c r="I2384" i="1"/>
  <c r="J2383" i="1"/>
  <c r="K2383" i="1" s="1"/>
  <c r="N2383" i="1"/>
  <c r="D2381" i="1"/>
  <c r="L2381" i="1" s="1"/>
  <c r="F2383" i="1" l="1"/>
  <c r="E2383" i="1"/>
  <c r="G2381" i="1"/>
  <c r="J2384" i="1"/>
  <c r="K2384" i="1" s="1"/>
  <c r="I2385" i="1"/>
  <c r="M2382" i="1"/>
  <c r="M2383" i="1" s="1"/>
  <c r="O2381" i="1"/>
  <c r="U2383" i="1"/>
  <c r="W2383" i="1" s="1"/>
  <c r="D2382" i="1"/>
  <c r="L2382" i="1" l="1"/>
  <c r="O2382" i="1" s="1"/>
  <c r="U2384" i="1"/>
  <c r="W2384" i="1" s="1"/>
  <c r="F2384" i="1"/>
  <c r="E2384" i="1"/>
  <c r="D2383" i="1"/>
  <c r="L2383" i="1" s="1"/>
  <c r="G2382" i="1"/>
  <c r="J2385" i="1"/>
  <c r="K2385" i="1" s="1"/>
  <c r="I2386" i="1"/>
  <c r="G2383" i="1" l="1"/>
  <c r="E2385" i="1"/>
  <c r="F2385" i="1"/>
  <c r="I2387" i="1"/>
  <c r="J2386" i="1"/>
  <c r="K2386" i="1" s="1"/>
  <c r="U2385" i="1"/>
  <c r="W2385" i="1" s="1"/>
  <c r="D2384" i="1"/>
  <c r="L2384" i="1" s="1"/>
  <c r="M2384" i="1"/>
  <c r="O2383" i="1"/>
  <c r="F2386" i="1" l="1"/>
  <c r="E2386" i="1"/>
  <c r="D2385" i="1"/>
  <c r="L2385" i="1" s="1"/>
  <c r="U2386" i="1"/>
  <c r="W2386" i="1" s="1"/>
  <c r="N2384" i="1"/>
  <c r="N2385" i="1" s="1"/>
  <c r="M2385" i="1"/>
  <c r="G2384" i="1"/>
  <c r="J2387" i="1"/>
  <c r="K2387" i="1" s="1"/>
  <c r="I2388" i="1"/>
  <c r="M2386" i="1" l="1"/>
  <c r="M2387" i="1" s="1"/>
  <c r="M2388" i="1" s="1"/>
  <c r="E2387" i="1"/>
  <c r="F2387" i="1"/>
  <c r="G2385" i="1"/>
  <c r="O2385" i="1"/>
  <c r="I2389" i="1"/>
  <c r="J2388" i="1"/>
  <c r="K2388" i="1" s="1"/>
  <c r="D2386" i="1"/>
  <c r="L2386" i="1" s="1"/>
  <c r="U2387" i="1"/>
  <c r="W2387" i="1" s="1"/>
  <c r="O2384" i="1"/>
  <c r="N2386" i="1" l="1"/>
  <c r="N2387" i="1" s="1"/>
  <c r="N2388" i="1" s="1"/>
  <c r="N2389" i="1" s="1"/>
  <c r="F2388" i="1"/>
  <c r="E2388" i="1"/>
  <c r="G2386" i="1"/>
  <c r="D2387" i="1"/>
  <c r="L2387" i="1" s="1"/>
  <c r="U2388" i="1"/>
  <c r="W2388" i="1" s="1"/>
  <c r="J2389" i="1"/>
  <c r="K2389" i="1" s="1"/>
  <c r="I2390" i="1"/>
  <c r="M2389" i="1"/>
  <c r="O2387" i="1" l="1"/>
  <c r="O2386" i="1"/>
  <c r="E2389" i="1"/>
  <c r="F2389" i="1"/>
  <c r="G2387" i="1"/>
  <c r="M2390" i="1"/>
  <c r="D2388" i="1"/>
  <c r="J2390" i="1"/>
  <c r="K2390" i="1" s="1"/>
  <c r="I2391" i="1"/>
  <c r="N2390" i="1"/>
  <c r="U2389" i="1"/>
  <c r="W2389" i="1" s="1"/>
  <c r="L2388" i="1" l="1"/>
  <c r="O2388" i="1" s="1"/>
  <c r="F2390" i="1"/>
  <c r="E2390" i="1"/>
  <c r="G2388" i="1"/>
  <c r="D2389" i="1"/>
  <c r="I2392" i="1"/>
  <c r="J2391" i="1"/>
  <c r="K2391" i="1" s="1"/>
  <c r="N2391" i="1"/>
  <c r="U2390" i="1"/>
  <c r="W2390" i="1" s="1"/>
  <c r="M2391" i="1"/>
  <c r="L2389" i="1" l="1"/>
  <c r="O2389" i="1" s="1"/>
  <c r="E2391" i="1"/>
  <c r="F2391" i="1"/>
  <c r="G2389" i="1"/>
  <c r="D2390" i="1"/>
  <c r="M2392" i="1"/>
  <c r="J2392" i="1"/>
  <c r="K2392" i="1" s="1"/>
  <c r="I2393" i="1"/>
  <c r="N2392" i="1"/>
  <c r="U2391" i="1"/>
  <c r="W2391" i="1" s="1"/>
  <c r="L2390" i="1" l="1"/>
  <c r="O2390" i="1" s="1"/>
  <c r="F2392" i="1"/>
  <c r="E2392" i="1"/>
  <c r="G2390" i="1"/>
  <c r="U2392" i="1"/>
  <c r="W2392" i="1" s="1"/>
  <c r="J2393" i="1"/>
  <c r="K2393" i="1" s="1"/>
  <c r="I2394" i="1"/>
  <c r="M2393" i="1"/>
  <c r="N2393" i="1"/>
  <c r="D2391" i="1"/>
  <c r="L2391" i="1" l="1"/>
  <c r="O2391" i="1" s="1"/>
  <c r="E2393" i="1"/>
  <c r="F2393" i="1"/>
  <c r="I2395" i="1"/>
  <c r="M2394" i="1"/>
  <c r="J2394" i="1"/>
  <c r="K2394" i="1" s="1"/>
  <c r="N2394" i="1"/>
  <c r="U2393" i="1"/>
  <c r="W2393" i="1" s="1"/>
  <c r="D2392" i="1"/>
  <c r="G2391" i="1"/>
  <c r="L2392" i="1" l="1"/>
  <c r="O2392" i="1" s="1"/>
  <c r="F2394" i="1"/>
  <c r="E2394" i="1"/>
  <c r="U2394" i="1"/>
  <c r="W2394" i="1" s="1"/>
  <c r="D2393" i="1"/>
  <c r="G2392" i="1"/>
  <c r="M2395" i="1"/>
  <c r="I2396" i="1"/>
  <c r="J2395" i="1"/>
  <c r="K2395" i="1" s="1"/>
  <c r="N2395" i="1"/>
  <c r="L2393" i="1" l="1"/>
  <c r="O2393" i="1" s="1"/>
  <c r="E2395" i="1"/>
  <c r="F2395" i="1"/>
  <c r="G2393" i="1"/>
  <c r="J2396" i="1"/>
  <c r="K2396" i="1" s="1"/>
  <c r="M2396" i="1"/>
  <c r="I2397" i="1"/>
  <c r="N2396" i="1"/>
  <c r="D2394" i="1"/>
  <c r="U2395" i="1"/>
  <c r="W2395" i="1" s="1"/>
  <c r="L2394" i="1" l="1"/>
  <c r="O2394" i="1" s="1"/>
  <c r="F2396" i="1"/>
  <c r="E2396" i="1"/>
  <c r="G2394" i="1"/>
  <c r="D2395" i="1"/>
  <c r="M2397" i="1"/>
  <c r="J2397" i="1"/>
  <c r="K2397" i="1" s="1"/>
  <c r="I2398" i="1"/>
  <c r="N2397" i="1"/>
  <c r="U2396" i="1"/>
  <c r="W2396" i="1" s="1"/>
  <c r="L2395" i="1" l="1"/>
  <c r="O2395" i="1" s="1"/>
  <c r="E2397" i="1"/>
  <c r="F2397" i="1"/>
  <c r="G2395" i="1"/>
  <c r="D2396" i="1"/>
  <c r="I2399" i="1"/>
  <c r="M2398" i="1"/>
  <c r="J2398" i="1"/>
  <c r="K2398" i="1" s="1"/>
  <c r="N2398" i="1"/>
  <c r="U2397" i="1"/>
  <c r="W2397" i="1" s="1"/>
  <c r="L2396" i="1" l="1"/>
  <c r="O2396" i="1" s="1"/>
  <c r="F2398" i="1"/>
  <c r="E2398" i="1"/>
  <c r="G2396" i="1"/>
  <c r="D2397" i="1"/>
  <c r="I2400" i="1"/>
  <c r="J2399" i="1"/>
  <c r="K2399" i="1" s="1"/>
  <c r="M2399" i="1"/>
  <c r="N2399" i="1"/>
  <c r="U2398" i="1"/>
  <c r="W2398" i="1" s="1"/>
  <c r="L2397" i="1" l="1"/>
  <c r="O2397" i="1" s="1"/>
  <c r="E2399" i="1"/>
  <c r="F2399" i="1"/>
  <c r="G2397" i="1"/>
  <c r="U2399" i="1"/>
  <c r="W2399" i="1" s="1"/>
  <c r="I2401" i="1"/>
  <c r="J2400" i="1"/>
  <c r="K2400" i="1" s="1"/>
  <c r="M2400" i="1"/>
  <c r="N2400" i="1"/>
  <c r="D2398" i="1"/>
  <c r="L2398" i="1" l="1"/>
  <c r="O2398" i="1" s="1"/>
  <c r="F2400" i="1"/>
  <c r="E2400" i="1"/>
  <c r="U2400" i="1"/>
  <c r="W2400" i="1" s="1"/>
  <c r="J2401" i="1"/>
  <c r="K2401" i="1" s="1"/>
  <c r="M2401" i="1"/>
  <c r="I2402" i="1"/>
  <c r="N2401" i="1"/>
  <c r="G2398" i="1"/>
  <c r="D2399" i="1"/>
  <c r="L2399" i="1" l="1"/>
  <c r="O2399" i="1" s="1"/>
  <c r="E2401" i="1"/>
  <c r="F2401" i="1"/>
  <c r="I2403" i="1"/>
  <c r="J2402" i="1"/>
  <c r="K2402" i="1" s="1"/>
  <c r="M2402" i="1"/>
  <c r="N2402" i="1"/>
  <c r="U2401" i="1"/>
  <c r="W2401" i="1" s="1"/>
  <c r="G2399" i="1"/>
  <c r="D2400" i="1"/>
  <c r="L2400" i="1" l="1"/>
  <c r="O2400" i="1" s="1"/>
  <c r="F2402" i="1"/>
  <c r="E2402" i="1"/>
  <c r="G2400" i="1"/>
  <c r="D2401" i="1"/>
  <c r="U2402" i="1"/>
  <c r="W2402" i="1" s="1"/>
  <c r="M2403" i="1"/>
  <c r="J2403" i="1"/>
  <c r="K2403" i="1" s="1"/>
  <c r="I2404" i="1"/>
  <c r="N2403" i="1"/>
  <c r="L2401" i="1" l="1"/>
  <c r="O2401" i="1" s="1"/>
  <c r="E2403" i="1"/>
  <c r="F2403" i="1"/>
  <c r="G2401" i="1"/>
  <c r="I2405" i="1"/>
  <c r="M2404" i="1"/>
  <c r="J2404" i="1"/>
  <c r="K2404" i="1" s="1"/>
  <c r="N2404" i="1"/>
  <c r="D2402" i="1"/>
  <c r="U2403" i="1"/>
  <c r="W2403" i="1" s="1"/>
  <c r="L2402" i="1" l="1"/>
  <c r="O2402" i="1" s="1"/>
  <c r="F2404" i="1"/>
  <c r="E2404" i="1"/>
  <c r="G2402" i="1"/>
  <c r="U2404" i="1"/>
  <c r="W2404" i="1" s="1"/>
  <c r="D2403" i="1"/>
  <c r="M2405" i="1"/>
  <c r="J2405" i="1"/>
  <c r="K2405" i="1" s="1"/>
  <c r="I2406" i="1"/>
  <c r="N2405" i="1"/>
  <c r="L2403" i="1" l="1"/>
  <c r="O2403" i="1" s="1"/>
  <c r="E2405" i="1"/>
  <c r="F2405" i="1"/>
  <c r="G2403" i="1"/>
  <c r="U2405" i="1"/>
  <c r="W2405" i="1" s="1"/>
  <c r="I2407" i="1"/>
  <c r="M2406" i="1"/>
  <c r="J2406" i="1"/>
  <c r="K2406" i="1" s="1"/>
  <c r="N2406" i="1"/>
  <c r="D2404" i="1"/>
  <c r="L2404" i="1" s="1"/>
  <c r="O2404" i="1" l="1"/>
  <c r="F2406" i="1"/>
  <c r="E2406" i="1"/>
  <c r="U2406" i="1"/>
  <c r="W2406" i="1" s="1"/>
  <c r="D2405" i="1"/>
  <c r="I2408" i="1"/>
  <c r="J2407" i="1"/>
  <c r="K2407" i="1" s="1"/>
  <c r="M2407" i="1"/>
  <c r="N2407" i="1"/>
  <c r="G2404" i="1"/>
  <c r="L2405" i="1" l="1"/>
  <c r="O2405" i="1" s="1"/>
  <c r="E2407" i="1"/>
  <c r="F2407" i="1"/>
  <c r="I2409" i="1"/>
  <c r="J2408" i="1"/>
  <c r="K2408" i="1" s="1"/>
  <c r="M2408" i="1"/>
  <c r="N2408" i="1"/>
  <c r="G2405" i="1"/>
  <c r="U2407" i="1"/>
  <c r="W2407" i="1" s="1"/>
  <c r="D2406" i="1"/>
  <c r="L2406" i="1" l="1"/>
  <c r="O2406" i="1" s="1"/>
  <c r="F2408" i="1"/>
  <c r="E2408" i="1"/>
  <c r="G2406" i="1"/>
  <c r="D2407" i="1"/>
  <c r="U2408" i="1"/>
  <c r="W2408" i="1" s="1"/>
  <c r="M2409" i="1"/>
  <c r="I2410" i="1"/>
  <c r="J2409" i="1"/>
  <c r="K2409" i="1" s="1"/>
  <c r="N2409" i="1"/>
  <c r="L2407" i="1" l="1"/>
  <c r="O2407" i="1" s="1"/>
  <c r="E2409" i="1"/>
  <c r="F2409" i="1"/>
  <c r="G2407" i="1"/>
  <c r="J2410" i="1"/>
  <c r="K2410" i="1" s="1"/>
  <c r="I2411" i="1"/>
  <c r="M2410" i="1"/>
  <c r="N2410" i="1"/>
  <c r="U2409" i="1"/>
  <c r="W2409" i="1" s="1"/>
  <c r="D2408" i="1"/>
  <c r="L2408" i="1" l="1"/>
  <c r="O2408" i="1" s="1"/>
  <c r="F2410" i="1"/>
  <c r="E2410" i="1"/>
  <c r="M2411" i="1"/>
  <c r="G2408" i="1"/>
  <c r="D2409" i="1"/>
  <c r="I2412" i="1"/>
  <c r="J2411" i="1"/>
  <c r="K2411" i="1" s="1"/>
  <c r="N2411" i="1"/>
  <c r="U2410" i="1"/>
  <c r="W2410" i="1" s="1"/>
  <c r="L2409" i="1" l="1"/>
  <c r="O2409" i="1" s="1"/>
  <c r="M2412" i="1"/>
  <c r="E2411" i="1"/>
  <c r="F2411" i="1"/>
  <c r="G2409" i="1"/>
  <c r="U2411" i="1"/>
  <c r="W2411" i="1" s="1"/>
  <c r="I2413" i="1"/>
  <c r="J2412" i="1"/>
  <c r="K2412" i="1" s="1"/>
  <c r="N2412" i="1"/>
  <c r="D2410" i="1"/>
  <c r="L2410" i="1" s="1"/>
  <c r="O2410" i="1" l="1"/>
  <c r="F2412" i="1"/>
  <c r="E2412" i="1"/>
  <c r="G2410" i="1"/>
  <c r="U2412" i="1"/>
  <c r="W2412" i="1" s="1"/>
  <c r="J2413" i="1"/>
  <c r="K2413" i="1" s="1"/>
  <c r="I2414" i="1"/>
  <c r="N2413" i="1"/>
  <c r="D2411" i="1"/>
  <c r="L2411" i="1" l="1"/>
  <c r="O2411" i="1" s="1"/>
  <c r="E2413" i="1"/>
  <c r="F2413" i="1"/>
  <c r="G2411" i="1"/>
  <c r="U2413" i="1"/>
  <c r="W2413" i="1" s="1"/>
  <c r="D2412" i="1"/>
  <c r="L2412" i="1" s="1"/>
  <c r="J2414" i="1"/>
  <c r="K2414" i="1" s="1"/>
  <c r="U2414" i="1" s="1"/>
  <c r="W2414" i="1" s="1"/>
  <c r="I2415" i="1"/>
  <c r="F2414" i="1" l="1"/>
  <c r="E2414" i="1"/>
  <c r="G2412" i="1"/>
  <c r="J2415" i="1"/>
  <c r="K2415" i="1" s="1"/>
  <c r="I2416" i="1"/>
  <c r="D2413" i="1"/>
  <c r="L2413" i="1" s="1"/>
  <c r="M2413" i="1"/>
  <c r="O2412" i="1"/>
  <c r="E2415" i="1" l="1"/>
  <c r="F2415" i="1"/>
  <c r="G2413" i="1"/>
  <c r="M2414" i="1"/>
  <c r="O2413" i="1"/>
  <c r="I2417" i="1"/>
  <c r="J2416" i="1"/>
  <c r="K2416" i="1" s="1"/>
  <c r="U2415" i="1"/>
  <c r="W2415" i="1" s="1"/>
  <c r="D2414" i="1"/>
  <c r="L2414" i="1" s="1"/>
  <c r="F2416" i="1" l="1"/>
  <c r="E2416" i="1"/>
  <c r="G2414" i="1"/>
  <c r="U2416" i="1"/>
  <c r="W2416" i="1" s="1"/>
  <c r="J2417" i="1"/>
  <c r="K2417" i="1" s="1"/>
  <c r="I2418" i="1"/>
  <c r="D2415" i="1"/>
  <c r="L2415" i="1" s="1"/>
  <c r="M2415" i="1"/>
  <c r="N2414" i="1"/>
  <c r="N2415" i="1" s="1"/>
  <c r="M2416" i="1" l="1"/>
  <c r="M2417" i="1" s="1"/>
  <c r="M2418" i="1" s="1"/>
  <c r="E2417" i="1"/>
  <c r="F2417" i="1"/>
  <c r="G2415" i="1"/>
  <c r="U2417" i="1"/>
  <c r="W2417" i="1" s="1"/>
  <c r="D2416" i="1"/>
  <c r="L2416" i="1" s="1"/>
  <c r="I2419" i="1"/>
  <c r="J2418" i="1"/>
  <c r="K2418" i="1" s="1"/>
  <c r="O2415" i="1"/>
  <c r="O2414" i="1"/>
  <c r="N2416" i="1" l="1"/>
  <c r="N2417" i="1" s="1"/>
  <c r="N2418" i="1" s="1"/>
  <c r="F2418" i="1"/>
  <c r="E2418" i="1"/>
  <c r="G2416" i="1"/>
  <c r="U2418" i="1"/>
  <c r="W2418" i="1" s="1"/>
  <c r="D2417" i="1"/>
  <c r="J2419" i="1"/>
  <c r="K2419" i="1" s="1"/>
  <c r="I2420" i="1"/>
  <c r="L2417" i="1" l="1"/>
  <c r="O2417" i="1" s="1"/>
  <c r="O2416" i="1"/>
  <c r="E2419" i="1"/>
  <c r="F2419" i="1"/>
  <c r="G2417" i="1"/>
  <c r="D2418" i="1"/>
  <c r="L2418" i="1" s="1"/>
  <c r="I2421" i="1"/>
  <c r="J2420" i="1"/>
  <c r="K2420" i="1" s="1"/>
  <c r="U2419" i="1"/>
  <c r="W2419" i="1" s="1"/>
  <c r="O2418" i="1" l="1"/>
  <c r="M2419" i="1"/>
  <c r="F2420" i="1"/>
  <c r="E2420" i="1"/>
  <c r="G2418" i="1"/>
  <c r="D2419" i="1"/>
  <c r="L2419" i="1" s="1"/>
  <c r="I2422" i="1"/>
  <c r="J2421" i="1"/>
  <c r="K2421" i="1" s="1"/>
  <c r="U2420" i="1"/>
  <c r="W2420" i="1" s="1"/>
  <c r="N2419" i="1" l="1"/>
  <c r="N2420" i="1" s="1"/>
  <c r="N2421" i="1" s="1"/>
  <c r="N2422" i="1" s="1"/>
  <c r="M2420" i="1"/>
  <c r="M2421" i="1" s="1"/>
  <c r="M2422" i="1" s="1"/>
  <c r="E2421" i="1"/>
  <c r="F2421" i="1"/>
  <c r="G2419" i="1"/>
  <c r="D2420" i="1"/>
  <c r="J2422" i="1"/>
  <c r="K2422" i="1" s="1"/>
  <c r="I2423" i="1"/>
  <c r="U2421" i="1"/>
  <c r="W2421" i="1" s="1"/>
  <c r="L2420" i="1" l="1"/>
  <c r="O2420" i="1" s="1"/>
  <c r="O2419" i="1"/>
  <c r="F2422" i="1"/>
  <c r="E2422" i="1"/>
  <c r="G2420" i="1"/>
  <c r="J2423" i="1"/>
  <c r="K2423" i="1" s="1"/>
  <c r="I2424" i="1"/>
  <c r="N2423" i="1"/>
  <c r="U2422" i="1"/>
  <c r="W2422" i="1" s="1"/>
  <c r="D2421" i="1"/>
  <c r="M2423" i="1"/>
  <c r="L2421" i="1" l="1"/>
  <c r="O2421" i="1" s="1"/>
  <c r="E2423" i="1"/>
  <c r="F2423" i="1"/>
  <c r="G2421" i="1"/>
  <c r="D2422" i="1"/>
  <c r="J2424" i="1"/>
  <c r="K2424" i="1" s="1"/>
  <c r="I2425" i="1"/>
  <c r="M2424" i="1"/>
  <c r="N2424" i="1"/>
  <c r="U2423" i="1"/>
  <c r="W2423" i="1" s="1"/>
  <c r="L2422" i="1" l="1"/>
  <c r="O2422" i="1" s="1"/>
  <c r="F2424" i="1"/>
  <c r="E2424" i="1"/>
  <c r="G2422" i="1"/>
  <c r="D2423" i="1"/>
  <c r="U2424" i="1"/>
  <c r="W2424" i="1" s="1"/>
  <c r="I2426" i="1"/>
  <c r="M2425" i="1"/>
  <c r="J2425" i="1"/>
  <c r="K2425" i="1" s="1"/>
  <c r="N2425" i="1"/>
  <c r="L2423" i="1" l="1"/>
  <c r="O2423" i="1" s="1"/>
  <c r="E2425" i="1"/>
  <c r="F2425" i="1"/>
  <c r="G2423" i="1"/>
  <c r="U2425" i="1"/>
  <c r="W2425" i="1" s="1"/>
  <c r="I2427" i="1"/>
  <c r="J2426" i="1"/>
  <c r="K2426" i="1" s="1"/>
  <c r="M2426" i="1"/>
  <c r="N2426" i="1"/>
  <c r="D2424" i="1"/>
  <c r="L2424" i="1" l="1"/>
  <c r="O2424" i="1" s="1"/>
  <c r="F2426" i="1"/>
  <c r="E2426" i="1"/>
  <c r="U2426" i="1"/>
  <c r="W2426" i="1" s="1"/>
  <c r="D2425" i="1"/>
  <c r="J2427" i="1"/>
  <c r="K2427" i="1" s="1"/>
  <c r="I2428" i="1"/>
  <c r="M2427" i="1"/>
  <c r="N2427" i="1"/>
  <c r="G2424" i="1"/>
  <c r="L2425" i="1" l="1"/>
  <c r="O2425" i="1" s="1"/>
  <c r="E2427" i="1"/>
  <c r="F2427" i="1"/>
  <c r="G2425" i="1"/>
  <c r="I2429" i="1"/>
  <c r="J2428" i="1"/>
  <c r="K2428" i="1" s="1"/>
  <c r="M2428" i="1"/>
  <c r="N2428" i="1"/>
  <c r="U2427" i="1"/>
  <c r="W2427" i="1" s="1"/>
  <c r="D2426" i="1"/>
  <c r="L2426" i="1" l="1"/>
  <c r="O2426" i="1" s="1"/>
  <c r="F2428" i="1"/>
  <c r="E2428" i="1"/>
  <c r="D2427" i="1"/>
  <c r="U2428" i="1"/>
  <c r="W2428" i="1" s="1"/>
  <c r="G2426" i="1"/>
  <c r="J2429" i="1"/>
  <c r="K2429" i="1" s="1"/>
  <c r="M2429" i="1"/>
  <c r="I2430" i="1"/>
  <c r="N2429" i="1"/>
  <c r="L2427" i="1" l="1"/>
  <c r="O2427" i="1" s="1"/>
  <c r="G2427" i="1"/>
  <c r="E2429" i="1"/>
  <c r="F2429" i="1"/>
  <c r="U2429" i="1"/>
  <c r="W2429" i="1" s="1"/>
  <c r="D2428" i="1"/>
  <c r="J2430" i="1"/>
  <c r="K2430" i="1" s="1"/>
  <c r="I2431" i="1"/>
  <c r="M2430" i="1"/>
  <c r="N2430" i="1"/>
  <c r="L2428" i="1" l="1"/>
  <c r="O2428" i="1" s="1"/>
  <c r="E2430" i="1"/>
  <c r="F2430" i="1"/>
  <c r="G2428" i="1"/>
  <c r="J2431" i="1"/>
  <c r="K2431" i="1" s="1"/>
  <c r="M2431" i="1"/>
  <c r="I2432" i="1"/>
  <c r="N2431" i="1"/>
  <c r="U2430" i="1"/>
  <c r="W2430" i="1" s="1"/>
  <c r="D2429" i="1"/>
  <c r="L2429" i="1" l="1"/>
  <c r="O2429" i="1" s="1"/>
  <c r="F2431" i="1"/>
  <c r="E2431" i="1"/>
  <c r="G2429" i="1"/>
  <c r="D2430" i="1"/>
  <c r="L2430" i="1" s="1"/>
  <c r="J2432" i="1"/>
  <c r="K2432" i="1" s="1"/>
  <c r="M2432" i="1"/>
  <c r="I2433" i="1"/>
  <c r="N2432" i="1"/>
  <c r="U2431" i="1"/>
  <c r="W2431" i="1" s="1"/>
  <c r="O2430" i="1" l="1"/>
  <c r="E2432" i="1"/>
  <c r="F2432" i="1"/>
  <c r="G2430" i="1"/>
  <c r="D2431" i="1"/>
  <c r="U2432" i="1"/>
  <c r="W2432" i="1" s="1"/>
  <c r="J2433" i="1"/>
  <c r="K2433" i="1" s="1"/>
  <c r="M2433" i="1"/>
  <c r="I2434" i="1"/>
  <c r="N2433" i="1"/>
  <c r="L2431" i="1" l="1"/>
  <c r="O2431" i="1" s="1"/>
  <c r="F2433" i="1"/>
  <c r="E2433" i="1"/>
  <c r="G2431" i="1"/>
  <c r="I2435" i="1"/>
  <c r="M2434" i="1"/>
  <c r="J2434" i="1"/>
  <c r="K2434" i="1" s="1"/>
  <c r="N2434" i="1"/>
  <c r="U2433" i="1"/>
  <c r="W2433" i="1" s="1"/>
  <c r="D2432" i="1"/>
  <c r="L2432" i="1" l="1"/>
  <c r="O2432" i="1" s="1"/>
  <c r="E2434" i="1"/>
  <c r="F2434" i="1"/>
  <c r="D2433" i="1"/>
  <c r="U2434" i="1"/>
  <c r="W2434" i="1" s="1"/>
  <c r="G2432" i="1"/>
  <c r="I2436" i="1"/>
  <c r="M2435" i="1"/>
  <c r="J2435" i="1"/>
  <c r="K2435" i="1" s="1"/>
  <c r="N2435" i="1"/>
  <c r="L2433" i="1" l="1"/>
  <c r="O2433" i="1" s="1"/>
  <c r="G2433" i="1"/>
  <c r="F2435" i="1"/>
  <c r="E2435" i="1"/>
  <c r="U2435" i="1"/>
  <c r="W2435" i="1" s="1"/>
  <c r="J2436" i="1"/>
  <c r="K2436" i="1" s="1"/>
  <c r="M2436" i="1"/>
  <c r="I2437" i="1"/>
  <c r="N2436" i="1"/>
  <c r="D2434" i="1"/>
  <c r="L2434" i="1" l="1"/>
  <c r="O2434" i="1" s="1"/>
  <c r="E2436" i="1"/>
  <c r="F2436" i="1"/>
  <c r="I2438" i="1"/>
  <c r="M2437" i="1"/>
  <c r="J2437" i="1"/>
  <c r="K2437" i="1" s="1"/>
  <c r="N2437" i="1"/>
  <c r="U2436" i="1"/>
  <c r="W2436" i="1" s="1"/>
  <c r="D2435" i="1"/>
  <c r="L2435" i="1" s="1"/>
  <c r="G2434" i="1"/>
  <c r="O2435" i="1" l="1"/>
  <c r="F2437" i="1"/>
  <c r="E2437" i="1"/>
  <c r="U2437" i="1"/>
  <c r="W2437" i="1" s="1"/>
  <c r="D2436" i="1"/>
  <c r="G2435" i="1"/>
  <c r="I2439" i="1"/>
  <c r="M2438" i="1"/>
  <c r="J2438" i="1"/>
  <c r="K2438" i="1" s="1"/>
  <c r="N2438" i="1"/>
  <c r="L2436" i="1" l="1"/>
  <c r="O2436" i="1" s="1"/>
  <c r="E2438" i="1"/>
  <c r="F2438" i="1"/>
  <c r="G2436" i="1"/>
  <c r="I2440" i="1"/>
  <c r="M2439" i="1"/>
  <c r="J2439" i="1"/>
  <c r="K2439" i="1" s="1"/>
  <c r="N2439" i="1"/>
  <c r="U2438" i="1"/>
  <c r="W2438" i="1" s="1"/>
  <c r="D2437" i="1"/>
  <c r="L2437" i="1" l="1"/>
  <c r="O2437" i="1" s="1"/>
  <c r="F2439" i="1"/>
  <c r="E2439" i="1"/>
  <c r="U2439" i="1"/>
  <c r="W2439" i="1" s="1"/>
  <c r="D2438" i="1"/>
  <c r="G2437" i="1"/>
  <c r="J2440" i="1"/>
  <c r="K2440" i="1" s="1"/>
  <c r="I2441" i="1"/>
  <c r="M2440" i="1"/>
  <c r="N2440" i="1"/>
  <c r="L2438" i="1" l="1"/>
  <c r="O2438" i="1" s="1"/>
  <c r="E2440" i="1"/>
  <c r="F2440" i="1"/>
  <c r="G2438" i="1"/>
  <c r="U2440" i="1"/>
  <c r="W2440" i="1" s="1"/>
  <c r="D2439" i="1"/>
  <c r="I2442" i="1"/>
  <c r="J2441" i="1"/>
  <c r="K2441" i="1" s="1"/>
  <c r="N2441" i="1"/>
  <c r="M2441" i="1"/>
  <c r="L2439" i="1" l="1"/>
  <c r="O2439" i="1" s="1"/>
  <c r="F2441" i="1"/>
  <c r="E2441" i="1"/>
  <c r="G2439" i="1"/>
  <c r="I2443" i="1"/>
  <c r="J2442" i="1"/>
  <c r="K2442" i="1" s="1"/>
  <c r="N2442" i="1"/>
  <c r="U2441" i="1"/>
  <c r="W2441" i="1" s="1"/>
  <c r="D2440" i="1"/>
  <c r="M2442" i="1"/>
  <c r="L2440" i="1" l="1"/>
  <c r="O2440" i="1" s="1"/>
  <c r="E2442" i="1"/>
  <c r="F2442" i="1"/>
  <c r="D2441" i="1"/>
  <c r="U2442" i="1"/>
  <c r="W2442" i="1" s="1"/>
  <c r="G2440" i="1"/>
  <c r="J2443" i="1"/>
  <c r="K2443" i="1" s="1"/>
  <c r="M2443" i="1"/>
  <c r="I2444" i="1"/>
  <c r="N2443" i="1"/>
  <c r="L2441" i="1" l="1"/>
  <c r="O2441" i="1" s="1"/>
  <c r="G2441" i="1"/>
  <c r="F2443" i="1"/>
  <c r="E2443" i="1"/>
  <c r="D2442" i="1"/>
  <c r="U2443" i="1"/>
  <c r="W2443" i="1" s="1"/>
  <c r="J2444" i="1"/>
  <c r="K2444" i="1" s="1"/>
  <c r="I2445" i="1"/>
  <c r="N2444" i="1"/>
  <c r="L2442" i="1" l="1"/>
  <c r="O2442" i="1" s="1"/>
  <c r="G2442" i="1"/>
  <c r="E2444" i="1"/>
  <c r="F2444" i="1"/>
  <c r="I2446" i="1"/>
  <c r="J2445" i="1"/>
  <c r="K2445" i="1" s="1"/>
  <c r="N2445" i="1"/>
  <c r="U2444" i="1"/>
  <c r="W2444" i="1" s="1"/>
  <c r="D2443" i="1"/>
  <c r="L2443" i="1" s="1"/>
  <c r="F2445" i="1" l="1"/>
  <c r="E2445" i="1"/>
  <c r="G2443" i="1"/>
  <c r="M2444" i="1"/>
  <c r="M2445" i="1" s="1"/>
  <c r="M2446" i="1" s="1"/>
  <c r="O2443" i="1"/>
  <c r="D2444" i="1"/>
  <c r="U2445" i="1"/>
  <c r="W2445" i="1" s="1"/>
  <c r="J2446" i="1"/>
  <c r="K2446" i="1" s="1"/>
  <c r="I2447" i="1"/>
  <c r="N2446" i="1"/>
  <c r="L2444" i="1" l="1"/>
  <c r="O2444" i="1" s="1"/>
  <c r="E2446" i="1"/>
  <c r="F2446" i="1"/>
  <c r="G2444" i="1"/>
  <c r="D2445" i="1"/>
  <c r="L2445" i="1" s="1"/>
  <c r="J2447" i="1"/>
  <c r="K2447" i="1" s="1"/>
  <c r="I2448" i="1"/>
  <c r="U2446" i="1"/>
  <c r="W2446" i="1" s="1"/>
  <c r="O2445" i="1" l="1"/>
  <c r="U2447" i="1"/>
  <c r="W2447" i="1" s="1"/>
  <c r="F2447" i="1"/>
  <c r="E2447" i="1"/>
  <c r="G2445" i="1"/>
  <c r="J2448" i="1"/>
  <c r="K2448" i="1" s="1"/>
  <c r="I2449" i="1"/>
  <c r="D2446" i="1"/>
  <c r="L2446" i="1" s="1"/>
  <c r="E2448" i="1" l="1"/>
  <c r="F2448" i="1"/>
  <c r="G2446" i="1"/>
  <c r="O2446" i="1"/>
  <c r="M2447" i="1"/>
  <c r="D2447" i="1"/>
  <c r="L2447" i="1" s="1"/>
  <c r="I2450" i="1"/>
  <c r="J2449" i="1"/>
  <c r="K2449" i="1" s="1"/>
  <c r="U2448" i="1"/>
  <c r="W2448" i="1" s="1"/>
  <c r="F2449" i="1" l="1"/>
  <c r="E2449" i="1"/>
  <c r="G2447" i="1"/>
  <c r="U2449" i="1"/>
  <c r="W2449" i="1" s="1"/>
  <c r="M2448" i="1"/>
  <c r="N2447" i="1"/>
  <c r="N2448" i="1" s="1"/>
  <c r="J2450" i="1"/>
  <c r="K2450" i="1" s="1"/>
  <c r="I2451" i="1"/>
  <c r="D2448" i="1"/>
  <c r="L2448" i="1" s="1"/>
  <c r="M2449" i="1" l="1"/>
  <c r="M2450" i="1" s="1"/>
  <c r="M2451" i="1" s="1"/>
  <c r="E2450" i="1"/>
  <c r="F2450" i="1"/>
  <c r="G2448" i="1"/>
  <c r="U2450" i="1"/>
  <c r="W2450" i="1" s="1"/>
  <c r="O2447" i="1"/>
  <c r="D2449" i="1"/>
  <c r="L2449" i="1" s="1"/>
  <c r="I2452" i="1"/>
  <c r="J2451" i="1"/>
  <c r="K2451" i="1" s="1"/>
  <c r="O2448" i="1"/>
  <c r="N2449" i="1" l="1"/>
  <c r="N2450" i="1" s="1"/>
  <c r="N2451" i="1" s="1"/>
  <c r="N2452" i="1" s="1"/>
  <c r="F2451" i="1"/>
  <c r="E2451" i="1"/>
  <c r="G2449" i="1"/>
  <c r="D2450" i="1"/>
  <c r="U2451" i="1"/>
  <c r="W2451" i="1" s="1"/>
  <c r="J2452" i="1"/>
  <c r="K2452" i="1" s="1"/>
  <c r="I2453" i="1"/>
  <c r="M2452" i="1"/>
  <c r="L2450" i="1" l="1"/>
  <c r="O2450" i="1" s="1"/>
  <c r="O2449" i="1"/>
  <c r="E2452" i="1"/>
  <c r="F2452" i="1"/>
  <c r="G2450" i="1"/>
  <c r="U2452" i="1"/>
  <c r="W2452" i="1" s="1"/>
  <c r="D2451" i="1"/>
  <c r="L2451" i="1" s="1"/>
  <c r="M2453" i="1"/>
  <c r="I2454" i="1"/>
  <c r="J2453" i="1"/>
  <c r="K2453" i="1" s="1"/>
  <c r="N2453" i="1"/>
  <c r="O2451" i="1" l="1"/>
  <c r="F2453" i="1"/>
  <c r="E2453" i="1"/>
  <c r="U2453" i="1"/>
  <c r="W2453" i="1" s="1"/>
  <c r="I2455" i="1"/>
  <c r="J2454" i="1"/>
  <c r="K2454" i="1" s="1"/>
  <c r="M2454" i="1"/>
  <c r="N2454" i="1"/>
  <c r="G2451" i="1"/>
  <c r="D2452" i="1"/>
  <c r="L2452" i="1" l="1"/>
  <c r="O2452" i="1" s="1"/>
  <c r="E2454" i="1"/>
  <c r="F2454" i="1"/>
  <c r="G2452" i="1"/>
  <c r="I2456" i="1"/>
  <c r="M2455" i="1"/>
  <c r="J2455" i="1"/>
  <c r="K2455" i="1" s="1"/>
  <c r="N2455" i="1"/>
  <c r="U2454" i="1"/>
  <c r="W2454" i="1" s="1"/>
  <c r="D2453" i="1"/>
  <c r="L2453" i="1" l="1"/>
  <c r="O2453" i="1" s="1"/>
  <c r="F2455" i="1"/>
  <c r="E2455" i="1"/>
  <c r="D2454" i="1"/>
  <c r="U2455" i="1"/>
  <c r="W2455" i="1" s="1"/>
  <c r="G2453" i="1"/>
  <c r="M2456" i="1"/>
  <c r="I2457" i="1"/>
  <c r="J2456" i="1"/>
  <c r="K2456" i="1" s="1"/>
  <c r="N2456" i="1"/>
  <c r="L2454" i="1" l="1"/>
  <c r="O2454" i="1" s="1"/>
  <c r="E2456" i="1"/>
  <c r="F2456" i="1"/>
  <c r="G2454" i="1"/>
  <c r="J2457" i="1"/>
  <c r="K2457" i="1" s="1"/>
  <c r="M2457" i="1"/>
  <c r="I2458" i="1"/>
  <c r="N2457" i="1"/>
  <c r="D2455" i="1"/>
  <c r="U2456" i="1"/>
  <c r="W2456" i="1" s="1"/>
  <c r="L2455" i="1" l="1"/>
  <c r="O2455" i="1" s="1"/>
  <c r="F2457" i="1"/>
  <c r="E2457" i="1"/>
  <c r="G2455" i="1"/>
  <c r="D2456" i="1"/>
  <c r="J2458" i="1"/>
  <c r="K2458" i="1" s="1"/>
  <c r="I2459" i="1"/>
  <c r="M2458" i="1"/>
  <c r="N2458" i="1"/>
  <c r="U2457" i="1"/>
  <c r="W2457" i="1" s="1"/>
  <c r="L2456" i="1" l="1"/>
  <c r="O2456" i="1" s="1"/>
  <c r="E2458" i="1"/>
  <c r="F2458" i="1"/>
  <c r="G2456" i="1"/>
  <c r="U2458" i="1"/>
  <c r="W2458" i="1" s="1"/>
  <c r="D2457" i="1"/>
  <c r="L2457" i="1" s="1"/>
  <c r="I2460" i="1"/>
  <c r="J2459" i="1"/>
  <c r="K2459" i="1" s="1"/>
  <c r="M2459" i="1"/>
  <c r="N2459" i="1"/>
  <c r="O2457" i="1" l="1"/>
  <c r="F2459" i="1"/>
  <c r="E2459" i="1"/>
  <c r="G2457" i="1"/>
  <c r="U2459" i="1"/>
  <c r="W2459" i="1" s="1"/>
  <c r="D2458" i="1"/>
  <c r="J2460" i="1"/>
  <c r="K2460" i="1" s="1"/>
  <c r="M2460" i="1"/>
  <c r="I2461" i="1"/>
  <c r="N2460" i="1"/>
  <c r="L2458" i="1" l="1"/>
  <c r="O2458" i="1" s="1"/>
  <c r="E2460" i="1"/>
  <c r="F2460" i="1"/>
  <c r="G2458" i="1"/>
  <c r="M2461" i="1"/>
  <c r="I2462" i="1"/>
  <c r="J2461" i="1"/>
  <c r="K2461" i="1" s="1"/>
  <c r="N2461" i="1"/>
  <c r="U2460" i="1"/>
  <c r="W2460" i="1" s="1"/>
  <c r="D2459" i="1"/>
  <c r="L2459" i="1" l="1"/>
  <c r="O2459" i="1" s="1"/>
  <c r="F2461" i="1"/>
  <c r="E2461" i="1"/>
  <c r="D2460" i="1"/>
  <c r="J2462" i="1"/>
  <c r="K2462" i="1" s="1"/>
  <c r="M2462" i="1"/>
  <c r="I2463" i="1"/>
  <c r="N2462" i="1"/>
  <c r="U2461" i="1"/>
  <c r="W2461" i="1" s="1"/>
  <c r="G2459" i="1"/>
  <c r="L2460" i="1" l="1"/>
  <c r="O2460" i="1" s="1"/>
  <c r="E2462" i="1"/>
  <c r="F2462" i="1"/>
  <c r="G2460" i="1"/>
  <c r="U2462" i="1"/>
  <c r="W2462" i="1" s="1"/>
  <c r="M2463" i="1"/>
  <c r="I2464" i="1"/>
  <c r="J2463" i="1"/>
  <c r="K2463" i="1" s="1"/>
  <c r="N2463" i="1"/>
  <c r="D2461" i="1"/>
  <c r="L2461" i="1" l="1"/>
  <c r="O2461" i="1" s="1"/>
  <c r="F2463" i="1"/>
  <c r="E2463" i="1"/>
  <c r="U2463" i="1"/>
  <c r="W2463" i="1" s="1"/>
  <c r="D2462" i="1"/>
  <c r="M2464" i="1"/>
  <c r="I2465" i="1"/>
  <c r="J2464" i="1"/>
  <c r="K2464" i="1" s="1"/>
  <c r="N2464" i="1"/>
  <c r="G2461" i="1"/>
  <c r="L2462" i="1" l="1"/>
  <c r="O2462" i="1" s="1"/>
  <c r="E2464" i="1"/>
  <c r="F2464" i="1"/>
  <c r="G2462" i="1"/>
  <c r="M2465" i="1"/>
  <c r="I2466" i="1"/>
  <c r="J2465" i="1"/>
  <c r="K2465" i="1" s="1"/>
  <c r="N2465" i="1"/>
  <c r="D2463" i="1"/>
  <c r="U2464" i="1"/>
  <c r="W2464" i="1" s="1"/>
  <c r="L2463" i="1" l="1"/>
  <c r="O2463" i="1" s="1"/>
  <c r="F2465" i="1"/>
  <c r="E2465" i="1"/>
  <c r="G2463" i="1"/>
  <c r="U2465" i="1"/>
  <c r="W2465" i="1" s="1"/>
  <c r="J2466" i="1"/>
  <c r="K2466" i="1" s="1"/>
  <c r="I2467" i="1"/>
  <c r="M2466" i="1"/>
  <c r="N2466" i="1"/>
  <c r="D2464" i="1"/>
  <c r="L2464" i="1" l="1"/>
  <c r="O2464" i="1" s="1"/>
  <c r="E2466" i="1"/>
  <c r="F2466" i="1"/>
  <c r="M2467" i="1"/>
  <c r="I2468" i="1"/>
  <c r="J2467" i="1"/>
  <c r="K2467" i="1" s="1"/>
  <c r="N2467" i="1"/>
  <c r="U2466" i="1"/>
  <c r="W2466" i="1" s="1"/>
  <c r="G2464" i="1"/>
  <c r="D2465" i="1"/>
  <c r="L2465" i="1" l="1"/>
  <c r="O2465" i="1" s="1"/>
  <c r="F2467" i="1"/>
  <c r="E2467" i="1"/>
  <c r="G2465" i="1"/>
  <c r="D2466" i="1"/>
  <c r="U2467" i="1"/>
  <c r="W2467" i="1" s="1"/>
  <c r="J2468" i="1"/>
  <c r="K2468" i="1" s="1"/>
  <c r="M2468" i="1"/>
  <c r="I2469" i="1"/>
  <c r="N2468" i="1"/>
  <c r="L2466" i="1" l="1"/>
  <c r="O2466" i="1" s="1"/>
  <c r="E2468" i="1"/>
  <c r="F2468" i="1"/>
  <c r="G2466" i="1"/>
  <c r="I2470" i="1"/>
  <c r="M2469" i="1"/>
  <c r="J2469" i="1"/>
  <c r="K2469" i="1" s="1"/>
  <c r="N2469" i="1"/>
  <c r="U2468" i="1"/>
  <c r="W2468" i="1" s="1"/>
  <c r="D2467" i="1"/>
  <c r="L2467" i="1" l="1"/>
  <c r="O2467" i="1" s="1"/>
  <c r="F2469" i="1"/>
  <c r="E2469" i="1"/>
  <c r="U2469" i="1"/>
  <c r="W2469" i="1" s="1"/>
  <c r="D2468" i="1"/>
  <c r="G2467" i="1"/>
  <c r="J2470" i="1"/>
  <c r="K2470" i="1" s="1"/>
  <c r="I2471" i="1"/>
  <c r="M2470" i="1"/>
  <c r="N2470" i="1"/>
  <c r="L2468" i="1" l="1"/>
  <c r="O2468" i="1" s="1"/>
  <c r="E2470" i="1"/>
  <c r="F2470" i="1"/>
  <c r="G2468" i="1"/>
  <c r="I2472" i="1"/>
  <c r="J2471" i="1"/>
  <c r="K2471" i="1" s="1"/>
  <c r="M2471" i="1"/>
  <c r="N2471" i="1"/>
  <c r="U2470" i="1"/>
  <c r="W2470" i="1" s="1"/>
  <c r="D2469" i="1"/>
  <c r="L2469" i="1" l="1"/>
  <c r="O2469" i="1" s="1"/>
  <c r="F2471" i="1"/>
  <c r="E2471" i="1"/>
  <c r="U2471" i="1"/>
  <c r="W2471" i="1" s="1"/>
  <c r="D2470" i="1"/>
  <c r="G2469" i="1"/>
  <c r="J2472" i="1"/>
  <c r="K2472" i="1" s="1"/>
  <c r="I2473" i="1"/>
  <c r="M2472" i="1"/>
  <c r="N2472" i="1"/>
  <c r="L2470" i="1" l="1"/>
  <c r="O2470" i="1" s="1"/>
  <c r="E2472" i="1"/>
  <c r="F2472" i="1"/>
  <c r="G2470" i="1"/>
  <c r="U2472" i="1"/>
  <c r="W2472" i="1" s="1"/>
  <c r="D2471" i="1"/>
  <c r="J2473" i="1"/>
  <c r="K2473" i="1" s="1"/>
  <c r="I2474" i="1"/>
  <c r="N2473" i="1"/>
  <c r="M2473" i="1"/>
  <c r="L2471" i="1" l="1"/>
  <c r="O2471" i="1" s="1"/>
  <c r="F2473" i="1"/>
  <c r="E2473" i="1"/>
  <c r="G2471" i="1"/>
  <c r="U2473" i="1"/>
  <c r="W2473" i="1" s="1"/>
  <c r="D2472" i="1"/>
  <c r="L2472" i="1" s="1"/>
  <c r="I2475" i="1"/>
  <c r="J2474" i="1"/>
  <c r="K2474" i="1" s="1"/>
  <c r="N2474" i="1"/>
  <c r="M2474" i="1"/>
  <c r="O2472" i="1" l="1"/>
  <c r="E2474" i="1"/>
  <c r="F2474" i="1"/>
  <c r="G2472" i="1"/>
  <c r="J2475" i="1"/>
  <c r="K2475" i="1" s="1"/>
  <c r="I2476" i="1"/>
  <c r="U2474" i="1"/>
  <c r="W2474" i="1" s="1"/>
  <c r="D2473" i="1"/>
  <c r="L2473" i="1" l="1"/>
  <c r="O2473" i="1" s="1"/>
  <c r="U2475" i="1"/>
  <c r="W2475" i="1" s="1"/>
  <c r="F2475" i="1"/>
  <c r="E2475" i="1"/>
  <c r="G2473" i="1"/>
  <c r="D2474" i="1"/>
  <c r="L2474" i="1" s="1"/>
  <c r="J2476" i="1"/>
  <c r="K2476" i="1" s="1"/>
  <c r="E2476" i="1" l="1"/>
  <c r="F2476" i="1"/>
  <c r="U2476" i="1"/>
  <c r="W2476" i="1" s="1"/>
  <c r="M2475" i="1"/>
  <c r="O2474" i="1"/>
  <c r="D2475" i="1"/>
  <c r="L2475" i="1" s="1"/>
  <c r="G2474" i="1"/>
  <c r="G2475" i="1" l="1"/>
  <c r="M2476" i="1"/>
  <c r="N2475" i="1"/>
  <c r="D2476" i="1"/>
  <c r="L2476" i="1" s="1"/>
  <c r="N2476" i="1" l="1"/>
  <c r="O2476" i="1" s="1"/>
  <c r="G2476" i="1"/>
  <c r="O2475" i="1"/>
  <c r="C70" i="1" l="1"/>
  <c r="C71" i="1" s="1"/>
  <c r="P71" i="1" s="1"/>
  <c r="P70" i="1" l="1"/>
  <c r="X70" i="1" s="1"/>
  <c r="X71" i="1"/>
  <c r="B71" i="1" s="1"/>
  <c r="S71" i="1"/>
  <c r="Y71" i="1" l="1"/>
  <c r="B70" i="1"/>
  <c r="AH13" i="1" l="1"/>
  <c r="AJ13" i="1" s="1"/>
  <c r="AE13" i="1" l="1"/>
  <c r="AG14" i="1" l="1"/>
  <c r="AH14" i="1"/>
  <c r="AE14" i="1" s="1"/>
  <c r="C72" i="1"/>
  <c r="AJ14" i="1" l="1"/>
  <c r="AH15" i="1"/>
  <c r="AE15" i="1" s="1"/>
  <c r="AG15" i="1"/>
  <c r="C104" i="1"/>
  <c r="P72" i="1"/>
  <c r="C73" i="1"/>
  <c r="AJ15" i="1" l="1"/>
  <c r="P73" i="1"/>
  <c r="C74" i="1"/>
  <c r="X72" i="1"/>
  <c r="AH16" i="1"/>
  <c r="AE16" i="1" s="1"/>
  <c r="AG16" i="1"/>
  <c r="C133" i="1"/>
  <c r="C105" i="1"/>
  <c r="P104" i="1"/>
  <c r="AJ16" i="1" l="1"/>
  <c r="B72" i="1"/>
  <c r="P133" i="1"/>
  <c r="C134" i="1"/>
  <c r="AH17" i="1"/>
  <c r="AE17" i="1" s="1"/>
  <c r="AG17" i="1"/>
  <c r="C164" i="1"/>
  <c r="X104" i="1"/>
  <c r="B104" i="1" s="1"/>
  <c r="P74" i="1"/>
  <c r="C75" i="1"/>
  <c r="P105" i="1"/>
  <c r="C106" i="1"/>
  <c r="X73" i="1"/>
  <c r="B73" i="1" s="1"/>
  <c r="AJ17" i="1" l="1"/>
  <c r="P164" i="1"/>
  <c r="C165" i="1"/>
  <c r="P106" i="1"/>
  <c r="C107" i="1"/>
  <c r="P75" i="1"/>
  <c r="C76" i="1"/>
  <c r="P134" i="1"/>
  <c r="C135" i="1"/>
  <c r="AH18" i="1"/>
  <c r="AE18" i="1" s="1"/>
  <c r="AG18" i="1"/>
  <c r="C195" i="1"/>
  <c r="X105" i="1"/>
  <c r="B105" i="1" s="1"/>
  <c r="X74" i="1"/>
  <c r="B74" i="1" s="1"/>
  <c r="X133" i="1"/>
  <c r="B133" i="1" s="1"/>
  <c r="AJ18" i="1" l="1"/>
  <c r="P135" i="1"/>
  <c r="C136" i="1"/>
  <c r="P76" i="1"/>
  <c r="C77" i="1"/>
  <c r="X75" i="1"/>
  <c r="B75" i="1" s="1"/>
  <c r="X134" i="1"/>
  <c r="B134" i="1" s="1"/>
  <c r="P107" i="1"/>
  <c r="C108" i="1"/>
  <c r="X106" i="1"/>
  <c r="B106" i="1" s="1"/>
  <c r="AG19" i="1"/>
  <c r="C225" i="1"/>
  <c r="AH19" i="1"/>
  <c r="AE19" i="1" s="1"/>
  <c r="P165" i="1"/>
  <c r="C166" i="1"/>
  <c r="P195" i="1"/>
  <c r="C196" i="1"/>
  <c r="X164" i="1"/>
  <c r="B164" i="1" s="1"/>
  <c r="AJ19" i="1" l="1"/>
  <c r="AG20" i="1"/>
  <c r="AH20" i="1"/>
  <c r="AE20" i="1" s="1"/>
  <c r="C258" i="1"/>
  <c r="P77" i="1"/>
  <c r="C78" i="1"/>
  <c r="X76" i="1"/>
  <c r="P166" i="1"/>
  <c r="C167" i="1"/>
  <c r="P108" i="1"/>
  <c r="C109" i="1"/>
  <c r="P136" i="1"/>
  <c r="C137" i="1"/>
  <c r="P225" i="1"/>
  <c r="C226" i="1"/>
  <c r="P196" i="1"/>
  <c r="C197" i="1"/>
  <c r="X195" i="1"/>
  <c r="B195" i="1" s="1"/>
  <c r="X165" i="1"/>
  <c r="B165" i="1" s="1"/>
  <c r="X107" i="1"/>
  <c r="B107" i="1" s="1"/>
  <c r="X135" i="1"/>
  <c r="B135" i="1" s="1"/>
  <c r="B76" i="1" l="1"/>
  <c r="AJ20" i="1"/>
  <c r="P226" i="1"/>
  <c r="C227" i="1"/>
  <c r="P78" i="1"/>
  <c r="C79" i="1"/>
  <c r="X136" i="1"/>
  <c r="B136" i="1" s="1"/>
  <c r="X77" i="1"/>
  <c r="B77" i="1" s="1"/>
  <c r="P137" i="1"/>
  <c r="C138" i="1"/>
  <c r="P109" i="1"/>
  <c r="C110" i="1"/>
  <c r="C286" i="1"/>
  <c r="AG21" i="1"/>
  <c r="AH21" i="1"/>
  <c r="AE21" i="1" s="1"/>
  <c r="X108" i="1"/>
  <c r="B108" i="1" s="1"/>
  <c r="P258" i="1"/>
  <c r="C259" i="1"/>
  <c r="P197" i="1"/>
  <c r="C198" i="1"/>
  <c r="P167" i="1"/>
  <c r="C168" i="1"/>
  <c r="X225" i="1"/>
  <c r="B225" i="1" s="1"/>
  <c r="X196" i="1"/>
  <c r="B196" i="1" s="1"/>
  <c r="X166" i="1"/>
  <c r="B166" i="1" s="1"/>
  <c r="AH22" i="1" l="1"/>
  <c r="AE22" i="1" s="1"/>
  <c r="AG22" i="1"/>
  <c r="C317" i="1"/>
  <c r="P198" i="1"/>
  <c r="C199" i="1"/>
  <c r="P286" i="1"/>
  <c r="C287" i="1"/>
  <c r="X167" i="1"/>
  <c r="B167" i="1" s="1"/>
  <c r="P110" i="1"/>
  <c r="C111" i="1"/>
  <c r="P79" i="1"/>
  <c r="C80" i="1"/>
  <c r="P168" i="1"/>
  <c r="C169" i="1"/>
  <c r="X258" i="1"/>
  <c r="B258" i="1" s="1"/>
  <c r="X109" i="1"/>
  <c r="B109" i="1" s="1"/>
  <c r="X78" i="1"/>
  <c r="X197" i="1"/>
  <c r="B197" i="1" s="1"/>
  <c r="P138" i="1"/>
  <c r="C139" i="1"/>
  <c r="P227" i="1"/>
  <c r="C228" i="1"/>
  <c r="AJ21" i="1"/>
  <c r="P259" i="1"/>
  <c r="C260" i="1"/>
  <c r="X137" i="1"/>
  <c r="B137" i="1" s="1"/>
  <c r="X226" i="1"/>
  <c r="B226" i="1" s="1"/>
  <c r="AJ22" i="1" l="1"/>
  <c r="B78" i="1"/>
  <c r="P169" i="1"/>
  <c r="C170" i="1"/>
  <c r="P287" i="1"/>
  <c r="C288" i="1"/>
  <c r="X168" i="1"/>
  <c r="B168" i="1" s="1"/>
  <c r="X286" i="1"/>
  <c r="B286" i="1" s="1"/>
  <c r="P80" i="1"/>
  <c r="C81" i="1"/>
  <c r="P199" i="1"/>
  <c r="C200" i="1"/>
  <c r="X79" i="1"/>
  <c r="B79" i="1" s="1"/>
  <c r="X198" i="1"/>
  <c r="B198" i="1" s="1"/>
  <c r="P260" i="1"/>
  <c r="C261" i="1"/>
  <c r="P228" i="1"/>
  <c r="C229" i="1"/>
  <c r="P111" i="1"/>
  <c r="C112" i="1"/>
  <c r="AH23" i="1"/>
  <c r="AE23" i="1" s="1"/>
  <c r="AG23" i="1"/>
  <c r="C349" i="1"/>
  <c r="X110" i="1"/>
  <c r="B110" i="1" s="1"/>
  <c r="P317" i="1"/>
  <c r="C318" i="1"/>
  <c r="X259" i="1"/>
  <c r="B259" i="1" s="1"/>
  <c r="X227" i="1"/>
  <c r="B227" i="1" s="1"/>
  <c r="P139" i="1"/>
  <c r="C140" i="1"/>
  <c r="X138" i="1"/>
  <c r="B138" i="1" s="1"/>
  <c r="AJ23" i="1" l="1"/>
  <c r="AG24" i="1"/>
  <c r="C377" i="1"/>
  <c r="AH24" i="1"/>
  <c r="AE24" i="1" s="1"/>
  <c r="P112" i="1"/>
  <c r="C113" i="1"/>
  <c r="X111" i="1"/>
  <c r="B111" i="1" s="1"/>
  <c r="P229" i="1"/>
  <c r="C230" i="1"/>
  <c r="C201" i="1"/>
  <c r="P200" i="1"/>
  <c r="P288" i="1"/>
  <c r="C289" i="1"/>
  <c r="P140" i="1"/>
  <c r="C141" i="1"/>
  <c r="X228" i="1"/>
  <c r="B228" i="1" s="1"/>
  <c r="X199" i="1"/>
  <c r="B199" i="1" s="1"/>
  <c r="X287" i="1"/>
  <c r="B287" i="1" s="1"/>
  <c r="X317" i="1"/>
  <c r="B317" i="1" s="1"/>
  <c r="X139" i="1"/>
  <c r="B139" i="1" s="1"/>
  <c r="P261" i="1"/>
  <c r="C262" i="1"/>
  <c r="P81" i="1"/>
  <c r="C82" i="1"/>
  <c r="P170" i="1"/>
  <c r="C171" i="1"/>
  <c r="P318" i="1"/>
  <c r="C319" i="1"/>
  <c r="P349" i="1"/>
  <c r="C350" i="1"/>
  <c r="X260" i="1"/>
  <c r="B260" i="1" s="1"/>
  <c r="X80" i="1"/>
  <c r="B80" i="1" s="1"/>
  <c r="X169" i="1"/>
  <c r="B169" i="1" s="1"/>
  <c r="P141" i="1" l="1"/>
  <c r="C142" i="1"/>
  <c r="X140" i="1"/>
  <c r="B140" i="1" s="1"/>
  <c r="P171" i="1"/>
  <c r="C172" i="1"/>
  <c r="P82" i="1"/>
  <c r="C83" i="1"/>
  <c r="P289" i="1"/>
  <c r="C290" i="1"/>
  <c r="P113" i="1"/>
  <c r="C114" i="1"/>
  <c r="X81" i="1"/>
  <c r="B81" i="1" s="1"/>
  <c r="X288" i="1"/>
  <c r="B288" i="1" s="1"/>
  <c r="X112" i="1"/>
  <c r="B112" i="1" s="1"/>
  <c r="P350" i="1"/>
  <c r="C351" i="1"/>
  <c r="P262" i="1"/>
  <c r="C263" i="1"/>
  <c r="X200" i="1"/>
  <c r="B200" i="1" s="1"/>
  <c r="AH25" i="1"/>
  <c r="AE25" i="1" s="1"/>
  <c r="AG25" i="1"/>
  <c r="C407" i="1"/>
  <c r="X170" i="1"/>
  <c r="B170" i="1" s="1"/>
  <c r="X349" i="1"/>
  <c r="B349" i="1" s="1"/>
  <c r="X261" i="1"/>
  <c r="B261" i="1" s="1"/>
  <c r="P201" i="1"/>
  <c r="C202" i="1"/>
  <c r="P319" i="1"/>
  <c r="C320" i="1"/>
  <c r="P230" i="1"/>
  <c r="C231" i="1"/>
  <c r="C378" i="1"/>
  <c r="P377" i="1"/>
  <c r="X318" i="1"/>
  <c r="B318" i="1" s="1"/>
  <c r="X229" i="1"/>
  <c r="B229" i="1" s="1"/>
  <c r="AJ24" i="1"/>
  <c r="AJ25" i="1" l="1"/>
  <c r="P83" i="1"/>
  <c r="C84" i="1"/>
  <c r="X82" i="1"/>
  <c r="P263" i="1"/>
  <c r="C264" i="1"/>
  <c r="P172" i="1"/>
  <c r="C173" i="1"/>
  <c r="X262" i="1"/>
  <c r="B262" i="1" s="1"/>
  <c r="X171" i="1"/>
  <c r="B171" i="1" s="1"/>
  <c r="X230" i="1"/>
  <c r="B230" i="1" s="1"/>
  <c r="C203" i="1"/>
  <c r="P202" i="1"/>
  <c r="AG26" i="1"/>
  <c r="AH26" i="1"/>
  <c r="AE26" i="1" s="1"/>
  <c r="C437" i="1"/>
  <c r="P351" i="1"/>
  <c r="C352" i="1"/>
  <c r="C115" i="1"/>
  <c r="P114" i="1"/>
  <c r="P231" i="1"/>
  <c r="C232" i="1"/>
  <c r="P407" i="1"/>
  <c r="C408" i="1"/>
  <c r="X350" i="1"/>
  <c r="B350" i="1" s="1"/>
  <c r="X113" i="1"/>
  <c r="B113" i="1" s="1"/>
  <c r="P320" i="1"/>
  <c r="C321" i="1"/>
  <c r="X377" i="1"/>
  <c r="B377" i="1" s="1"/>
  <c r="P290" i="1"/>
  <c r="C291" i="1"/>
  <c r="P142" i="1"/>
  <c r="C143" i="1"/>
  <c r="X319" i="1"/>
  <c r="B319" i="1" s="1"/>
  <c r="X201" i="1"/>
  <c r="B201" i="1" s="1"/>
  <c r="C379" i="1"/>
  <c r="P378" i="1"/>
  <c r="X289" i="1"/>
  <c r="B289" i="1" s="1"/>
  <c r="X141" i="1"/>
  <c r="B141" i="1" s="1"/>
  <c r="B82" i="1" l="1"/>
  <c r="AJ26" i="1"/>
  <c r="P143" i="1"/>
  <c r="C144" i="1"/>
  <c r="X114" i="1"/>
  <c r="B114" i="1" s="1"/>
  <c r="X202" i="1"/>
  <c r="B202" i="1" s="1"/>
  <c r="P173" i="1"/>
  <c r="C174" i="1"/>
  <c r="X142" i="1"/>
  <c r="B142" i="1" s="1"/>
  <c r="P115" i="1"/>
  <c r="C116" i="1"/>
  <c r="P203" i="1"/>
  <c r="C204" i="1"/>
  <c r="X172" i="1"/>
  <c r="B172" i="1" s="1"/>
  <c r="C292" i="1"/>
  <c r="P291" i="1"/>
  <c r="P352" i="1"/>
  <c r="C353" i="1"/>
  <c r="P264" i="1"/>
  <c r="C265" i="1"/>
  <c r="X351" i="1"/>
  <c r="B351" i="1" s="1"/>
  <c r="X263" i="1"/>
  <c r="B263" i="1" s="1"/>
  <c r="C409" i="1"/>
  <c r="P408" i="1"/>
  <c r="AG27" i="1"/>
  <c r="AH27" i="1"/>
  <c r="AE27" i="1" s="1"/>
  <c r="C468" i="1"/>
  <c r="X378" i="1"/>
  <c r="B378" i="1" s="1"/>
  <c r="X407" i="1"/>
  <c r="B407" i="1" s="1"/>
  <c r="P437" i="1"/>
  <c r="C438" i="1"/>
  <c r="C380" i="1"/>
  <c r="P379" i="1"/>
  <c r="P321" i="1"/>
  <c r="C322" i="1"/>
  <c r="P232" i="1"/>
  <c r="C233" i="1"/>
  <c r="P84" i="1"/>
  <c r="C85" i="1"/>
  <c r="X290" i="1"/>
  <c r="B290" i="1" s="1"/>
  <c r="X320" i="1"/>
  <c r="B320" i="1" s="1"/>
  <c r="X231" i="1"/>
  <c r="B231" i="1" s="1"/>
  <c r="X83" i="1"/>
  <c r="B83" i="1" s="1"/>
  <c r="AJ27" i="1" l="1"/>
  <c r="AG28" i="1"/>
  <c r="C498" i="1"/>
  <c r="AH28" i="1"/>
  <c r="AE28" i="1" s="1"/>
  <c r="X379" i="1"/>
  <c r="B379" i="1" s="1"/>
  <c r="P174" i="1"/>
  <c r="C175" i="1"/>
  <c r="P468" i="1"/>
  <c r="C469" i="1"/>
  <c r="X173" i="1"/>
  <c r="B173" i="1" s="1"/>
  <c r="P438" i="1"/>
  <c r="C439" i="1"/>
  <c r="P265" i="1"/>
  <c r="C266" i="1"/>
  <c r="C205" i="1"/>
  <c r="P204" i="1"/>
  <c r="X264" i="1"/>
  <c r="B264" i="1" s="1"/>
  <c r="X203" i="1"/>
  <c r="B203" i="1" s="1"/>
  <c r="P233" i="1"/>
  <c r="C234" i="1"/>
  <c r="X408" i="1"/>
  <c r="B408" i="1" s="1"/>
  <c r="P353" i="1"/>
  <c r="C354" i="1"/>
  <c r="P116" i="1"/>
  <c r="C117" i="1"/>
  <c r="C86" i="1"/>
  <c r="P85" i="1"/>
  <c r="X232" i="1"/>
  <c r="B232" i="1" s="1"/>
  <c r="P409" i="1"/>
  <c r="C410" i="1"/>
  <c r="X352" i="1"/>
  <c r="B352" i="1" s="1"/>
  <c r="X115" i="1"/>
  <c r="B115" i="1" s="1"/>
  <c r="C381" i="1"/>
  <c r="P380" i="1"/>
  <c r="X84" i="1"/>
  <c r="P322" i="1"/>
  <c r="C323" i="1"/>
  <c r="X291" i="1"/>
  <c r="B291" i="1" s="1"/>
  <c r="P144" i="1"/>
  <c r="C145" i="1"/>
  <c r="X437" i="1"/>
  <c r="B437" i="1" s="1"/>
  <c r="X321" i="1"/>
  <c r="B321" i="1" s="1"/>
  <c r="C293" i="1"/>
  <c r="P292" i="1"/>
  <c r="X143" i="1"/>
  <c r="B143" i="1" s="1"/>
  <c r="B84" i="1" l="1"/>
  <c r="X85" i="1"/>
  <c r="B85" i="1" s="1"/>
  <c r="C235" i="1"/>
  <c r="P234" i="1"/>
  <c r="C267" i="1"/>
  <c r="P266" i="1"/>
  <c r="P175" i="1"/>
  <c r="C176" i="1"/>
  <c r="P293" i="1"/>
  <c r="C294" i="1"/>
  <c r="C87" i="1"/>
  <c r="P86" i="1"/>
  <c r="X233" i="1"/>
  <c r="B233" i="1" s="1"/>
  <c r="X265" i="1"/>
  <c r="B265" i="1" s="1"/>
  <c r="X174" i="1"/>
  <c r="B174" i="1" s="1"/>
  <c r="P323" i="1"/>
  <c r="C324" i="1"/>
  <c r="P117" i="1"/>
  <c r="C118" i="1"/>
  <c r="P439" i="1"/>
  <c r="C440" i="1"/>
  <c r="X116" i="1"/>
  <c r="B116" i="1" s="1"/>
  <c r="X438" i="1"/>
  <c r="B438" i="1" s="1"/>
  <c r="P410" i="1"/>
  <c r="C411" i="1"/>
  <c r="P354" i="1"/>
  <c r="C355" i="1"/>
  <c r="AH29" i="1"/>
  <c r="AE29" i="1" s="1"/>
  <c r="AG29" i="1"/>
  <c r="C531" i="1"/>
  <c r="X322" i="1"/>
  <c r="B322" i="1" s="1"/>
  <c r="X409" i="1"/>
  <c r="B409" i="1" s="1"/>
  <c r="X353" i="1"/>
  <c r="B353" i="1" s="1"/>
  <c r="X292" i="1"/>
  <c r="B292" i="1" s="1"/>
  <c r="P145" i="1"/>
  <c r="C146" i="1"/>
  <c r="X380" i="1"/>
  <c r="B380" i="1" s="1"/>
  <c r="X204" i="1"/>
  <c r="B204" i="1" s="1"/>
  <c r="P469" i="1"/>
  <c r="C470" i="1"/>
  <c r="P498" i="1"/>
  <c r="C499" i="1"/>
  <c r="X144" i="1"/>
  <c r="B144" i="1" s="1"/>
  <c r="P381" i="1"/>
  <c r="C382" i="1"/>
  <c r="P205" i="1"/>
  <c r="C206" i="1"/>
  <c r="X468" i="1"/>
  <c r="B468" i="1" s="1"/>
  <c r="AJ28" i="1"/>
  <c r="AJ29" i="1" l="1"/>
  <c r="P355" i="1"/>
  <c r="C356" i="1"/>
  <c r="P440" i="1"/>
  <c r="C441" i="1"/>
  <c r="P176" i="1"/>
  <c r="C177" i="1"/>
  <c r="X354" i="1"/>
  <c r="B354" i="1" s="1"/>
  <c r="X439" i="1"/>
  <c r="B439" i="1" s="1"/>
  <c r="X175" i="1"/>
  <c r="B175" i="1" s="1"/>
  <c r="P146" i="1"/>
  <c r="C147" i="1"/>
  <c r="P411" i="1"/>
  <c r="C412" i="1"/>
  <c r="P118" i="1"/>
  <c r="C119" i="1"/>
  <c r="X266" i="1"/>
  <c r="B266" i="1" s="1"/>
  <c r="X498" i="1"/>
  <c r="B498" i="1" s="1"/>
  <c r="X410" i="1"/>
  <c r="B410" i="1" s="1"/>
  <c r="X117" i="1"/>
  <c r="B117" i="1" s="1"/>
  <c r="P267" i="1"/>
  <c r="C268" i="1"/>
  <c r="P499" i="1"/>
  <c r="C500" i="1"/>
  <c r="P470" i="1"/>
  <c r="C471" i="1"/>
  <c r="AG30" i="1"/>
  <c r="AH30" i="1"/>
  <c r="AE30" i="1" s="1"/>
  <c r="C560" i="1"/>
  <c r="P324" i="1"/>
  <c r="C325" i="1"/>
  <c r="X86" i="1"/>
  <c r="X234" i="1"/>
  <c r="B234" i="1" s="1"/>
  <c r="X145" i="1"/>
  <c r="B145" i="1" s="1"/>
  <c r="X469" i="1"/>
  <c r="B469" i="1" s="1"/>
  <c r="P531" i="1"/>
  <c r="C532" i="1"/>
  <c r="X323" i="1"/>
  <c r="B323" i="1" s="1"/>
  <c r="P87" i="1"/>
  <c r="C88" i="1"/>
  <c r="P235" i="1"/>
  <c r="C236" i="1"/>
  <c r="X205" i="1"/>
  <c r="B205" i="1" s="1"/>
  <c r="P382" i="1"/>
  <c r="C383" i="1"/>
  <c r="C295" i="1"/>
  <c r="P294" i="1"/>
  <c r="C207" i="1"/>
  <c r="P206" i="1"/>
  <c r="X381" i="1"/>
  <c r="B381" i="1" s="1"/>
  <c r="X293" i="1"/>
  <c r="B293" i="1" s="1"/>
  <c r="B86" i="1" l="1"/>
  <c r="P532" i="1"/>
  <c r="C533" i="1"/>
  <c r="P471" i="1"/>
  <c r="C472" i="1"/>
  <c r="P412" i="1"/>
  <c r="C413" i="1"/>
  <c r="X470" i="1"/>
  <c r="B470" i="1" s="1"/>
  <c r="X411" i="1"/>
  <c r="B411" i="1" s="1"/>
  <c r="X206" i="1"/>
  <c r="B206" i="1" s="1"/>
  <c r="P325" i="1"/>
  <c r="C326" i="1"/>
  <c r="P500" i="1"/>
  <c r="C501" i="1"/>
  <c r="P147" i="1"/>
  <c r="C148" i="1"/>
  <c r="P177" i="1"/>
  <c r="C178" i="1"/>
  <c r="X324" i="1"/>
  <c r="B324" i="1" s="1"/>
  <c r="X499" i="1"/>
  <c r="B499" i="1" s="1"/>
  <c r="X146" i="1"/>
  <c r="B146" i="1" s="1"/>
  <c r="X176" i="1"/>
  <c r="B176" i="1" s="1"/>
  <c r="P236" i="1"/>
  <c r="C237" i="1"/>
  <c r="X294" i="1"/>
  <c r="B294" i="1" s="1"/>
  <c r="C89" i="1"/>
  <c r="P88" i="1"/>
  <c r="AH31" i="1"/>
  <c r="AE31" i="1" s="1"/>
  <c r="AG31" i="1"/>
  <c r="C590" i="1"/>
  <c r="P268" i="1"/>
  <c r="C269" i="1"/>
  <c r="P441" i="1"/>
  <c r="C442" i="1"/>
  <c r="X531" i="1"/>
  <c r="B531" i="1" s="1"/>
  <c r="P295" i="1"/>
  <c r="C296" i="1"/>
  <c r="X87" i="1"/>
  <c r="B87" i="1" s="1"/>
  <c r="P560" i="1"/>
  <c r="C561" i="1"/>
  <c r="X267" i="1"/>
  <c r="B267" i="1" s="1"/>
  <c r="X440" i="1"/>
  <c r="B440" i="1" s="1"/>
  <c r="X235" i="1"/>
  <c r="B235" i="1" s="1"/>
  <c r="P383" i="1"/>
  <c r="C384" i="1"/>
  <c r="P119" i="1"/>
  <c r="C120" i="1"/>
  <c r="P356" i="1"/>
  <c r="C357" i="1"/>
  <c r="P207" i="1"/>
  <c r="C208" i="1"/>
  <c r="X382" i="1"/>
  <c r="B382" i="1" s="1"/>
  <c r="AJ30" i="1"/>
  <c r="X118" i="1"/>
  <c r="B118" i="1" s="1"/>
  <c r="X355" i="1"/>
  <c r="B355" i="1" s="1"/>
  <c r="AJ31" i="1" l="1"/>
  <c r="P208" i="1"/>
  <c r="C209" i="1"/>
  <c r="P269" i="1"/>
  <c r="C270" i="1"/>
  <c r="P501" i="1"/>
  <c r="C502" i="1"/>
  <c r="X268" i="1"/>
  <c r="B268" i="1" s="1"/>
  <c r="X500" i="1"/>
  <c r="B500" i="1" s="1"/>
  <c r="P296" i="1"/>
  <c r="C297" i="1"/>
  <c r="P590" i="1"/>
  <c r="C591" i="1"/>
  <c r="C238" i="1"/>
  <c r="P237" i="1"/>
  <c r="P326" i="1"/>
  <c r="C327" i="1"/>
  <c r="P413" i="1"/>
  <c r="C414" i="1"/>
  <c r="P357" i="1"/>
  <c r="C358" i="1"/>
  <c r="X295" i="1"/>
  <c r="B295" i="1" s="1"/>
  <c r="AH32" i="1"/>
  <c r="AE32" i="1" s="1"/>
  <c r="AG32" i="1"/>
  <c r="C622" i="1"/>
  <c r="X236" i="1"/>
  <c r="B236" i="1" s="1"/>
  <c r="X325" i="1"/>
  <c r="B325" i="1" s="1"/>
  <c r="X412" i="1"/>
  <c r="B412" i="1" s="1"/>
  <c r="P120" i="1"/>
  <c r="C121" i="1"/>
  <c r="P178" i="1"/>
  <c r="C179" i="1"/>
  <c r="P472" i="1"/>
  <c r="C473" i="1"/>
  <c r="X207" i="1"/>
  <c r="B207" i="1" s="1"/>
  <c r="X356" i="1"/>
  <c r="B356" i="1" s="1"/>
  <c r="X119" i="1"/>
  <c r="B119" i="1" s="1"/>
  <c r="X177" i="1"/>
  <c r="B177" i="1" s="1"/>
  <c r="X471" i="1"/>
  <c r="B471" i="1" s="1"/>
  <c r="P384" i="1"/>
  <c r="C385" i="1"/>
  <c r="P561" i="1"/>
  <c r="C562" i="1"/>
  <c r="C443" i="1"/>
  <c r="P442" i="1"/>
  <c r="X88" i="1"/>
  <c r="B88" i="1" s="1"/>
  <c r="P148" i="1"/>
  <c r="C149" i="1"/>
  <c r="P533" i="1"/>
  <c r="C534" i="1"/>
  <c r="X383" i="1"/>
  <c r="B383" i="1" s="1"/>
  <c r="X560" i="1"/>
  <c r="B560" i="1" s="1"/>
  <c r="X441" i="1"/>
  <c r="B441" i="1" s="1"/>
  <c r="P89" i="1"/>
  <c r="C90" i="1"/>
  <c r="X147" i="1"/>
  <c r="B147" i="1" s="1"/>
  <c r="X532" i="1"/>
  <c r="B532" i="1" s="1"/>
  <c r="AJ32" i="1" l="1"/>
  <c r="X442" i="1"/>
  <c r="B442" i="1" s="1"/>
  <c r="P473" i="1"/>
  <c r="C474" i="1"/>
  <c r="X237" i="1"/>
  <c r="B237" i="1" s="1"/>
  <c r="P443" i="1"/>
  <c r="C444" i="1"/>
  <c r="X472" i="1"/>
  <c r="B472" i="1" s="1"/>
  <c r="P238" i="1"/>
  <c r="C239" i="1"/>
  <c r="P90" i="1"/>
  <c r="C91" i="1"/>
  <c r="P562" i="1"/>
  <c r="C563" i="1"/>
  <c r="P179" i="1"/>
  <c r="C180" i="1"/>
  <c r="P358" i="1"/>
  <c r="C359" i="1"/>
  <c r="P591" i="1"/>
  <c r="C592" i="1"/>
  <c r="P502" i="1"/>
  <c r="C503" i="1"/>
  <c r="X561" i="1"/>
  <c r="B561" i="1" s="1"/>
  <c r="X178" i="1"/>
  <c r="B178" i="1" s="1"/>
  <c r="X357" i="1"/>
  <c r="B357" i="1" s="1"/>
  <c r="X590" i="1"/>
  <c r="B590" i="1" s="1"/>
  <c r="X501" i="1"/>
  <c r="B501" i="1" s="1"/>
  <c r="X89" i="1"/>
  <c r="P149" i="1"/>
  <c r="C150" i="1"/>
  <c r="P385" i="1"/>
  <c r="C386" i="1"/>
  <c r="P121" i="1"/>
  <c r="C122" i="1"/>
  <c r="AG33" i="1"/>
  <c r="AH33" i="1"/>
  <c r="AE33" i="1" s="1"/>
  <c r="C651" i="1"/>
  <c r="P414" i="1"/>
  <c r="C415" i="1"/>
  <c r="P297" i="1"/>
  <c r="C298" i="1"/>
  <c r="P270" i="1"/>
  <c r="C271" i="1"/>
  <c r="X148" i="1"/>
  <c r="B148" i="1" s="1"/>
  <c r="X384" i="1"/>
  <c r="B384" i="1" s="1"/>
  <c r="X120" i="1"/>
  <c r="B120" i="1" s="1"/>
  <c r="P622" i="1"/>
  <c r="C623" i="1"/>
  <c r="X413" i="1"/>
  <c r="B413" i="1" s="1"/>
  <c r="X296" i="1"/>
  <c r="B296" i="1" s="1"/>
  <c r="X269" i="1"/>
  <c r="B269" i="1" s="1"/>
  <c r="X533" i="1"/>
  <c r="B533" i="1" s="1"/>
  <c r="P327" i="1"/>
  <c r="C328" i="1"/>
  <c r="P209" i="1"/>
  <c r="C210" i="1"/>
  <c r="P534" i="1"/>
  <c r="C535" i="1"/>
  <c r="X326" i="1"/>
  <c r="B326" i="1" s="1"/>
  <c r="X208" i="1"/>
  <c r="B208" i="1" s="1"/>
  <c r="B89" i="1" l="1"/>
  <c r="AJ33" i="1"/>
  <c r="P210" i="1"/>
  <c r="C211" i="1"/>
  <c r="P415" i="1"/>
  <c r="C416" i="1"/>
  <c r="P386" i="1"/>
  <c r="C387" i="1"/>
  <c r="C504" i="1"/>
  <c r="P503" i="1"/>
  <c r="P563" i="1"/>
  <c r="C564" i="1"/>
  <c r="P444" i="1"/>
  <c r="C445" i="1"/>
  <c r="X209" i="1"/>
  <c r="B209" i="1" s="1"/>
  <c r="X414" i="1"/>
  <c r="B414" i="1" s="1"/>
  <c r="X385" i="1"/>
  <c r="B385" i="1" s="1"/>
  <c r="X502" i="1"/>
  <c r="B502" i="1" s="1"/>
  <c r="X562" i="1"/>
  <c r="B562" i="1" s="1"/>
  <c r="X443" i="1"/>
  <c r="B443" i="1" s="1"/>
  <c r="P328" i="1"/>
  <c r="C329" i="1"/>
  <c r="AG34" i="1"/>
  <c r="AH34" i="1"/>
  <c r="AE34" i="1" s="1"/>
  <c r="C682" i="1"/>
  <c r="P150" i="1"/>
  <c r="C151" i="1"/>
  <c r="P592" i="1"/>
  <c r="C593" i="1"/>
  <c r="P91" i="1"/>
  <c r="C92" i="1"/>
  <c r="X327" i="1"/>
  <c r="B327" i="1" s="1"/>
  <c r="P651" i="1"/>
  <c r="C652" i="1"/>
  <c r="X149" i="1"/>
  <c r="B149" i="1" s="1"/>
  <c r="X591" i="1"/>
  <c r="B591" i="1" s="1"/>
  <c r="X90" i="1"/>
  <c r="B90" i="1" s="1"/>
  <c r="P623" i="1"/>
  <c r="C624" i="1"/>
  <c r="P271" i="1"/>
  <c r="C272" i="1"/>
  <c r="P359" i="1"/>
  <c r="C360" i="1"/>
  <c r="P239" i="1"/>
  <c r="C240" i="1"/>
  <c r="P474" i="1"/>
  <c r="C475" i="1"/>
  <c r="X270" i="1"/>
  <c r="B270" i="1" s="1"/>
  <c r="X358" i="1"/>
  <c r="B358" i="1" s="1"/>
  <c r="X238" i="1"/>
  <c r="B238" i="1" s="1"/>
  <c r="X473" i="1"/>
  <c r="B473" i="1" s="1"/>
  <c r="X622" i="1"/>
  <c r="B622" i="1" s="1"/>
  <c r="P535" i="1"/>
  <c r="C536" i="1"/>
  <c r="P298" i="1"/>
  <c r="C299" i="1"/>
  <c r="P122" i="1"/>
  <c r="C123" i="1"/>
  <c r="P180" i="1"/>
  <c r="C181" i="1"/>
  <c r="X534" i="1"/>
  <c r="B534" i="1" s="1"/>
  <c r="X297" i="1"/>
  <c r="B297" i="1" s="1"/>
  <c r="X121" i="1"/>
  <c r="B121" i="1" s="1"/>
  <c r="X179" i="1"/>
  <c r="B179" i="1" s="1"/>
  <c r="P123" i="1" l="1"/>
  <c r="C124" i="1"/>
  <c r="P475" i="1"/>
  <c r="C476" i="1"/>
  <c r="P624" i="1"/>
  <c r="C625" i="1"/>
  <c r="P652" i="1"/>
  <c r="C653" i="1"/>
  <c r="P151" i="1"/>
  <c r="C152" i="1"/>
  <c r="X503" i="1"/>
  <c r="B503" i="1" s="1"/>
  <c r="X122" i="1"/>
  <c r="B122" i="1" s="1"/>
  <c r="X474" i="1"/>
  <c r="B474" i="1" s="1"/>
  <c r="X623" i="1"/>
  <c r="B623" i="1" s="1"/>
  <c r="X651" i="1"/>
  <c r="B651" i="1" s="1"/>
  <c r="X150" i="1"/>
  <c r="B150" i="1" s="1"/>
  <c r="P504" i="1"/>
  <c r="C505" i="1"/>
  <c r="P299" i="1"/>
  <c r="C300" i="1"/>
  <c r="P240" i="1"/>
  <c r="C241" i="1"/>
  <c r="AG35" i="1"/>
  <c r="C715" i="1"/>
  <c r="AH35" i="1"/>
  <c r="AE35" i="1" s="1"/>
  <c r="P387" i="1"/>
  <c r="C388" i="1"/>
  <c r="X298" i="1"/>
  <c r="B298" i="1" s="1"/>
  <c r="X239" i="1"/>
  <c r="B239" i="1" s="1"/>
  <c r="P682" i="1"/>
  <c r="C683" i="1"/>
  <c r="X386" i="1"/>
  <c r="B386" i="1" s="1"/>
  <c r="P536" i="1"/>
  <c r="C537" i="1"/>
  <c r="P360" i="1"/>
  <c r="C361" i="1"/>
  <c r="P92" i="1"/>
  <c r="C93" i="1"/>
  <c r="C446" i="1"/>
  <c r="P445" i="1"/>
  <c r="P416" i="1"/>
  <c r="C417" i="1"/>
  <c r="X535" i="1"/>
  <c r="B535" i="1" s="1"/>
  <c r="X359" i="1"/>
  <c r="B359" i="1" s="1"/>
  <c r="X91" i="1"/>
  <c r="AJ34" i="1"/>
  <c r="X444" i="1"/>
  <c r="B444" i="1" s="1"/>
  <c r="X415" i="1"/>
  <c r="B415" i="1" s="1"/>
  <c r="C182" i="1"/>
  <c r="P181" i="1"/>
  <c r="P272" i="1"/>
  <c r="C273" i="1"/>
  <c r="P593" i="1"/>
  <c r="C594" i="1"/>
  <c r="P329" i="1"/>
  <c r="C330" i="1"/>
  <c r="P564" i="1"/>
  <c r="C565" i="1"/>
  <c r="P211" i="1"/>
  <c r="C212" i="1"/>
  <c r="X180" i="1"/>
  <c r="B180" i="1" s="1"/>
  <c r="X271" i="1"/>
  <c r="B271" i="1" s="1"/>
  <c r="X592" i="1"/>
  <c r="B592" i="1" s="1"/>
  <c r="X328" i="1"/>
  <c r="B328" i="1" s="1"/>
  <c r="X563" i="1"/>
  <c r="B563" i="1" s="1"/>
  <c r="X210" i="1"/>
  <c r="B210" i="1" s="1"/>
  <c r="AJ35" i="1" l="1"/>
  <c r="B91" i="1"/>
  <c r="AH36" i="1"/>
  <c r="AE36" i="1" s="1"/>
  <c r="AG36" i="1"/>
  <c r="C741" i="1"/>
  <c r="X564" i="1"/>
  <c r="B564" i="1" s="1"/>
  <c r="P182" i="1"/>
  <c r="C183" i="1"/>
  <c r="P93" i="1"/>
  <c r="C94" i="1"/>
  <c r="P683" i="1"/>
  <c r="C684" i="1"/>
  <c r="P505" i="1"/>
  <c r="C506" i="1"/>
  <c r="P653" i="1"/>
  <c r="C654" i="1"/>
  <c r="P330" i="1"/>
  <c r="C331" i="1"/>
  <c r="X92" i="1"/>
  <c r="B92" i="1" s="1"/>
  <c r="X682" i="1"/>
  <c r="B682" i="1" s="1"/>
  <c r="X504" i="1"/>
  <c r="B504" i="1" s="1"/>
  <c r="X652" i="1"/>
  <c r="B652" i="1" s="1"/>
  <c r="X329" i="1"/>
  <c r="B329" i="1" s="1"/>
  <c r="P361" i="1"/>
  <c r="C362" i="1"/>
  <c r="P715" i="1"/>
  <c r="C716" i="1"/>
  <c r="P625" i="1"/>
  <c r="C626" i="1"/>
  <c r="X360" i="1"/>
  <c r="B360" i="1" s="1"/>
  <c r="X624" i="1"/>
  <c r="B624" i="1" s="1"/>
  <c r="X593" i="1"/>
  <c r="B593" i="1" s="1"/>
  <c r="P417" i="1"/>
  <c r="C418" i="1"/>
  <c r="C538" i="1"/>
  <c r="P537" i="1"/>
  <c r="P241" i="1"/>
  <c r="C242" i="1"/>
  <c r="P476" i="1"/>
  <c r="C477" i="1"/>
  <c r="P212" i="1"/>
  <c r="C213" i="1"/>
  <c r="P273" i="1"/>
  <c r="C274" i="1"/>
  <c r="X416" i="1"/>
  <c r="B416" i="1" s="1"/>
  <c r="X536" i="1"/>
  <c r="B536" i="1" s="1"/>
  <c r="X240" i="1"/>
  <c r="B240" i="1" s="1"/>
  <c r="X475" i="1"/>
  <c r="B475" i="1" s="1"/>
  <c r="P594" i="1"/>
  <c r="C595" i="1"/>
  <c r="X211" i="1"/>
  <c r="B211" i="1" s="1"/>
  <c r="X272" i="1"/>
  <c r="B272" i="1" s="1"/>
  <c r="X445" i="1"/>
  <c r="B445" i="1" s="1"/>
  <c r="C389" i="1"/>
  <c r="P388" i="1"/>
  <c r="P300" i="1"/>
  <c r="C301" i="1"/>
  <c r="P152" i="1"/>
  <c r="C153" i="1"/>
  <c r="P124" i="1"/>
  <c r="C125" i="1"/>
  <c r="P565" i="1"/>
  <c r="C566" i="1"/>
  <c r="X181" i="1"/>
  <c r="B181" i="1" s="1"/>
  <c r="P446" i="1"/>
  <c r="C447" i="1"/>
  <c r="X387" i="1"/>
  <c r="B387" i="1" s="1"/>
  <c r="X299" i="1"/>
  <c r="B299" i="1" s="1"/>
  <c r="X151" i="1"/>
  <c r="B151" i="1" s="1"/>
  <c r="X123" i="1"/>
  <c r="B123" i="1" s="1"/>
  <c r="AJ36" i="1" l="1"/>
  <c r="P301" i="1"/>
  <c r="C302" i="1"/>
  <c r="P477" i="1"/>
  <c r="C478" i="1"/>
  <c r="C717" i="1"/>
  <c r="P716" i="1"/>
  <c r="P654" i="1"/>
  <c r="C655" i="1"/>
  <c r="P183" i="1"/>
  <c r="C184" i="1"/>
  <c r="X476" i="1"/>
  <c r="B476" i="1" s="1"/>
  <c r="X715" i="1"/>
  <c r="B715" i="1" s="1"/>
  <c r="X653" i="1"/>
  <c r="B653" i="1" s="1"/>
  <c r="X182" i="1"/>
  <c r="B182" i="1" s="1"/>
  <c r="P566" i="1"/>
  <c r="C567" i="1"/>
  <c r="X388" i="1"/>
  <c r="B388" i="1" s="1"/>
  <c r="P595" i="1"/>
  <c r="C596" i="1"/>
  <c r="P242" i="1"/>
  <c r="C243" i="1"/>
  <c r="P362" i="1"/>
  <c r="C363" i="1"/>
  <c r="P506" i="1"/>
  <c r="C507" i="1"/>
  <c r="P389" i="1"/>
  <c r="C390" i="1"/>
  <c r="X594" i="1"/>
  <c r="B594" i="1" s="1"/>
  <c r="X241" i="1"/>
  <c r="B241" i="1" s="1"/>
  <c r="X361" i="1"/>
  <c r="B361" i="1" s="1"/>
  <c r="X505" i="1"/>
  <c r="B505" i="1" s="1"/>
  <c r="X300" i="1"/>
  <c r="B300" i="1" s="1"/>
  <c r="P125" i="1"/>
  <c r="C126" i="1"/>
  <c r="P274" i="1"/>
  <c r="C275" i="1"/>
  <c r="X537" i="1"/>
  <c r="B537" i="1" s="1"/>
  <c r="P684" i="1"/>
  <c r="C685" i="1"/>
  <c r="P741" i="1"/>
  <c r="C742" i="1"/>
  <c r="X565" i="1"/>
  <c r="B565" i="1" s="1"/>
  <c r="X124" i="1"/>
  <c r="B124" i="1" s="1"/>
  <c r="X273" i="1"/>
  <c r="B273" i="1" s="1"/>
  <c r="P538" i="1"/>
  <c r="C539" i="1"/>
  <c r="X683" i="1"/>
  <c r="B683" i="1" s="1"/>
  <c r="AG37" i="1"/>
  <c r="AH37" i="1"/>
  <c r="AE37" i="1" s="1"/>
  <c r="C772" i="1"/>
  <c r="P447" i="1"/>
  <c r="C448" i="1"/>
  <c r="P153" i="1"/>
  <c r="C154" i="1"/>
  <c r="P213" i="1"/>
  <c r="C214" i="1"/>
  <c r="P418" i="1"/>
  <c r="C419" i="1"/>
  <c r="P626" i="1"/>
  <c r="C627" i="1"/>
  <c r="P331" i="1"/>
  <c r="C332" i="1"/>
  <c r="P94" i="1"/>
  <c r="C95" i="1"/>
  <c r="X446" i="1"/>
  <c r="B446" i="1" s="1"/>
  <c r="X152" i="1"/>
  <c r="B152" i="1" s="1"/>
  <c r="X212" i="1"/>
  <c r="B212" i="1" s="1"/>
  <c r="X417" i="1"/>
  <c r="B417" i="1" s="1"/>
  <c r="X625" i="1"/>
  <c r="B625" i="1" s="1"/>
  <c r="X330" i="1"/>
  <c r="B330" i="1" s="1"/>
  <c r="X93" i="1"/>
  <c r="B93" i="1" l="1"/>
  <c r="AJ37" i="1"/>
  <c r="AH38" i="1"/>
  <c r="AE38" i="1" s="1"/>
  <c r="AG38" i="1"/>
  <c r="C804" i="1"/>
  <c r="P95" i="1"/>
  <c r="C96" i="1"/>
  <c r="P214" i="1"/>
  <c r="C215" i="1"/>
  <c r="P390" i="1"/>
  <c r="C391" i="1"/>
  <c r="P596" i="1"/>
  <c r="C597" i="1"/>
  <c r="P655" i="1"/>
  <c r="C656" i="1"/>
  <c r="X389" i="1"/>
  <c r="B389" i="1" s="1"/>
  <c r="X595" i="1"/>
  <c r="B595" i="1" s="1"/>
  <c r="X654" i="1"/>
  <c r="B654" i="1" s="1"/>
  <c r="P332" i="1"/>
  <c r="C333" i="1"/>
  <c r="P154" i="1"/>
  <c r="C155" i="1"/>
  <c r="P275" i="1"/>
  <c r="C276" i="1"/>
  <c r="P507" i="1"/>
  <c r="C508" i="1"/>
  <c r="X716" i="1"/>
  <c r="B716" i="1" s="1"/>
  <c r="X331" i="1"/>
  <c r="B331" i="1" s="1"/>
  <c r="X153" i="1"/>
  <c r="B153" i="1" s="1"/>
  <c r="X274" i="1"/>
  <c r="B274" i="1" s="1"/>
  <c r="X506" i="1"/>
  <c r="B506" i="1" s="1"/>
  <c r="C718" i="1"/>
  <c r="P717" i="1"/>
  <c r="X94" i="1"/>
  <c r="B94" i="1" s="1"/>
  <c r="P627" i="1"/>
  <c r="C628" i="1"/>
  <c r="C449" i="1"/>
  <c r="P448" i="1"/>
  <c r="C540" i="1"/>
  <c r="P539" i="1"/>
  <c r="P742" i="1"/>
  <c r="C743" i="1"/>
  <c r="P126" i="1"/>
  <c r="C127" i="1"/>
  <c r="P363" i="1"/>
  <c r="C364" i="1"/>
  <c r="P567" i="1"/>
  <c r="C568" i="1"/>
  <c r="P478" i="1"/>
  <c r="C479" i="1"/>
  <c r="X626" i="1"/>
  <c r="B626" i="1" s="1"/>
  <c r="X447" i="1"/>
  <c r="B447" i="1" s="1"/>
  <c r="X538" i="1"/>
  <c r="B538" i="1" s="1"/>
  <c r="X741" i="1"/>
  <c r="B741" i="1" s="1"/>
  <c r="X125" i="1"/>
  <c r="B125" i="1" s="1"/>
  <c r="X362" i="1"/>
  <c r="B362" i="1" s="1"/>
  <c r="X566" i="1"/>
  <c r="B566" i="1" s="1"/>
  <c r="X477" i="1"/>
  <c r="B477" i="1" s="1"/>
  <c r="P419" i="1"/>
  <c r="C420" i="1"/>
  <c r="C686" i="1"/>
  <c r="P685" i="1"/>
  <c r="P243" i="1"/>
  <c r="C244" i="1"/>
  <c r="P184" i="1"/>
  <c r="C185" i="1"/>
  <c r="P302" i="1"/>
  <c r="C303" i="1"/>
  <c r="X213" i="1"/>
  <c r="B213" i="1" s="1"/>
  <c r="X418" i="1"/>
  <c r="B418" i="1" s="1"/>
  <c r="P772" i="1"/>
  <c r="C773" i="1"/>
  <c r="X684" i="1"/>
  <c r="B684" i="1" s="1"/>
  <c r="X242" i="1"/>
  <c r="B242" i="1" s="1"/>
  <c r="X183" i="1"/>
  <c r="B183" i="1" s="1"/>
  <c r="X301" i="1"/>
  <c r="B301" i="1" s="1"/>
  <c r="AJ38" i="1" l="1"/>
  <c r="P244" i="1"/>
  <c r="C245" i="1"/>
  <c r="P568" i="1"/>
  <c r="C569" i="1"/>
  <c r="X539" i="1"/>
  <c r="B539" i="1" s="1"/>
  <c r="X717" i="1"/>
  <c r="B717" i="1" s="1"/>
  <c r="P155" i="1"/>
  <c r="C156" i="1"/>
  <c r="P215" i="1"/>
  <c r="C216" i="1"/>
  <c r="X243" i="1"/>
  <c r="B243" i="1" s="1"/>
  <c r="X567" i="1"/>
  <c r="B567" i="1" s="1"/>
  <c r="P540" i="1"/>
  <c r="C541" i="1"/>
  <c r="P718" i="1"/>
  <c r="C719" i="1"/>
  <c r="X154" i="1"/>
  <c r="B154" i="1" s="1"/>
  <c r="X214" i="1"/>
  <c r="B214" i="1" s="1"/>
  <c r="X685" i="1"/>
  <c r="B685" i="1" s="1"/>
  <c r="P364" i="1"/>
  <c r="C365" i="1"/>
  <c r="X448" i="1"/>
  <c r="B448" i="1" s="1"/>
  <c r="P333" i="1"/>
  <c r="C334" i="1"/>
  <c r="P656" i="1"/>
  <c r="C657" i="1"/>
  <c r="P96" i="1"/>
  <c r="C97" i="1"/>
  <c r="X363" i="1"/>
  <c r="B363" i="1" s="1"/>
  <c r="P449" i="1"/>
  <c r="C450" i="1"/>
  <c r="X332" i="1"/>
  <c r="B332" i="1" s="1"/>
  <c r="X655" i="1"/>
  <c r="B655" i="1" s="1"/>
  <c r="X95" i="1"/>
  <c r="B95" i="1" s="1"/>
  <c r="C687" i="1"/>
  <c r="P686" i="1"/>
  <c r="P303" i="1"/>
  <c r="C304" i="1"/>
  <c r="P420" i="1"/>
  <c r="C421" i="1"/>
  <c r="P127" i="1"/>
  <c r="C128" i="1"/>
  <c r="P628" i="1"/>
  <c r="C629" i="1"/>
  <c r="P508" i="1"/>
  <c r="C509" i="1"/>
  <c r="P597" i="1"/>
  <c r="C598" i="1"/>
  <c r="AH39" i="1"/>
  <c r="AE39" i="1" s="1"/>
  <c r="AG39" i="1"/>
  <c r="C833" i="1"/>
  <c r="X302" i="1"/>
  <c r="B302" i="1" s="1"/>
  <c r="X419" i="1"/>
  <c r="B419" i="1" s="1"/>
  <c r="X126" i="1"/>
  <c r="B126" i="1" s="1"/>
  <c r="X627" i="1"/>
  <c r="B627" i="1" s="1"/>
  <c r="X507" i="1"/>
  <c r="B507" i="1" s="1"/>
  <c r="X596" i="1"/>
  <c r="B596" i="1" s="1"/>
  <c r="P804" i="1"/>
  <c r="C805" i="1"/>
  <c r="P773" i="1"/>
  <c r="C774" i="1"/>
  <c r="P185" i="1"/>
  <c r="C186" i="1"/>
  <c r="P479" i="1"/>
  <c r="C480" i="1"/>
  <c r="P743" i="1"/>
  <c r="C744" i="1"/>
  <c r="P276" i="1"/>
  <c r="C277" i="1"/>
  <c r="P391" i="1"/>
  <c r="C392" i="1"/>
  <c r="X772" i="1"/>
  <c r="B772" i="1" s="1"/>
  <c r="X184" i="1"/>
  <c r="B184" i="1" s="1"/>
  <c r="X478" i="1"/>
  <c r="B478" i="1" s="1"/>
  <c r="X742" i="1"/>
  <c r="B742" i="1" s="1"/>
  <c r="X275" i="1"/>
  <c r="B275" i="1" s="1"/>
  <c r="X390" i="1"/>
  <c r="B390" i="1" s="1"/>
  <c r="AJ39" i="1" l="1"/>
  <c r="P277" i="1"/>
  <c r="C278" i="1"/>
  <c r="P774" i="1"/>
  <c r="C775" i="1"/>
  <c r="AG40" i="1"/>
  <c r="AH40" i="1"/>
  <c r="AE40" i="1" s="1"/>
  <c r="C863" i="1"/>
  <c r="P629" i="1"/>
  <c r="C630" i="1"/>
  <c r="X686" i="1"/>
  <c r="B686" i="1" s="1"/>
  <c r="P450" i="1"/>
  <c r="C451" i="1"/>
  <c r="P334" i="1"/>
  <c r="C335" i="1"/>
  <c r="P833" i="1"/>
  <c r="C834" i="1"/>
  <c r="X628" i="1"/>
  <c r="B628" i="1" s="1"/>
  <c r="P687" i="1"/>
  <c r="C688" i="1"/>
  <c r="X449" i="1"/>
  <c r="B449" i="1" s="1"/>
  <c r="X333" i="1"/>
  <c r="B333" i="1" s="1"/>
  <c r="C129" i="1"/>
  <c r="P128" i="1"/>
  <c r="X743" i="1"/>
  <c r="B743" i="1" s="1"/>
  <c r="X804" i="1"/>
  <c r="B804" i="1" s="1"/>
  <c r="X127" i="1"/>
  <c r="B127" i="1" s="1"/>
  <c r="X773" i="1"/>
  <c r="B773" i="1" s="1"/>
  <c r="C481" i="1"/>
  <c r="P480" i="1"/>
  <c r="P598" i="1"/>
  <c r="C599" i="1"/>
  <c r="P421" i="1"/>
  <c r="C422" i="1"/>
  <c r="P97" i="1"/>
  <c r="C98" i="1"/>
  <c r="P365" i="1"/>
  <c r="C366" i="1"/>
  <c r="P719" i="1"/>
  <c r="C720" i="1"/>
  <c r="P216" i="1"/>
  <c r="C217" i="1"/>
  <c r="P569" i="1"/>
  <c r="C570" i="1"/>
  <c r="X479" i="1"/>
  <c r="B479" i="1" s="1"/>
  <c r="X597" i="1"/>
  <c r="B597" i="1" s="1"/>
  <c r="X420" i="1"/>
  <c r="B420" i="1" s="1"/>
  <c r="X96" i="1"/>
  <c r="X364" i="1"/>
  <c r="B364" i="1" s="1"/>
  <c r="X718" i="1"/>
  <c r="B718" i="1" s="1"/>
  <c r="X215" i="1"/>
  <c r="B215" i="1" s="1"/>
  <c r="X568" i="1"/>
  <c r="B568" i="1" s="1"/>
  <c r="P744" i="1"/>
  <c r="C745" i="1"/>
  <c r="P392" i="1"/>
  <c r="C393" i="1"/>
  <c r="P186" i="1"/>
  <c r="C187" i="1"/>
  <c r="P509" i="1"/>
  <c r="C510" i="1"/>
  <c r="P304" i="1"/>
  <c r="C305" i="1"/>
  <c r="P657" i="1"/>
  <c r="C658" i="1"/>
  <c r="P541" i="1"/>
  <c r="C542" i="1"/>
  <c r="P156" i="1"/>
  <c r="C157" i="1"/>
  <c r="C246" i="1"/>
  <c r="P245" i="1"/>
  <c r="X276" i="1"/>
  <c r="B276" i="1" s="1"/>
  <c r="P805" i="1"/>
  <c r="C806" i="1"/>
  <c r="X391" i="1"/>
  <c r="B391" i="1" s="1"/>
  <c r="X185" i="1"/>
  <c r="B185" i="1" s="1"/>
  <c r="X508" i="1"/>
  <c r="B508" i="1" s="1"/>
  <c r="X303" i="1"/>
  <c r="B303" i="1" s="1"/>
  <c r="X656" i="1"/>
  <c r="B656" i="1" s="1"/>
  <c r="X540" i="1"/>
  <c r="B540" i="1" s="1"/>
  <c r="X155" i="1"/>
  <c r="B155" i="1" s="1"/>
  <c r="X244" i="1"/>
  <c r="B244" i="1" s="1"/>
  <c r="B96" i="1" l="1"/>
  <c r="AJ40" i="1"/>
  <c r="AG41" i="1"/>
  <c r="AH41" i="1"/>
  <c r="AE41" i="1" s="1"/>
  <c r="C895" i="1"/>
  <c r="P658" i="1"/>
  <c r="C659" i="1"/>
  <c r="P393" i="1"/>
  <c r="C394" i="1"/>
  <c r="C721" i="1"/>
  <c r="P720" i="1"/>
  <c r="P599" i="1"/>
  <c r="C600" i="1"/>
  <c r="P335" i="1"/>
  <c r="C336" i="1"/>
  <c r="X392" i="1"/>
  <c r="B392" i="1" s="1"/>
  <c r="X719" i="1"/>
  <c r="B719" i="1" s="1"/>
  <c r="X598" i="1"/>
  <c r="B598" i="1" s="1"/>
  <c r="X334" i="1"/>
  <c r="B334" i="1" s="1"/>
  <c r="P863" i="1"/>
  <c r="C864" i="1"/>
  <c r="X245" i="1"/>
  <c r="B245" i="1" s="1"/>
  <c r="P305" i="1"/>
  <c r="C306" i="1"/>
  <c r="P745" i="1"/>
  <c r="C746" i="1"/>
  <c r="P366" i="1"/>
  <c r="C367" i="1"/>
  <c r="X480" i="1"/>
  <c r="B480" i="1" s="1"/>
  <c r="P688" i="1"/>
  <c r="C689" i="1"/>
  <c r="P451" i="1"/>
  <c r="C452" i="1"/>
  <c r="P246" i="1"/>
  <c r="C247" i="1"/>
  <c r="X744" i="1"/>
  <c r="B744" i="1" s="1"/>
  <c r="X365" i="1"/>
  <c r="B365" i="1" s="1"/>
  <c r="P481" i="1"/>
  <c r="C482" i="1"/>
  <c r="X687" i="1"/>
  <c r="B687" i="1" s="1"/>
  <c r="X450" i="1"/>
  <c r="B450" i="1" s="1"/>
  <c r="X304" i="1"/>
  <c r="B304" i="1" s="1"/>
  <c r="P157" i="1"/>
  <c r="C158" i="1"/>
  <c r="P510" i="1"/>
  <c r="C511" i="1"/>
  <c r="P570" i="1"/>
  <c r="C571" i="1"/>
  <c r="C99" i="1"/>
  <c r="P98" i="1"/>
  <c r="X128" i="1"/>
  <c r="B128" i="1" s="1"/>
  <c r="P775" i="1"/>
  <c r="C776" i="1"/>
  <c r="X156" i="1"/>
  <c r="B156" i="1" s="1"/>
  <c r="X509" i="1"/>
  <c r="B509" i="1" s="1"/>
  <c r="X569" i="1"/>
  <c r="B569" i="1" s="1"/>
  <c r="X97" i="1"/>
  <c r="B97" i="1" s="1"/>
  <c r="C130" i="1"/>
  <c r="P129" i="1"/>
  <c r="X774" i="1"/>
  <c r="B774" i="1" s="1"/>
  <c r="X657" i="1"/>
  <c r="B657" i="1" s="1"/>
  <c r="P806" i="1"/>
  <c r="C807" i="1"/>
  <c r="C543" i="1"/>
  <c r="P542" i="1"/>
  <c r="P187" i="1"/>
  <c r="C188" i="1"/>
  <c r="P217" i="1"/>
  <c r="C218" i="1"/>
  <c r="C423" i="1"/>
  <c r="P422" i="1"/>
  <c r="P834" i="1"/>
  <c r="C835" i="1"/>
  <c r="P630" i="1"/>
  <c r="C631" i="1"/>
  <c r="P278" i="1"/>
  <c r="C279" i="1"/>
  <c r="X805" i="1"/>
  <c r="B805" i="1" s="1"/>
  <c r="X541" i="1"/>
  <c r="B541" i="1" s="1"/>
  <c r="X186" i="1"/>
  <c r="B186" i="1" s="1"/>
  <c r="X216" i="1"/>
  <c r="B216" i="1" s="1"/>
  <c r="X421" i="1"/>
  <c r="B421" i="1" s="1"/>
  <c r="X833" i="1"/>
  <c r="B833" i="1" s="1"/>
  <c r="X629" i="1"/>
  <c r="B629" i="1" s="1"/>
  <c r="X277" i="1"/>
  <c r="B277" i="1" s="1"/>
  <c r="AJ41" i="1" l="1"/>
  <c r="X422" i="1"/>
  <c r="B422" i="1" s="1"/>
  <c r="P807" i="1"/>
  <c r="C808" i="1"/>
  <c r="P776" i="1"/>
  <c r="C777" i="1"/>
  <c r="P511" i="1"/>
  <c r="C512" i="1"/>
  <c r="P247" i="1"/>
  <c r="C248" i="1"/>
  <c r="P367" i="1"/>
  <c r="C368" i="1"/>
  <c r="P864" i="1"/>
  <c r="C865" i="1"/>
  <c r="P394" i="1"/>
  <c r="C395" i="1"/>
  <c r="P423" i="1"/>
  <c r="C424" i="1"/>
  <c r="X806" i="1"/>
  <c r="B806" i="1" s="1"/>
  <c r="X775" i="1"/>
  <c r="B775" i="1" s="1"/>
  <c r="X510" i="1"/>
  <c r="B510" i="1" s="1"/>
  <c r="X246" i="1"/>
  <c r="B246" i="1" s="1"/>
  <c r="X366" i="1"/>
  <c r="B366" i="1" s="1"/>
  <c r="X863" i="1"/>
  <c r="B863" i="1" s="1"/>
  <c r="X393" i="1"/>
  <c r="B393" i="1" s="1"/>
  <c r="P279" i="1"/>
  <c r="C280" i="1"/>
  <c r="P218" i="1"/>
  <c r="C219" i="1"/>
  <c r="P158" i="1"/>
  <c r="C159" i="1"/>
  <c r="P482" i="1"/>
  <c r="C483" i="1"/>
  <c r="P452" i="1"/>
  <c r="C453" i="1"/>
  <c r="P746" i="1"/>
  <c r="C747" i="1"/>
  <c r="P336" i="1"/>
  <c r="C337" i="1"/>
  <c r="P659" i="1"/>
  <c r="C660" i="1"/>
  <c r="X278" i="1"/>
  <c r="B278" i="1" s="1"/>
  <c r="X217" i="1"/>
  <c r="B217" i="1" s="1"/>
  <c r="X157" i="1"/>
  <c r="B157" i="1" s="1"/>
  <c r="X481" i="1"/>
  <c r="B481" i="1" s="1"/>
  <c r="X451" i="1"/>
  <c r="B451" i="1" s="1"/>
  <c r="X745" i="1"/>
  <c r="B745" i="1" s="1"/>
  <c r="X335" i="1"/>
  <c r="B335" i="1" s="1"/>
  <c r="X658" i="1"/>
  <c r="B658" i="1" s="1"/>
  <c r="P631" i="1"/>
  <c r="C632" i="1"/>
  <c r="P188" i="1"/>
  <c r="C189" i="1"/>
  <c r="X98" i="1"/>
  <c r="P689" i="1"/>
  <c r="C690" i="1"/>
  <c r="P306" i="1"/>
  <c r="C307" i="1"/>
  <c r="P600" i="1"/>
  <c r="C601" i="1"/>
  <c r="AH42" i="1"/>
  <c r="AE42" i="1" s="1"/>
  <c r="AG42" i="1"/>
  <c r="C925" i="1"/>
  <c r="X630" i="1"/>
  <c r="B630" i="1" s="1"/>
  <c r="X187" i="1"/>
  <c r="B187" i="1" s="1"/>
  <c r="P99" i="1"/>
  <c r="C100" i="1"/>
  <c r="X688" i="1"/>
  <c r="B688" i="1" s="1"/>
  <c r="X305" i="1"/>
  <c r="B305" i="1" s="1"/>
  <c r="X599" i="1"/>
  <c r="B599" i="1" s="1"/>
  <c r="P895" i="1"/>
  <c r="C896" i="1"/>
  <c r="C836" i="1"/>
  <c r="P835" i="1"/>
  <c r="X542" i="1"/>
  <c r="B542" i="1" s="1"/>
  <c r="X129" i="1"/>
  <c r="B129" i="1" s="1"/>
  <c r="P571" i="1"/>
  <c r="C572" i="1"/>
  <c r="X720" i="1"/>
  <c r="B720" i="1" s="1"/>
  <c r="X834" i="1"/>
  <c r="B834" i="1" s="1"/>
  <c r="C544" i="1"/>
  <c r="P543" i="1"/>
  <c r="P130" i="1"/>
  <c r="C131" i="1"/>
  <c r="X570" i="1"/>
  <c r="B570" i="1" s="1"/>
  <c r="P721" i="1"/>
  <c r="C722" i="1"/>
  <c r="B98" i="1" l="1"/>
  <c r="AJ42" i="1"/>
  <c r="AG43" i="1"/>
  <c r="AH43" i="1"/>
  <c r="AE43" i="1" s="1"/>
  <c r="C955" i="1"/>
  <c r="X835" i="1"/>
  <c r="B835" i="1" s="1"/>
  <c r="P690" i="1"/>
  <c r="C691" i="1"/>
  <c r="P660" i="1"/>
  <c r="C661" i="1"/>
  <c r="P483" i="1"/>
  <c r="C484" i="1"/>
  <c r="P395" i="1"/>
  <c r="C396" i="1"/>
  <c r="P512" i="1"/>
  <c r="C513" i="1"/>
  <c r="P836" i="1"/>
  <c r="C837" i="1"/>
  <c r="P925" i="1"/>
  <c r="C926" i="1"/>
  <c r="X689" i="1"/>
  <c r="B689" i="1" s="1"/>
  <c r="X659" i="1"/>
  <c r="B659" i="1" s="1"/>
  <c r="X482" i="1"/>
  <c r="B482" i="1" s="1"/>
  <c r="X394" i="1"/>
  <c r="B394" i="1" s="1"/>
  <c r="X511" i="1"/>
  <c r="B511" i="1" s="1"/>
  <c r="P896" i="1"/>
  <c r="C897" i="1"/>
  <c r="P337" i="1"/>
  <c r="C338" i="1"/>
  <c r="C160" i="1"/>
  <c r="P159" i="1"/>
  <c r="P865" i="1"/>
  <c r="C866" i="1"/>
  <c r="P777" i="1"/>
  <c r="C778" i="1"/>
  <c r="X130" i="1"/>
  <c r="B130" i="1" s="1"/>
  <c r="X99" i="1"/>
  <c r="B99" i="1" s="1"/>
  <c r="X336" i="1"/>
  <c r="B336" i="1" s="1"/>
  <c r="X158" i="1"/>
  <c r="B158" i="1" s="1"/>
  <c r="X864" i="1"/>
  <c r="B864" i="1" s="1"/>
  <c r="X776" i="1"/>
  <c r="B776" i="1" s="1"/>
  <c r="P572" i="1"/>
  <c r="C573" i="1"/>
  <c r="X543" i="1"/>
  <c r="B543" i="1" s="1"/>
  <c r="P601" i="1"/>
  <c r="C602" i="1"/>
  <c r="P189" i="1"/>
  <c r="C190" i="1"/>
  <c r="P747" i="1"/>
  <c r="C748" i="1"/>
  <c r="P219" i="1"/>
  <c r="C220" i="1"/>
  <c r="P368" i="1"/>
  <c r="C369" i="1"/>
  <c r="C809" i="1"/>
  <c r="P808" i="1"/>
  <c r="P100" i="1"/>
  <c r="C101" i="1"/>
  <c r="C545" i="1"/>
  <c r="P544" i="1"/>
  <c r="X600" i="1"/>
  <c r="B600" i="1" s="1"/>
  <c r="X188" i="1"/>
  <c r="B188" i="1" s="1"/>
  <c r="X746" i="1"/>
  <c r="B746" i="1" s="1"/>
  <c r="X218" i="1"/>
  <c r="B218" i="1" s="1"/>
  <c r="X367" i="1"/>
  <c r="B367" i="1" s="1"/>
  <c r="X807" i="1"/>
  <c r="B807" i="1" s="1"/>
  <c r="X571" i="1"/>
  <c r="B571" i="1" s="1"/>
  <c r="P722" i="1"/>
  <c r="C723" i="1"/>
  <c r="P307" i="1"/>
  <c r="C308" i="1"/>
  <c r="P632" i="1"/>
  <c r="C633" i="1"/>
  <c r="P453" i="1"/>
  <c r="C454" i="1"/>
  <c r="P280" i="1"/>
  <c r="C281" i="1"/>
  <c r="P424" i="1"/>
  <c r="C425" i="1"/>
  <c r="P248" i="1"/>
  <c r="C249" i="1"/>
  <c r="C132" i="1"/>
  <c r="P132" i="1" s="1"/>
  <c r="S132" i="1" s="1"/>
  <c r="P131" i="1"/>
  <c r="X895" i="1"/>
  <c r="B895" i="1" s="1"/>
  <c r="X721" i="1"/>
  <c r="B721" i="1" s="1"/>
  <c r="X306" i="1"/>
  <c r="B306" i="1" s="1"/>
  <c r="X631" i="1"/>
  <c r="B631" i="1" s="1"/>
  <c r="X452" i="1"/>
  <c r="B452" i="1" s="1"/>
  <c r="X279" i="1"/>
  <c r="B279" i="1" s="1"/>
  <c r="X423" i="1"/>
  <c r="B423" i="1" s="1"/>
  <c r="X247" i="1"/>
  <c r="B247" i="1" s="1"/>
  <c r="AJ43" i="1" l="1"/>
  <c r="P281" i="1"/>
  <c r="C282" i="1"/>
  <c r="C724" i="1"/>
  <c r="P723" i="1"/>
  <c r="X544" i="1"/>
  <c r="B544" i="1" s="1"/>
  <c r="P220" i="1"/>
  <c r="C221" i="1"/>
  <c r="C779" i="1"/>
  <c r="P778" i="1"/>
  <c r="C898" i="1"/>
  <c r="P897" i="1"/>
  <c r="P513" i="1"/>
  <c r="C514" i="1"/>
  <c r="P691" i="1"/>
  <c r="C692" i="1"/>
  <c r="X280" i="1"/>
  <c r="B280" i="1" s="1"/>
  <c r="X722" i="1"/>
  <c r="B722" i="1" s="1"/>
  <c r="C546" i="1"/>
  <c r="P545" i="1"/>
  <c r="X219" i="1"/>
  <c r="B219" i="1" s="1"/>
  <c r="X777" i="1"/>
  <c r="B777" i="1" s="1"/>
  <c r="X896" i="1"/>
  <c r="B896" i="1" s="1"/>
  <c r="X512" i="1"/>
  <c r="B512" i="1" s="1"/>
  <c r="X690" i="1"/>
  <c r="B690" i="1" s="1"/>
  <c r="X131" i="1"/>
  <c r="B131" i="1" s="1"/>
  <c r="P454" i="1"/>
  <c r="C455" i="1"/>
  <c r="P101" i="1"/>
  <c r="C102" i="1"/>
  <c r="P748" i="1"/>
  <c r="C749" i="1"/>
  <c r="P573" i="1"/>
  <c r="C574" i="1"/>
  <c r="P866" i="1"/>
  <c r="C867" i="1"/>
  <c r="P396" i="1"/>
  <c r="C397" i="1"/>
  <c r="X453" i="1"/>
  <c r="B453" i="1" s="1"/>
  <c r="X100" i="1"/>
  <c r="X747" i="1"/>
  <c r="B747" i="1" s="1"/>
  <c r="X572" i="1"/>
  <c r="B572" i="1" s="1"/>
  <c r="X865" i="1"/>
  <c r="B865" i="1" s="1"/>
  <c r="X395" i="1"/>
  <c r="B395" i="1" s="1"/>
  <c r="P249" i="1"/>
  <c r="C250" i="1"/>
  <c r="P633" i="1"/>
  <c r="C634" i="1"/>
  <c r="X808" i="1"/>
  <c r="B808" i="1" s="1"/>
  <c r="P190" i="1"/>
  <c r="C191" i="1"/>
  <c r="X159" i="1"/>
  <c r="B159" i="1" s="1"/>
  <c r="P926" i="1"/>
  <c r="C927" i="1"/>
  <c r="P484" i="1"/>
  <c r="C485" i="1"/>
  <c r="AG44" i="1"/>
  <c r="AH44" i="1"/>
  <c r="AE44" i="1" s="1"/>
  <c r="C986" i="1"/>
  <c r="X632" i="1"/>
  <c r="B632" i="1" s="1"/>
  <c r="C810" i="1"/>
  <c r="P809" i="1"/>
  <c r="X189" i="1"/>
  <c r="B189" i="1" s="1"/>
  <c r="P160" i="1"/>
  <c r="C161" i="1"/>
  <c r="X925" i="1"/>
  <c r="B925" i="1" s="1"/>
  <c r="X483" i="1"/>
  <c r="B483" i="1" s="1"/>
  <c r="P955" i="1"/>
  <c r="C956" i="1"/>
  <c r="X248" i="1"/>
  <c r="B248" i="1" s="1"/>
  <c r="P425" i="1"/>
  <c r="C426" i="1"/>
  <c r="P308" i="1"/>
  <c r="C309" i="1"/>
  <c r="P369" i="1"/>
  <c r="C370" i="1"/>
  <c r="P602" i="1"/>
  <c r="C603" i="1"/>
  <c r="P338" i="1"/>
  <c r="C339" i="1"/>
  <c r="P837" i="1"/>
  <c r="C838" i="1"/>
  <c r="P661" i="1"/>
  <c r="C662" i="1"/>
  <c r="X132" i="1"/>
  <c r="X424" i="1"/>
  <c r="B424" i="1" s="1"/>
  <c r="X307" i="1"/>
  <c r="B307" i="1" s="1"/>
  <c r="X368" i="1"/>
  <c r="B368" i="1" s="1"/>
  <c r="X601" i="1"/>
  <c r="B601" i="1" s="1"/>
  <c r="X337" i="1"/>
  <c r="B337" i="1" s="1"/>
  <c r="X836" i="1"/>
  <c r="B836" i="1" s="1"/>
  <c r="X660" i="1"/>
  <c r="B660" i="1" s="1"/>
  <c r="Y132" i="1" l="1"/>
  <c r="B100" i="1"/>
  <c r="AJ44" i="1"/>
  <c r="P838" i="1"/>
  <c r="C839" i="1"/>
  <c r="P309" i="1"/>
  <c r="C310" i="1"/>
  <c r="X809" i="1"/>
  <c r="B809" i="1" s="1"/>
  <c r="P485" i="1"/>
  <c r="C486" i="1"/>
  <c r="P749" i="1"/>
  <c r="C750" i="1"/>
  <c r="P692" i="1"/>
  <c r="C693" i="1"/>
  <c r="P221" i="1"/>
  <c r="C222" i="1"/>
  <c r="X308" i="1"/>
  <c r="B308" i="1" s="1"/>
  <c r="P810" i="1"/>
  <c r="C811" i="1"/>
  <c r="X484" i="1"/>
  <c r="B484" i="1" s="1"/>
  <c r="X748" i="1"/>
  <c r="B748" i="1" s="1"/>
  <c r="X691" i="1"/>
  <c r="B691" i="1" s="1"/>
  <c r="X220" i="1"/>
  <c r="B220" i="1" s="1"/>
  <c r="X837" i="1"/>
  <c r="B837" i="1" s="1"/>
  <c r="P339" i="1"/>
  <c r="C340" i="1"/>
  <c r="P426" i="1"/>
  <c r="C427" i="1"/>
  <c r="P927" i="1"/>
  <c r="C928" i="1"/>
  <c r="P634" i="1"/>
  <c r="C635" i="1"/>
  <c r="P397" i="1"/>
  <c r="C398" i="1"/>
  <c r="P102" i="1"/>
  <c r="C103" i="1"/>
  <c r="P103" i="1" s="1"/>
  <c r="X545" i="1"/>
  <c r="B545" i="1" s="1"/>
  <c r="P514" i="1"/>
  <c r="C515" i="1"/>
  <c r="X338" i="1"/>
  <c r="B338" i="1" s="1"/>
  <c r="X425" i="1"/>
  <c r="B425" i="1" s="1"/>
  <c r="X926" i="1"/>
  <c r="B926" i="1" s="1"/>
  <c r="X633" i="1"/>
  <c r="B633" i="1" s="1"/>
  <c r="X396" i="1"/>
  <c r="B396" i="1" s="1"/>
  <c r="X101" i="1"/>
  <c r="B101" i="1" s="1"/>
  <c r="C547" i="1"/>
  <c r="P546" i="1"/>
  <c r="X513" i="1"/>
  <c r="B513" i="1" s="1"/>
  <c r="P603" i="1"/>
  <c r="C604" i="1"/>
  <c r="P161" i="1"/>
  <c r="C162" i="1"/>
  <c r="AH45" i="1"/>
  <c r="AE45" i="1" s="1"/>
  <c r="AG45" i="1"/>
  <c r="C1016" i="1"/>
  <c r="P250" i="1"/>
  <c r="C251" i="1"/>
  <c r="P867" i="1"/>
  <c r="C868" i="1"/>
  <c r="P455" i="1"/>
  <c r="C456" i="1"/>
  <c r="X897" i="1"/>
  <c r="B897" i="1" s="1"/>
  <c r="X723" i="1"/>
  <c r="B723" i="1" s="1"/>
  <c r="B132" i="1"/>
  <c r="X602" i="1"/>
  <c r="B602" i="1" s="1"/>
  <c r="X160" i="1"/>
  <c r="B160" i="1" s="1"/>
  <c r="P986" i="1"/>
  <c r="C987" i="1"/>
  <c r="X249" i="1"/>
  <c r="B249" i="1" s="1"/>
  <c r="X866" i="1"/>
  <c r="B866" i="1" s="1"/>
  <c r="X454" i="1"/>
  <c r="B454" i="1" s="1"/>
  <c r="P898" i="1"/>
  <c r="C899" i="1"/>
  <c r="P724" i="1"/>
  <c r="C725" i="1"/>
  <c r="P662" i="1"/>
  <c r="C663" i="1"/>
  <c r="P370" i="1"/>
  <c r="C371" i="1"/>
  <c r="P956" i="1"/>
  <c r="C957" i="1"/>
  <c r="P191" i="1"/>
  <c r="C192" i="1"/>
  <c r="P574" i="1"/>
  <c r="C575" i="1"/>
  <c r="X778" i="1"/>
  <c r="B778" i="1" s="1"/>
  <c r="P282" i="1"/>
  <c r="C283" i="1"/>
  <c r="X661" i="1"/>
  <c r="B661" i="1" s="1"/>
  <c r="X369" i="1"/>
  <c r="B369" i="1" s="1"/>
  <c r="X955" i="1"/>
  <c r="B955" i="1" s="1"/>
  <c r="X190" i="1"/>
  <c r="B190" i="1" s="1"/>
  <c r="X573" i="1"/>
  <c r="B573" i="1" s="1"/>
  <c r="P779" i="1"/>
  <c r="C780" i="1"/>
  <c r="X281" i="1"/>
  <c r="B281" i="1" s="1"/>
  <c r="S103" i="1" l="1"/>
  <c r="AJ45" i="1"/>
  <c r="X662" i="1"/>
  <c r="B662" i="1" s="1"/>
  <c r="P868" i="1"/>
  <c r="C869" i="1"/>
  <c r="P162" i="1"/>
  <c r="C163" i="1"/>
  <c r="P163" i="1" s="1"/>
  <c r="S163" i="1" s="1"/>
  <c r="X103" i="1"/>
  <c r="P427" i="1"/>
  <c r="C428" i="1"/>
  <c r="P486" i="1"/>
  <c r="C487" i="1"/>
  <c r="P725" i="1"/>
  <c r="C726" i="1"/>
  <c r="X867" i="1"/>
  <c r="B867" i="1" s="1"/>
  <c r="X161" i="1"/>
  <c r="B161" i="1" s="1"/>
  <c r="X102" i="1"/>
  <c r="B102" i="1" s="1"/>
  <c r="X426" i="1"/>
  <c r="B426" i="1" s="1"/>
  <c r="X485" i="1"/>
  <c r="B485" i="1" s="1"/>
  <c r="X574" i="1"/>
  <c r="B574" i="1" s="1"/>
  <c r="X191" i="1"/>
  <c r="B191" i="1" s="1"/>
  <c r="X724" i="1"/>
  <c r="B724" i="1" s="1"/>
  <c r="P251" i="1"/>
  <c r="C252" i="1"/>
  <c r="P604" i="1"/>
  <c r="C605" i="1"/>
  <c r="P398" i="1"/>
  <c r="C399" i="1"/>
  <c r="P340" i="1"/>
  <c r="C341" i="1"/>
  <c r="P222" i="1"/>
  <c r="C223" i="1"/>
  <c r="P957" i="1"/>
  <c r="C958" i="1"/>
  <c r="P899" i="1"/>
  <c r="C900" i="1"/>
  <c r="P987" i="1"/>
  <c r="C988" i="1"/>
  <c r="X250" i="1"/>
  <c r="B250" i="1" s="1"/>
  <c r="X603" i="1"/>
  <c r="B603" i="1" s="1"/>
  <c r="X397" i="1"/>
  <c r="B397" i="1" s="1"/>
  <c r="X339" i="1"/>
  <c r="B339" i="1" s="1"/>
  <c r="X221" i="1"/>
  <c r="B221" i="1" s="1"/>
  <c r="P283" i="1"/>
  <c r="C284" i="1"/>
  <c r="X282" i="1"/>
  <c r="B282" i="1" s="1"/>
  <c r="X956" i="1"/>
  <c r="B956" i="1" s="1"/>
  <c r="X898" i="1"/>
  <c r="B898" i="1" s="1"/>
  <c r="X986" i="1"/>
  <c r="B986" i="1" s="1"/>
  <c r="AG46" i="1"/>
  <c r="AH46" i="1"/>
  <c r="AE46" i="1" s="1"/>
  <c r="C1049" i="1"/>
  <c r="P515" i="1"/>
  <c r="C516" i="1"/>
  <c r="P635" i="1"/>
  <c r="C636" i="1"/>
  <c r="P693" i="1"/>
  <c r="C694" i="1"/>
  <c r="P310" i="1"/>
  <c r="C311" i="1"/>
  <c r="X779" i="1"/>
  <c r="B779" i="1" s="1"/>
  <c r="P371" i="1"/>
  <c r="C372" i="1"/>
  <c r="P1016" i="1"/>
  <c r="C1017" i="1"/>
  <c r="X514" i="1"/>
  <c r="B514" i="1" s="1"/>
  <c r="X634" i="1"/>
  <c r="B634" i="1" s="1"/>
  <c r="X692" i="1"/>
  <c r="B692" i="1" s="1"/>
  <c r="X309" i="1"/>
  <c r="B309" i="1" s="1"/>
  <c r="X370" i="1"/>
  <c r="B370" i="1" s="1"/>
  <c r="P456" i="1"/>
  <c r="C457" i="1"/>
  <c r="X546" i="1"/>
  <c r="B546" i="1" s="1"/>
  <c r="P928" i="1"/>
  <c r="C929" i="1"/>
  <c r="C812" i="1"/>
  <c r="P811" i="1"/>
  <c r="P750" i="1"/>
  <c r="C751" i="1"/>
  <c r="P839" i="1"/>
  <c r="C840" i="1"/>
  <c r="P192" i="1"/>
  <c r="C193" i="1"/>
  <c r="P780" i="1"/>
  <c r="C781" i="1"/>
  <c r="P575" i="1"/>
  <c r="C576" i="1"/>
  <c r="P663" i="1"/>
  <c r="C664" i="1"/>
  <c r="X455" i="1"/>
  <c r="B455" i="1" s="1"/>
  <c r="P547" i="1"/>
  <c r="C548" i="1"/>
  <c r="X927" i="1"/>
  <c r="B927" i="1" s="1"/>
  <c r="X810" i="1"/>
  <c r="B810" i="1" s="1"/>
  <c r="X749" i="1"/>
  <c r="B749" i="1" s="1"/>
  <c r="X838" i="1"/>
  <c r="B838" i="1" s="1"/>
  <c r="Y103" i="1" l="1"/>
  <c r="AJ46" i="1"/>
  <c r="X575" i="1"/>
  <c r="B575" i="1" s="1"/>
  <c r="X750" i="1"/>
  <c r="B750" i="1" s="1"/>
  <c r="X456" i="1"/>
  <c r="B456" i="1" s="1"/>
  <c r="X515" i="1"/>
  <c r="B515" i="1" s="1"/>
  <c r="X222" i="1"/>
  <c r="B222" i="1" s="1"/>
  <c r="X251" i="1"/>
  <c r="B251" i="1" s="1"/>
  <c r="B103" i="1"/>
  <c r="P548" i="1"/>
  <c r="C549" i="1"/>
  <c r="P781" i="1"/>
  <c r="C782" i="1"/>
  <c r="X811" i="1"/>
  <c r="B811" i="1" s="1"/>
  <c r="P311" i="1"/>
  <c r="C312" i="1"/>
  <c r="AH47" i="1"/>
  <c r="AE47" i="1" s="1"/>
  <c r="AG47" i="1"/>
  <c r="C1078" i="1"/>
  <c r="P988" i="1"/>
  <c r="C989" i="1"/>
  <c r="P341" i="1"/>
  <c r="C342" i="1"/>
  <c r="X310" i="1"/>
  <c r="B310" i="1" s="1"/>
  <c r="P1049" i="1"/>
  <c r="C1050" i="1"/>
  <c r="X987" i="1"/>
  <c r="B987" i="1" s="1"/>
  <c r="X340" i="1"/>
  <c r="B340" i="1" s="1"/>
  <c r="P726" i="1"/>
  <c r="C727" i="1"/>
  <c r="X163" i="1"/>
  <c r="P812" i="1"/>
  <c r="C813" i="1"/>
  <c r="P193" i="1"/>
  <c r="C194" i="1"/>
  <c r="P194" i="1" s="1"/>
  <c r="P929" i="1"/>
  <c r="C930" i="1"/>
  <c r="P1017" i="1"/>
  <c r="C1018" i="1"/>
  <c r="P694" i="1"/>
  <c r="C695" i="1"/>
  <c r="C901" i="1"/>
  <c r="P900" i="1"/>
  <c r="C400" i="1"/>
  <c r="P399" i="1"/>
  <c r="X725" i="1"/>
  <c r="B725" i="1" s="1"/>
  <c r="X162" i="1"/>
  <c r="B162" i="1" s="1"/>
  <c r="X1016" i="1"/>
  <c r="B1016" i="1" s="1"/>
  <c r="X693" i="1"/>
  <c r="B693" i="1" s="1"/>
  <c r="X899" i="1"/>
  <c r="B899" i="1" s="1"/>
  <c r="X398" i="1"/>
  <c r="B398" i="1" s="1"/>
  <c r="P487" i="1"/>
  <c r="C488" i="1"/>
  <c r="P869" i="1"/>
  <c r="C870" i="1"/>
  <c r="X547" i="1"/>
  <c r="B547" i="1" s="1"/>
  <c r="P840" i="1"/>
  <c r="C841" i="1"/>
  <c r="P372" i="1"/>
  <c r="C373" i="1"/>
  <c r="P636" i="1"/>
  <c r="C637" i="1"/>
  <c r="P284" i="1"/>
  <c r="C285" i="1"/>
  <c r="P285" i="1" s="1"/>
  <c r="S285" i="1" s="1"/>
  <c r="P958" i="1"/>
  <c r="C959" i="1"/>
  <c r="P605" i="1"/>
  <c r="C606" i="1"/>
  <c r="X486" i="1"/>
  <c r="B486" i="1" s="1"/>
  <c r="X868" i="1"/>
  <c r="B868" i="1" s="1"/>
  <c r="X780" i="1"/>
  <c r="B780" i="1" s="1"/>
  <c r="X192" i="1"/>
  <c r="B192" i="1" s="1"/>
  <c r="X663" i="1"/>
  <c r="B663" i="1" s="1"/>
  <c r="X839" i="1"/>
  <c r="B839" i="1" s="1"/>
  <c r="X371" i="1"/>
  <c r="B371" i="1" s="1"/>
  <c r="X635" i="1"/>
  <c r="B635" i="1" s="1"/>
  <c r="X283" i="1"/>
  <c r="B283" i="1" s="1"/>
  <c r="X957" i="1"/>
  <c r="B957" i="1" s="1"/>
  <c r="X604" i="1"/>
  <c r="B604" i="1" s="1"/>
  <c r="P428" i="1"/>
  <c r="C429" i="1"/>
  <c r="X928" i="1"/>
  <c r="B928" i="1" s="1"/>
  <c r="P664" i="1"/>
  <c r="C665" i="1"/>
  <c r="P576" i="1"/>
  <c r="C577" i="1"/>
  <c r="P751" i="1"/>
  <c r="C752" i="1"/>
  <c r="P457" i="1"/>
  <c r="C458" i="1"/>
  <c r="P516" i="1"/>
  <c r="C517" i="1"/>
  <c r="P223" i="1"/>
  <c r="C224" i="1"/>
  <c r="P224" i="1" s="1"/>
  <c r="S224" i="1" s="1"/>
  <c r="P252" i="1"/>
  <c r="C253" i="1"/>
  <c r="X427" i="1"/>
  <c r="B427" i="1" s="1"/>
  <c r="S194" i="1" l="1"/>
  <c r="Y163" i="1"/>
  <c r="AJ47" i="1"/>
  <c r="AG48" i="1"/>
  <c r="AH48" i="1"/>
  <c r="AE48" i="1" s="1"/>
  <c r="C1107" i="1"/>
  <c r="X284" i="1"/>
  <c r="B284" i="1" s="1"/>
  <c r="X1017" i="1"/>
  <c r="B1017" i="1" s="1"/>
  <c r="X1049" i="1"/>
  <c r="B1049" i="1" s="1"/>
  <c r="P1078" i="1"/>
  <c r="C1079" i="1"/>
  <c r="X781" i="1"/>
  <c r="B781" i="1" s="1"/>
  <c r="P458" i="1"/>
  <c r="C459" i="1"/>
  <c r="P637" i="1"/>
  <c r="C638" i="1"/>
  <c r="P870" i="1"/>
  <c r="C871" i="1"/>
  <c r="X399" i="1"/>
  <c r="B399" i="1" s="1"/>
  <c r="P930" i="1"/>
  <c r="C931" i="1"/>
  <c r="P727" i="1"/>
  <c r="C728" i="1"/>
  <c r="C550" i="1"/>
  <c r="P549" i="1"/>
  <c r="X636" i="1"/>
  <c r="B636" i="1" s="1"/>
  <c r="X869" i="1"/>
  <c r="B869" i="1" s="1"/>
  <c r="P400" i="1"/>
  <c r="C401" i="1"/>
  <c r="X929" i="1"/>
  <c r="B929" i="1" s="1"/>
  <c r="X726" i="1"/>
  <c r="B726" i="1" s="1"/>
  <c r="X548" i="1"/>
  <c r="B548" i="1" s="1"/>
  <c r="X516" i="1"/>
  <c r="B516" i="1" s="1"/>
  <c r="P752" i="1"/>
  <c r="C753" i="1"/>
  <c r="P429" i="1"/>
  <c r="C430" i="1"/>
  <c r="P606" i="1"/>
  <c r="C607" i="1"/>
  <c r="P373" i="1"/>
  <c r="C374" i="1"/>
  <c r="P488" i="1"/>
  <c r="C489" i="1"/>
  <c r="X900" i="1"/>
  <c r="B900" i="1" s="1"/>
  <c r="X194" i="1"/>
  <c r="P342" i="1"/>
  <c r="C343" i="1"/>
  <c r="P312" i="1"/>
  <c r="C313" i="1"/>
  <c r="X664" i="1"/>
  <c r="B664" i="1" s="1"/>
  <c r="X428" i="1"/>
  <c r="B428" i="1" s="1"/>
  <c r="X605" i="1"/>
  <c r="B605" i="1" s="1"/>
  <c r="X372" i="1"/>
  <c r="B372" i="1" s="1"/>
  <c r="X487" i="1"/>
  <c r="B487" i="1" s="1"/>
  <c r="P901" i="1"/>
  <c r="C902" i="1"/>
  <c r="X193" i="1"/>
  <c r="B193" i="1" s="1"/>
  <c r="X341" i="1"/>
  <c r="B341" i="1" s="1"/>
  <c r="X311" i="1"/>
  <c r="B311" i="1" s="1"/>
  <c r="X224" i="1"/>
  <c r="P577" i="1"/>
  <c r="C578" i="1"/>
  <c r="P959" i="1"/>
  <c r="C960" i="1"/>
  <c r="P841" i="1"/>
  <c r="C842" i="1"/>
  <c r="P695" i="1"/>
  <c r="C696" i="1"/>
  <c r="P813" i="1"/>
  <c r="C814" i="1"/>
  <c r="P989" i="1"/>
  <c r="C990" i="1"/>
  <c r="X457" i="1"/>
  <c r="B457" i="1" s="1"/>
  <c r="X252" i="1"/>
  <c r="B252" i="1" s="1"/>
  <c r="X223" i="1"/>
  <c r="B223" i="1" s="1"/>
  <c r="X576" i="1"/>
  <c r="B576" i="1" s="1"/>
  <c r="X958" i="1"/>
  <c r="B958" i="1" s="1"/>
  <c r="X840" i="1"/>
  <c r="B840" i="1" s="1"/>
  <c r="X694" i="1"/>
  <c r="B694" i="1" s="1"/>
  <c r="X812" i="1"/>
  <c r="B812" i="1" s="1"/>
  <c r="X988" i="1"/>
  <c r="B988" i="1" s="1"/>
  <c r="P253" i="1"/>
  <c r="C254" i="1"/>
  <c r="X751" i="1"/>
  <c r="B751" i="1" s="1"/>
  <c r="P517" i="1"/>
  <c r="C518" i="1"/>
  <c r="P665" i="1"/>
  <c r="C666" i="1"/>
  <c r="X285" i="1"/>
  <c r="P1018" i="1"/>
  <c r="C1019" i="1"/>
  <c r="B163" i="1"/>
  <c r="P1050" i="1"/>
  <c r="C1051" i="1"/>
  <c r="P782" i="1"/>
  <c r="C783" i="1"/>
  <c r="Y285" i="1" l="1"/>
  <c r="Y224" i="1"/>
  <c r="Y194" i="1"/>
  <c r="AJ48" i="1"/>
  <c r="B224" i="1"/>
  <c r="P842" i="1"/>
  <c r="C843" i="1"/>
  <c r="P607" i="1"/>
  <c r="C608" i="1"/>
  <c r="P931" i="1"/>
  <c r="C932" i="1"/>
  <c r="P459" i="1"/>
  <c r="C460" i="1"/>
  <c r="X841" i="1"/>
  <c r="B841" i="1" s="1"/>
  <c r="X606" i="1"/>
  <c r="B606" i="1" s="1"/>
  <c r="X930" i="1"/>
  <c r="B930" i="1" s="1"/>
  <c r="X458" i="1"/>
  <c r="B458" i="1" s="1"/>
  <c r="P1051" i="1"/>
  <c r="C1052" i="1"/>
  <c r="X1050" i="1"/>
  <c r="B1050" i="1" s="1"/>
  <c r="P518" i="1"/>
  <c r="C519" i="1"/>
  <c r="P990" i="1"/>
  <c r="C991" i="1"/>
  <c r="P960" i="1"/>
  <c r="C961" i="1"/>
  <c r="P313" i="1"/>
  <c r="C314" i="1"/>
  <c r="P430" i="1"/>
  <c r="C431" i="1"/>
  <c r="P666" i="1"/>
  <c r="C667" i="1"/>
  <c r="X989" i="1"/>
  <c r="B989" i="1" s="1"/>
  <c r="X959" i="1"/>
  <c r="B959" i="1" s="1"/>
  <c r="X312" i="1"/>
  <c r="B312" i="1" s="1"/>
  <c r="X429" i="1"/>
  <c r="B429" i="1" s="1"/>
  <c r="P1019" i="1"/>
  <c r="C1020" i="1"/>
  <c r="P814" i="1"/>
  <c r="C815" i="1"/>
  <c r="P578" i="1"/>
  <c r="C579" i="1"/>
  <c r="P343" i="1"/>
  <c r="C344" i="1"/>
  <c r="P489" i="1"/>
  <c r="C490" i="1"/>
  <c r="P753" i="1"/>
  <c r="C754" i="1"/>
  <c r="X549" i="1"/>
  <c r="B549" i="1" s="1"/>
  <c r="P871" i="1"/>
  <c r="C872" i="1"/>
  <c r="P1079" i="1"/>
  <c r="C1080" i="1"/>
  <c r="C1140" i="1"/>
  <c r="AG49" i="1"/>
  <c r="AH49" i="1"/>
  <c r="AE49" i="1" s="1"/>
  <c r="X665" i="1"/>
  <c r="B665" i="1" s="1"/>
  <c r="X1018" i="1"/>
  <c r="B1018" i="1" s="1"/>
  <c r="X813" i="1"/>
  <c r="B813" i="1" s="1"/>
  <c r="X577" i="1"/>
  <c r="B577" i="1" s="1"/>
  <c r="X342" i="1"/>
  <c r="B342" i="1" s="1"/>
  <c r="X488" i="1"/>
  <c r="B488" i="1" s="1"/>
  <c r="X752" i="1"/>
  <c r="B752" i="1" s="1"/>
  <c r="P550" i="1"/>
  <c r="C551" i="1"/>
  <c r="X870" i="1"/>
  <c r="B870" i="1" s="1"/>
  <c r="X1078" i="1"/>
  <c r="B1078" i="1" s="1"/>
  <c r="P1107" i="1"/>
  <c r="C1108" i="1"/>
  <c r="X782" i="1"/>
  <c r="B782" i="1" s="1"/>
  <c r="X517" i="1"/>
  <c r="B517" i="1" s="1"/>
  <c r="B285" i="1"/>
  <c r="P254" i="1"/>
  <c r="C255" i="1"/>
  <c r="P696" i="1"/>
  <c r="C697" i="1"/>
  <c r="P902" i="1"/>
  <c r="C903" i="1"/>
  <c r="P374" i="1"/>
  <c r="C375" i="1"/>
  <c r="C402" i="1"/>
  <c r="P401" i="1"/>
  <c r="P728" i="1"/>
  <c r="C729" i="1"/>
  <c r="P638" i="1"/>
  <c r="C639" i="1"/>
  <c r="P783" i="1"/>
  <c r="C784" i="1"/>
  <c r="X253" i="1"/>
  <c r="B253" i="1" s="1"/>
  <c r="X695" i="1"/>
  <c r="B695" i="1" s="1"/>
  <c r="X901" i="1"/>
  <c r="B901" i="1" s="1"/>
  <c r="B194" i="1"/>
  <c r="X373" i="1"/>
  <c r="B373" i="1" s="1"/>
  <c r="X400" i="1"/>
  <c r="B400" i="1" s="1"/>
  <c r="X727" i="1"/>
  <c r="B727" i="1" s="1"/>
  <c r="X637" i="1"/>
  <c r="B637" i="1" s="1"/>
  <c r="AH50" i="1" l="1"/>
  <c r="AE50" i="1" s="1"/>
  <c r="AG50" i="1"/>
  <c r="C1168" i="1"/>
  <c r="X638" i="1"/>
  <c r="B638" i="1" s="1"/>
  <c r="X902" i="1"/>
  <c r="B902" i="1" s="1"/>
  <c r="C552" i="1"/>
  <c r="P551" i="1"/>
  <c r="P579" i="1"/>
  <c r="C580" i="1"/>
  <c r="P431" i="1"/>
  <c r="C432" i="1"/>
  <c r="P519" i="1"/>
  <c r="C520" i="1"/>
  <c r="P932" i="1"/>
  <c r="C933" i="1"/>
  <c r="P729" i="1"/>
  <c r="C730" i="1"/>
  <c r="P697" i="1"/>
  <c r="C698" i="1"/>
  <c r="X550" i="1"/>
  <c r="B550" i="1" s="1"/>
  <c r="X578" i="1"/>
  <c r="B578" i="1" s="1"/>
  <c r="X430" i="1"/>
  <c r="B430" i="1" s="1"/>
  <c r="X518" i="1"/>
  <c r="B518" i="1" s="1"/>
  <c r="X931" i="1"/>
  <c r="B931" i="1" s="1"/>
  <c r="X696" i="1"/>
  <c r="B696" i="1" s="1"/>
  <c r="P1108" i="1"/>
  <c r="C1109" i="1"/>
  <c r="AJ49" i="1"/>
  <c r="P754" i="1"/>
  <c r="C755" i="1"/>
  <c r="P815" i="1"/>
  <c r="C816" i="1"/>
  <c r="P314" i="1"/>
  <c r="C315" i="1"/>
  <c r="P608" i="1"/>
  <c r="C609" i="1"/>
  <c r="X1107" i="1"/>
  <c r="B1107" i="1" s="1"/>
  <c r="P1140" i="1"/>
  <c r="C1141" i="1"/>
  <c r="X753" i="1"/>
  <c r="B753" i="1" s="1"/>
  <c r="X814" i="1"/>
  <c r="B814" i="1" s="1"/>
  <c r="X313" i="1"/>
  <c r="B313" i="1" s="1"/>
  <c r="X607" i="1"/>
  <c r="B607" i="1" s="1"/>
  <c r="P255" i="1"/>
  <c r="C256" i="1"/>
  <c r="C403" i="1"/>
  <c r="P402" i="1"/>
  <c r="X254" i="1"/>
  <c r="P1080" i="1"/>
  <c r="C1081" i="1"/>
  <c r="P490" i="1"/>
  <c r="C491" i="1"/>
  <c r="P1020" i="1"/>
  <c r="C1021" i="1"/>
  <c r="P961" i="1"/>
  <c r="C962" i="1"/>
  <c r="P1052" i="1"/>
  <c r="C1053" i="1"/>
  <c r="X728" i="1"/>
  <c r="B728" i="1" s="1"/>
  <c r="P375" i="1"/>
  <c r="C376" i="1"/>
  <c r="P376" i="1" s="1"/>
  <c r="S376" i="1" s="1"/>
  <c r="X1079" i="1"/>
  <c r="B1079" i="1" s="1"/>
  <c r="X489" i="1"/>
  <c r="B489" i="1" s="1"/>
  <c r="X1019" i="1"/>
  <c r="B1019" i="1" s="1"/>
  <c r="X960" i="1"/>
  <c r="B960" i="1" s="1"/>
  <c r="X1051" i="1"/>
  <c r="B1051" i="1" s="1"/>
  <c r="P784" i="1"/>
  <c r="C785" i="1"/>
  <c r="X783" i="1"/>
  <c r="B783" i="1" s="1"/>
  <c r="X374" i="1"/>
  <c r="B374" i="1" s="1"/>
  <c r="P872" i="1"/>
  <c r="C873" i="1"/>
  <c r="P344" i="1"/>
  <c r="C345" i="1"/>
  <c r="P667" i="1"/>
  <c r="C668" i="1"/>
  <c r="P991" i="1"/>
  <c r="C992" i="1"/>
  <c r="P460" i="1"/>
  <c r="C461" i="1"/>
  <c r="P843" i="1"/>
  <c r="C844" i="1"/>
  <c r="X401" i="1"/>
  <c r="B401" i="1" s="1"/>
  <c r="P639" i="1"/>
  <c r="C640" i="1"/>
  <c r="P903" i="1"/>
  <c r="C904" i="1"/>
  <c r="X871" i="1"/>
  <c r="B871" i="1" s="1"/>
  <c r="X343" i="1"/>
  <c r="B343" i="1" s="1"/>
  <c r="X666" i="1"/>
  <c r="B666" i="1" s="1"/>
  <c r="X990" i="1"/>
  <c r="B990" i="1" s="1"/>
  <c r="X459" i="1"/>
  <c r="B459" i="1" s="1"/>
  <c r="X842" i="1"/>
  <c r="B842" i="1" s="1"/>
  <c r="B254" i="1" l="1"/>
  <c r="AJ50" i="1"/>
  <c r="X843" i="1"/>
  <c r="B843" i="1" s="1"/>
  <c r="X344" i="1"/>
  <c r="B344" i="1" s="1"/>
  <c r="X784" i="1"/>
  <c r="B784" i="1" s="1"/>
  <c r="X1052" i="1"/>
  <c r="B1052" i="1" s="1"/>
  <c r="X1080" i="1"/>
  <c r="B1080" i="1" s="1"/>
  <c r="X1140" i="1"/>
  <c r="B1140" i="1" s="1"/>
  <c r="X815" i="1"/>
  <c r="B815" i="1" s="1"/>
  <c r="P520" i="1"/>
  <c r="C521" i="1"/>
  <c r="P904" i="1"/>
  <c r="C905" i="1"/>
  <c r="C462" i="1"/>
  <c r="P461" i="1"/>
  <c r="P873" i="1"/>
  <c r="C874" i="1"/>
  <c r="P962" i="1"/>
  <c r="C963" i="1"/>
  <c r="P755" i="1"/>
  <c r="C756" i="1"/>
  <c r="X519" i="1"/>
  <c r="B519" i="1" s="1"/>
  <c r="X460" i="1"/>
  <c r="B460" i="1" s="1"/>
  <c r="X872" i="1"/>
  <c r="B872" i="1" s="1"/>
  <c r="X961" i="1"/>
  <c r="B961" i="1" s="1"/>
  <c r="X754" i="1"/>
  <c r="B754" i="1" s="1"/>
  <c r="P698" i="1"/>
  <c r="C699" i="1"/>
  <c r="P432" i="1"/>
  <c r="C433" i="1"/>
  <c r="P640" i="1"/>
  <c r="C641" i="1"/>
  <c r="P992" i="1"/>
  <c r="C993" i="1"/>
  <c r="X376" i="1"/>
  <c r="P1021" i="1"/>
  <c r="C1022" i="1"/>
  <c r="X402" i="1"/>
  <c r="B402" i="1" s="1"/>
  <c r="P609" i="1"/>
  <c r="C610" i="1"/>
  <c r="X697" i="1"/>
  <c r="B697" i="1" s="1"/>
  <c r="X431" i="1"/>
  <c r="B431" i="1" s="1"/>
  <c r="X639" i="1"/>
  <c r="B639" i="1" s="1"/>
  <c r="X991" i="1"/>
  <c r="B991" i="1" s="1"/>
  <c r="X375" i="1"/>
  <c r="B375" i="1" s="1"/>
  <c r="X1020" i="1"/>
  <c r="B1020" i="1" s="1"/>
  <c r="C404" i="1"/>
  <c r="P403" i="1"/>
  <c r="X608" i="1"/>
  <c r="B608" i="1" s="1"/>
  <c r="P1109" i="1"/>
  <c r="C1110" i="1"/>
  <c r="P730" i="1"/>
  <c r="C731" i="1"/>
  <c r="P580" i="1"/>
  <c r="C581" i="1"/>
  <c r="AG51" i="1"/>
  <c r="AH51" i="1"/>
  <c r="AE51" i="1" s="1"/>
  <c r="C1199" i="1"/>
  <c r="P668" i="1"/>
  <c r="C669" i="1"/>
  <c r="P491" i="1"/>
  <c r="C492" i="1"/>
  <c r="C257" i="1"/>
  <c r="P257" i="1" s="1"/>
  <c r="P256" i="1"/>
  <c r="C316" i="1"/>
  <c r="P316" i="1" s="1"/>
  <c r="S316" i="1" s="1"/>
  <c r="P315" i="1"/>
  <c r="X1108" i="1"/>
  <c r="B1108" i="1" s="1"/>
  <c r="X729" i="1"/>
  <c r="B729" i="1" s="1"/>
  <c r="X579" i="1"/>
  <c r="B579" i="1" s="1"/>
  <c r="P1168" i="1"/>
  <c r="C1169" i="1"/>
  <c r="X667" i="1"/>
  <c r="B667" i="1" s="1"/>
  <c r="X490" i="1"/>
  <c r="B490" i="1" s="1"/>
  <c r="X255" i="1"/>
  <c r="B255" i="1" s="1"/>
  <c r="X314" i="1"/>
  <c r="B314" i="1" s="1"/>
  <c r="P933" i="1"/>
  <c r="C934" i="1"/>
  <c r="X551" i="1"/>
  <c r="B551" i="1" s="1"/>
  <c r="X903" i="1"/>
  <c r="B903" i="1" s="1"/>
  <c r="P844" i="1"/>
  <c r="C845" i="1"/>
  <c r="P345" i="1"/>
  <c r="C346" i="1"/>
  <c r="P785" i="1"/>
  <c r="C786" i="1"/>
  <c r="P1053" i="1"/>
  <c r="C1054" i="1"/>
  <c r="P1081" i="1"/>
  <c r="C1082" i="1"/>
  <c r="P1141" i="1"/>
  <c r="C1142" i="1"/>
  <c r="P816" i="1"/>
  <c r="C817" i="1"/>
  <c r="X932" i="1"/>
  <c r="B932" i="1" s="1"/>
  <c r="P552" i="1"/>
  <c r="C553" i="1"/>
  <c r="Y376" i="1" l="1"/>
  <c r="S257" i="1"/>
  <c r="AJ51" i="1"/>
  <c r="P1142" i="1"/>
  <c r="C1143" i="1"/>
  <c r="P346" i="1"/>
  <c r="C347" i="1"/>
  <c r="P934" i="1"/>
  <c r="C935" i="1"/>
  <c r="P669" i="1"/>
  <c r="C670" i="1"/>
  <c r="P731" i="1"/>
  <c r="C732" i="1"/>
  <c r="P1022" i="1"/>
  <c r="C1023" i="1"/>
  <c r="P433" i="1"/>
  <c r="C434" i="1"/>
  <c r="P963" i="1"/>
  <c r="C964" i="1"/>
  <c r="P521" i="1"/>
  <c r="C522" i="1"/>
  <c r="X1141" i="1"/>
  <c r="B1141" i="1" s="1"/>
  <c r="X933" i="1"/>
  <c r="B933" i="1" s="1"/>
  <c r="X668" i="1"/>
  <c r="B668" i="1" s="1"/>
  <c r="X730" i="1"/>
  <c r="B730" i="1" s="1"/>
  <c r="X1021" i="1"/>
  <c r="B1021" i="1" s="1"/>
  <c r="X432" i="1"/>
  <c r="B432" i="1" s="1"/>
  <c r="X962" i="1"/>
  <c r="B962" i="1" s="1"/>
  <c r="X520" i="1"/>
  <c r="B520" i="1" s="1"/>
  <c r="P1082" i="1"/>
  <c r="C1083" i="1"/>
  <c r="P845" i="1"/>
  <c r="C846" i="1"/>
  <c r="P1169" i="1"/>
  <c r="C1170" i="1"/>
  <c r="X315" i="1"/>
  <c r="B315" i="1" s="1"/>
  <c r="AG52" i="1"/>
  <c r="AH52" i="1"/>
  <c r="AE52" i="1" s="1"/>
  <c r="C1231" i="1"/>
  <c r="P1110" i="1"/>
  <c r="C1111" i="1"/>
  <c r="P699" i="1"/>
  <c r="C700" i="1"/>
  <c r="P874" i="1"/>
  <c r="C875" i="1"/>
  <c r="X1081" i="1"/>
  <c r="B1081" i="1" s="1"/>
  <c r="X1168" i="1"/>
  <c r="B1168" i="1" s="1"/>
  <c r="X316" i="1"/>
  <c r="P1199" i="1"/>
  <c r="C1200" i="1"/>
  <c r="X1109" i="1"/>
  <c r="B1109" i="1" s="1"/>
  <c r="B376" i="1"/>
  <c r="X698" i="1"/>
  <c r="B698" i="1" s="1"/>
  <c r="X873" i="1"/>
  <c r="B873" i="1" s="1"/>
  <c r="X844" i="1"/>
  <c r="B844" i="1" s="1"/>
  <c r="P1054" i="1"/>
  <c r="C1055" i="1"/>
  <c r="X256" i="1"/>
  <c r="B256" i="1" s="1"/>
  <c r="P610" i="1"/>
  <c r="C611" i="1"/>
  <c r="P993" i="1"/>
  <c r="C994" i="1"/>
  <c r="X461" i="1"/>
  <c r="B461" i="1" s="1"/>
  <c r="C554" i="1"/>
  <c r="P553" i="1"/>
  <c r="X1053" i="1"/>
  <c r="B1053" i="1" s="1"/>
  <c r="X257" i="1"/>
  <c r="X609" i="1"/>
  <c r="B609" i="1" s="1"/>
  <c r="X992" i="1"/>
  <c r="B992" i="1" s="1"/>
  <c r="P462" i="1"/>
  <c r="C463" i="1"/>
  <c r="X345" i="1"/>
  <c r="B345" i="1" s="1"/>
  <c r="X552" i="1"/>
  <c r="B552" i="1" s="1"/>
  <c r="P817" i="1"/>
  <c r="C818" i="1"/>
  <c r="P786" i="1"/>
  <c r="C787" i="1"/>
  <c r="P492" i="1"/>
  <c r="C493" i="1"/>
  <c r="P581" i="1"/>
  <c r="C582" i="1"/>
  <c r="X403" i="1"/>
  <c r="B403" i="1" s="1"/>
  <c r="P641" i="1"/>
  <c r="C642" i="1"/>
  <c r="P756" i="1"/>
  <c r="C757" i="1"/>
  <c r="P905" i="1"/>
  <c r="C906" i="1"/>
  <c r="X816" i="1"/>
  <c r="B816" i="1" s="1"/>
  <c r="X785" i="1"/>
  <c r="B785" i="1" s="1"/>
  <c r="X491" i="1"/>
  <c r="B491" i="1" s="1"/>
  <c r="X580" i="1"/>
  <c r="B580" i="1" s="1"/>
  <c r="P404" i="1"/>
  <c r="C405" i="1"/>
  <c r="X640" i="1"/>
  <c r="B640" i="1" s="1"/>
  <c r="X755" i="1"/>
  <c r="B755" i="1" s="1"/>
  <c r="X904" i="1"/>
  <c r="B904" i="1" s="1"/>
  <c r="Y316" i="1" l="1"/>
  <c r="Y257" i="1"/>
  <c r="AJ52" i="1"/>
  <c r="B257" i="1"/>
  <c r="X404" i="1"/>
  <c r="B404" i="1" s="1"/>
  <c r="X817" i="1"/>
  <c r="B817" i="1" s="1"/>
  <c r="P554" i="1"/>
  <c r="C555" i="1"/>
  <c r="P1111" i="1"/>
  <c r="C1112" i="1"/>
  <c r="P1170" i="1"/>
  <c r="C1171" i="1"/>
  <c r="P964" i="1"/>
  <c r="C965" i="1"/>
  <c r="P670" i="1"/>
  <c r="C671" i="1"/>
  <c r="P582" i="1"/>
  <c r="C583" i="1"/>
  <c r="P1055" i="1"/>
  <c r="C1056" i="1"/>
  <c r="X1110" i="1"/>
  <c r="B1110" i="1" s="1"/>
  <c r="X1169" i="1"/>
  <c r="B1169" i="1" s="1"/>
  <c r="X963" i="1"/>
  <c r="B963" i="1" s="1"/>
  <c r="X669" i="1"/>
  <c r="B669" i="1" s="1"/>
  <c r="X905" i="1"/>
  <c r="B905" i="1" s="1"/>
  <c r="X581" i="1"/>
  <c r="B581" i="1" s="1"/>
  <c r="X1054" i="1"/>
  <c r="B1054" i="1" s="1"/>
  <c r="AH53" i="1"/>
  <c r="AE53" i="1" s="1"/>
  <c r="AG53" i="1"/>
  <c r="C1260" i="1"/>
  <c r="P846" i="1"/>
  <c r="C847" i="1"/>
  <c r="P434" i="1"/>
  <c r="C435" i="1"/>
  <c r="P935" i="1"/>
  <c r="C936" i="1"/>
  <c r="P757" i="1"/>
  <c r="C758" i="1"/>
  <c r="P493" i="1"/>
  <c r="C494" i="1"/>
  <c r="P994" i="1"/>
  <c r="C995" i="1"/>
  <c r="P1231" i="1"/>
  <c r="C1232" i="1"/>
  <c r="X845" i="1"/>
  <c r="B845" i="1" s="1"/>
  <c r="X433" i="1"/>
  <c r="B433" i="1" s="1"/>
  <c r="X934" i="1"/>
  <c r="B934" i="1" s="1"/>
  <c r="P906" i="1"/>
  <c r="C907" i="1"/>
  <c r="X756" i="1"/>
  <c r="B756" i="1" s="1"/>
  <c r="X492" i="1"/>
  <c r="B492" i="1" s="1"/>
  <c r="X993" i="1"/>
  <c r="B993" i="1" s="1"/>
  <c r="P1200" i="1"/>
  <c r="C1201" i="1"/>
  <c r="P875" i="1"/>
  <c r="C876" i="1"/>
  <c r="P1083" i="1"/>
  <c r="C1084" i="1"/>
  <c r="P1023" i="1"/>
  <c r="C1024" i="1"/>
  <c r="P347" i="1"/>
  <c r="C348" i="1"/>
  <c r="P348" i="1" s="1"/>
  <c r="P642" i="1"/>
  <c r="C643" i="1"/>
  <c r="P787" i="1"/>
  <c r="C788" i="1"/>
  <c r="P463" i="1"/>
  <c r="C464" i="1"/>
  <c r="P611" i="1"/>
  <c r="C612" i="1"/>
  <c r="X1199" i="1"/>
  <c r="B1199" i="1" s="1"/>
  <c r="X874" i="1"/>
  <c r="B874" i="1" s="1"/>
  <c r="X1082" i="1"/>
  <c r="B1082" i="1" s="1"/>
  <c r="X1022" i="1"/>
  <c r="B1022" i="1" s="1"/>
  <c r="X346" i="1"/>
  <c r="B346" i="1" s="1"/>
  <c r="X641" i="1"/>
  <c r="B641" i="1" s="1"/>
  <c r="X786" i="1"/>
  <c r="B786" i="1" s="1"/>
  <c r="X462" i="1"/>
  <c r="B462" i="1" s="1"/>
  <c r="X610" i="1"/>
  <c r="B610" i="1" s="1"/>
  <c r="B316" i="1"/>
  <c r="P700" i="1"/>
  <c r="C701" i="1"/>
  <c r="P522" i="1"/>
  <c r="C523" i="1"/>
  <c r="C733" i="1"/>
  <c r="P732" i="1"/>
  <c r="P1143" i="1"/>
  <c r="C1144" i="1"/>
  <c r="P405" i="1"/>
  <c r="C406" i="1"/>
  <c r="P406" i="1" s="1"/>
  <c r="S406" i="1" s="1"/>
  <c r="P818" i="1"/>
  <c r="C819" i="1"/>
  <c r="X553" i="1"/>
  <c r="B553" i="1" s="1"/>
  <c r="X699" i="1"/>
  <c r="B699" i="1" s="1"/>
  <c r="X521" i="1"/>
  <c r="B521" i="1" s="1"/>
  <c r="X731" i="1"/>
  <c r="B731" i="1" s="1"/>
  <c r="X1142" i="1"/>
  <c r="B1142" i="1" s="1"/>
  <c r="S348" i="1" l="1"/>
  <c r="AJ53" i="1"/>
  <c r="X818" i="1"/>
  <c r="B818" i="1" s="1"/>
  <c r="X522" i="1"/>
  <c r="B522" i="1" s="1"/>
  <c r="P464" i="1"/>
  <c r="C465" i="1"/>
  <c r="P1024" i="1"/>
  <c r="C1025" i="1"/>
  <c r="P995" i="1"/>
  <c r="C996" i="1"/>
  <c r="P435" i="1"/>
  <c r="C436" i="1"/>
  <c r="P436" i="1" s="1"/>
  <c r="S436" i="1" s="1"/>
  <c r="P583" i="1"/>
  <c r="C584" i="1"/>
  <c r="P1112" i="1"/>
  <c r="C1113" i="1"/>
  <c r="P701" i="1"/>
  <c r="C702" i="1"/>
  <c r="X463" i="1"/>
  <c r="B463" i="1" s="1"/>
  <c r="X1023" i="1"/>
  <c r="B1023" i="1" s="1"/>
  <c r="X994" i="1"/>
  <c r="B994" i="1" s="1"/>
  <c r="X434" i="1"/>
  <c r="B434" i="1" s="1"/>
  <c r="X582" i="1"/>
  <c r="B582" i="1" s="1"/>
  <c r="X1111" i="1"/>
  <c r="B1111" i="1" s="1"/>
  <c r="X700" i="1"/>
  <c r="B700" i="1" s="1"/>
  <c r="P788" i="1"/>
  <c r="C789" i="1"/>
  <c r="P1084" i="1"/>
  <c r="C1085" i="1"/>
  <c r="P494" i="1"/>
  <c r="C495" i="1"/>
  <c r="P847" i="1"/>
  <c r="C848" i="1"/>
  <c r="P671" i="1"/>
  <c r="C672" i="1"/>
  <c r="C556" i="1"/>
  <c r="P555" i="1"/>
  <c r="X406" i="1"/>
  <c r="P1144" i="1"/>
  <c r="C1145" i="1"/>
  <c r="X787" i="1"/>
  <c r="B787" i="1" s="1"/>
  <c r="X1083" i="1"/>
  <c r="B1083" i="1" s="1"/>
  <c r="X493" i="1"/>
  <c r="B493" i="1" s="1"/>
  <c r="X846" i="1"/>
  <c r="B846" i="1" s="1"/>
  <c r="X670" i="1"/>
  <c r="B670" i="1" s="1"/>
  <c r="X554" i="1"/>
  <c r="B554" i="1" s="1"/>
  <c r="X405" i="1"/>
  <c r="B405" i="1" s="1"/>
  <c r="X1143" i="1"/>
  <c r="B1143" i="1" s="1"/>
  <c r="P643" i="1"/>
  <c r="C644" i="1"/>
  <c r="P876" i="1"/>
  <c r="C877" i="1"/>
  <c r="P758" i="1"/>
  <c r="C759" i="1"/>
  <c r="P1260" i="1"/>
  <c r="C1261" i="1"/>
  <c r="P965" i="1"/>
  <c r="C966" i="1"/>
  <c r="X732" i="1"/>
  <c r="B732" i="1" s="1"/>
  <c r="X642" i="1"/>
  <c r="B642" i="1" s="1"/>
  <c r="X875" i="1"/>
  <c r="B875" i="1" s="1"/>
  <c r="X757" i="1"/>
  <c r="B757" i="1" s="1"/>
  <c r="AG54" i="1"/>
  <c r="AH54" i="1"/>
  <c r="AE54" i="1" s="1"/>
  <c r="C1291" i="1"/>
  <c r="X964" i="1"/>
  <c r="B964" i="1" s="1"/>
  <c r="C734" i="1"/>
  <c r="P733" i="1"/>
  <c r="P612" i="1"/>
  <c r="C613" i="1"/>
  <c r="X348" i="1"/>
  <c r="P1201" i="1"/>
  <c r="C1202" i="1"/>
  <c r="C908" i="1"/>
  <c r="P907" i="1"/>
  <c r="P1232" i="1"/>
  <c r="C1233" i="1"/>
  <c r="P936" i="1"/>
  <c r="C937" i="1"/>
  <c r="P1056" i="1"/>
  <c r="C1057" i="1"/>
  <c r="P1171" i="1"/>
  <c r="C1172" i="1"/>
  <c r="P819" i="1"/>
  <c r="C820" i="1"/>
  <c r="P523" i="1"/>
  <c r="C524" i="1"/>
  <c r="X611" i="1"/>
  <c r="B611" i="1" s="1"/>
  <c r="X347" i="1"/>
  <c r="B347" i="1" s="1"/>
  <c r="X1200" i="1"/>
  <c r="B1200" i="1" s="1"/>
  <c r="X906" i="1"/>
  <c r="B906" i="1" s="1"/>
  <c r="X1231" i="1"/>
  <c r="B1231" i="1" s="1"/>
  <c r="X935" i="1"/>
  <c r="B935" i="1" s="1"/>
  <c r="X1055" i="1"/>
  <c r="B1055" i="1" s="1"/>
  <c r="X1170" i="1"/>
  <c r="B1170" i="1" s="1"/>
  <c r="Y406" i="1" l="1"/>
  <c r="Y348" i="1"/>
  <c r="B348" i="1"/>
  <c r="P1057" i="1"/>
  <c r="C1058" i="1"/>
  <c r="P1202" i="1"/>
  <c r="C1203" i="1"/>
  <c r="P1261" i="1"/>
  <c r="C1262" i="1"/>
  <c r="P1145" i="1"/>
  <c r="C1146" i="1"/>
  <c r="P848" i="1"/>
  <c r="C849" i="1"/>
  <c r="P1113" i="1"/>
  <c r="C1114" i="1"/>
  <c r="P1025" i="1"/>
  <c r="C1026" i="1"/>
  <c r="X1056" i="1"/>
  <c r="B1056" i="1" s="1"/>
  <c r="X1201" i="1"/>
  <c r="B1201" i="1" s="1"/>
  <c r="X1260" i="1"/>
  <c r="B1260" i="1" s="1"/>
  <c r="X1144" i="1"/>
  <c r="B1144" i="1" s="1"/>
  <c r="X847" i="1"/>
  <c r="B847" i="1" s="1"/>
  <c r="X1112" i="1"/>
  <c r="B1112" i="1" s="1"/>
  <c r="X1024" i="1"/>
  <c r="B1024" i="1" s="1"/>
  <c r="P524" i="1"/>
  <c r="C525" i="1"/>
  <c r="P937" i="1"/>
  <c r="C938" i="1"/>
  <c r="AH55" i="1"/>
  <c r="AE55" i="1" s="1"/>
  <c r="AG55" i="1"/>
  <c r="C1322" i="1"/>
  <c r="P759" i="1"/>
  <c r="C760" i="1"/>
  <c r="B406" i="1"/>
  <c r="P495" i="1"/>
  <c r="C496" i="1"/>
  <c r="P584" i="1"/>
  <c r="C585" i="1"/>
  <c r="C466" i="1"/>
  <c r="P465" i="1"/>
  <c r="P1291" i="1"/>
  <c r="C1292" i="1"/>
  <c r="X758" i="1"/>
  <c r="B758" i="1" s="1"/>
  <c r="X494" i="1"/>
  <c r="B494" i="1" s="1"/>
  <c r="X583" i="1"/>
  <c r="B583" i="1" s="1"/>
  <c r="X464" i="1"/>
  <c r="B464" i="1" s="1"/>
  <c r="P820" i="1"/>
  <c r="C821" i="1"/>
  <c r="P1233" i="1"/>
  <c r="C1234" i="1"/>
  <c r="P613" i="1"/>
  <c r="C614" i="1"/>
  <c r="P877" i="1"/>
  <c r="C878" i="1"/>
  <c r="X555" i="1"/>
  <c r="B555" i="1" s="1"/>
  <c r="P1085" i="1"/>
  <c r="C1086" i="1"/>
  <c r="X436" i="1"/>
  <c r="X819" i="1"/>
  <c r="B819" i="1" s="1"/>
  <c r="X1232" i="1"/>
  <c r="B1232" i="1" s="1"/>
  <c r="X612" i="1"/>
  <c r="B612" i="1" s="1"/>
  <c r="AJ54" i="1"/>
  <c r="X876" i="1"/>
  <c r="B876" i="1" s="1"/>
  <c r="P556" i="1"/>
  <c r="C557" i="1"/>
  <c r="X1084" i="1"/>
  <c r="B1084" i="1" s="1"/>
  <c r="X435" i="1"/>
  <c r="B435" i="1" s="1"/>
  <c r="X936" i="1"/>
  <c r="B936" i="1" s="1"/>
  <c r="P1172" i="1"/>
  <c r="C1173" i="1"/>
  <c r="X907" i="1"/>
  <c r="B907" i="1" s="1"/>
  <c r="X733" i="1"/>
  <c r="B733" i="1" s="1"/>
  <c r="P966" i="1"/>
  <c r="C967" i="1"/>
  <c r="P644" i="1"/>
  <c r="C645" i="1"/>
  <c r="P672" i="1"/>
  <c r="C673" i="1"/>
  <c r="P789" i="1"/>
  <c r="C790" i="1"/>
  <c r="P702" i="1"/>
  <c r="C703" i="1"/>
  <c r="P996" i="1"/>
  <c r="C997" i="1"/>
  <c r="X523" i="1"/>
  <c r="B523" i="1" s="1"/>
  <c r="X1171" i="1"/>
  <c r="B1171" i="1" s="1"/>
  <c r="C909" i="1"/>
  <c r="P908" i="1"/>
  <c r="P734" i="1"/>
  <c r="C735" i="1"/>
  <c r="X965" i="1"/>
  <c r="B965" i="1" s="1"/>
  <c r="X643" i="1"/>
  <c r="B643" i="1" s="1"/>
  <c r="X671" i="1"/>
  <c r="B671" i="1" s="1"/>
  <c r="X788" i="1"/>
  <c r="B788" i="1" s="1"/>
  <c r="X701" i="1"/>
  <c r="B701" i="1" s="1"/>
  <c r="X995" i="1"/>
  <c r="B995" i="1" s="1"/>
  <c r="Y436" i="1" l="1"/>
  <c r="AJ55" i="1"/>
  <c r="P735" i="1"/>
  <c r="C736" i="1"/>
  <c r="P997" i="1"/>
  <c r="C998" i="1"/>
  <c r="P645" i="1"/>
  <c r="C646" i="1"/>
  <c r="P1173" i="1"/>
  <c r="C1174" i="1"/>
  <c r="P557" i="1"/>
  <c r="C558" i="1"/>
  <c r="X820" i="1"/>
  <c r="B820" i="1" s="1"/>
  <c r="X495" i="1"/>
  <c r="B495" i="1" s="1"/>
  <c r="P938" i="1"/>
  <c r="C939" i="1"/>
  <c r="P1146" i="1"/>
  <c r="C1147" i="1"/>
  <c r="X996" i="1"/>
  <c r="B996" i="1" s="1"/>
  <c r="X644" i="1"/>
  <c r="B644" i="1" s="1"/>
  <c r="X1172" i="1"/>
  <c r="B1172" i="1" s="1"/>
  <c r="X556" i="1"/>
  <c r="B556" i="1" s="1"/>
  <c r="P878" i="1"/>
  <c r="C879" i="1"/>
  <c r="P1292" i="1"/>
  <c r="C1293" i="1"/>
  <c r="X937" i="1"/>
  <c r="B937" i="1" s="1"/>
  <c r="X1145" i="1"/>
  <c r="B1145" i="1" s="1"/>
  <c r="P703" i="1"/>
  <c r="C704" i="1"/>
  <c r="P967" i="1"/>
  <c r="C968" i="1"/>
  <c r="X877" i="1"/>
  <c r="B877" i="1" s="1"/>
  <c r="X1291" i="1"/>
  <c r="B1291" i="1" s="1"/>
  <c r="P760" i="1"/>
  <c r="C761" i="1"/>
  <c r="P525" i="1"/>
  <c r="C526" i="1"/>
  <c r="P1026" i="1"/>
  <c r="C1027" i="1"/>
  <c r="P1262" i="1"/>
  <c r="C1263" i="1"/>
  <c r="X702" i="1"/>
  <c r="B702" i="1" s="1"/>
  <c r="X966" i="1"/>
  <c r="B966" i="1" s="1"/>
  <c r="P614" i="1"/>
  <c r="C615" i="1"/>
  <c r="X465" i="1"/>
  <c r="B465" i="1" s="1"/>
  <c r="X759" i="1"/>
  <c r="B759" i="1" s="1"/>
  <c r="X524" i="1"/>
  <c r="B524" i="1" s="1"/>
  <c r="X1025" i="1"/>
  <c r="B1025" i="1" s="1"/>
  <c r="X1261" i="1"/>
  <c r="B1261" i="1" s="1"/>
  <c r="X908" i="1"/>
  <c r="B908" i="1" s="1"/>
  <c r="P790" i="1"/>
  <c r="C791" i="1"/>
  <c r="B436" i="1"/>
  <c r="X613" i="1"/>
  <c r="B613" i="1" s="1"/>
  <c r="P466" i="1"/>
  <c r="C467" i="1"/>
  <c r="P467" i="1" s="1"/>
  <c r="S467" i="1" s="1"/>
  <c r="AG56" i="1"/>
  <c r="AH56" i="1"/>
  <c r="AE56" i="1" s="1"/>
  <c r="P1114" i="1"/>
  <c r="C1115" i="1"/>
  <c r="P1203" i="1"/>
  <c r="C1204" i="1"/>
  <c r="X789" i="1"/>
  <c r="B789" i="1" s="1"/>
  <c r="P1086" i="1"/>
  <c r="C1087" i="1"/>
  <c r="P1234" i="1"/>
  <c r="C1235" i="1"/>
  <c r="P585" i="1"/>
  <c r="C586" i="1"/>
  <c r="P1322" i="1"/>
  <c r="C1323" i="1"/>
  <c r="X1113" i="1"/>
  <c r="B1113" i="1" s="1"/>
  <c r="X1202" i="1"/>
  <c r="B1202" i="1" s="1"/>
  <c r="X734" i="1"/>
  <c r="B734" i="1" s="1"/>
  <c r="P673" i="1"/>
  <c r="C674" i="1"/>
  <c r="X1085" i="1"/>
  <c r="B1085" i="1" s="1"/>
  <c r="X1233" i="1"/>
  <c r="B1233" i="1" s="1"/>
  <c r="X584" i="1"/>
  <c r="B584" i="1" s="1"/>
  <c r="P849" i="1"/>
  <c r="C850" i="1"/>
  <c r="P1058" i="1"/>
  <c r="C1059" i="1"/>
  <c r="C910" i="1"/>
  <c r="P909" i="1"/>
  <c r="X672" i="1"/>
  <c r="B672" i="1" s="1"/>
  <c r="P821" i="1"/>
  <c r="C822" i="1"/>
  <c r="P496" i="1"/>
  <c r="C497" i="1"/>
  <c r="P497" i="1" s="1"/>
  <c r="S497" i="1" s="1"/>
  <c r="X848" i="1"/>
  <c r="B848" i="1" s="1"/>
  <c r="X1057" i="1"/>
  <c r="B1057" i="1" s="1"/>
  <c r="AJ56" i="1" l="1"/>
  <c r="X1234" i="1"/>
  <c r="B1234" i="1" s="1"/>
  <c r="X1114" i="1"/>
  <c r="B1114" i="1" s="1"/>
  <c r="P615" i="1"/>
  <c r="C616" i="1"/>
  <c r="P1027" i="1"/>
  <c r="C1028" i="1"/>
  <c r="P939" i="1"/>
  <c r="C940" i="1"/>
  <c r="P1174" i="1"/>
  <c r="C1175" i="1"/>
  <c r="X497" i="1"/>
  <c r="P1059" i="1"/>
  <c r="C1060" i="1"/>
  <c r="P1087" i="1"/>
  <c r="C1088" i="1"/>
  <c r="AG57" i="1"/>
  <c r="AH57" i="1"/>
  <c r="AE57" i="1" s="1"/>
  <c r="C1382" i="1"/>
  <c r="X614" i="1"/>
  <c r="B614" i="1" s="1"/>
  <c r="X1026" i="1"/>
  <c r="B1026" i="1" s="1"/>
  <c r="X938" i="1"/>
  <c r="B938" i="1" s="1"/>
  <c r="X1173" i="1"/>
  <c r="B1173" i="1" s="1"/>
  <c r="X1086" i="1"/>
  <c r="B1086" i="1" s="1"/>
  <c r="C1353" i="1"/>
  <c r="P791" i="1"/>
  <c r="C792" i="1"/>
  <c r="P526" i="1"/>
  <c r="C527" i="1"/>
  <c r="P968" i="1"/>
  <c r="C969" i="1"/>
  <c r="P1293" i="1"/>
  <c r="C1294" i="1"/>
  <c r="P646" i="1"/>
  <c r="C647" i="1"/>
  <c r="X1058" i="1"/>
  <c r="B1058" i="1" s="1"/>
  <c r="P822" i="1"/>
  <c r="C823" i="1"/>
  <c r="P850" i="1"/>
  <c r="C851" i="1"/>
  <c r="P674" i="1"/>
  <c r="C675" i="1"/>
  <c r="P1323" i="1"/>
  <c r="C1324" i="1"/>
  <c r="X790" i="1"/>
  <c r="B790" i="1" s="1"/>
  <c r="X525" i="1"/>
  <c r="B525" i="1" s="1"/>
  <c r="X967" i="1"/>
  <c r="B967" i="1" s="1"/>
  <c r="X1292" i="1"/>
  <c r="B1292" i="1" s="1"/>
  <c r="X645" i="1"/>
  <c r="B645" i="1" s="1"/>
  <c r="X673" i="1"/>
  <c r="B673" i="1" s="1"/>
  <c r="X1322" i="1"/>
  <c r="B1322" i="1" s="1"/>
  <c r="P761" i="1"/>
  <c r="C762" i="1"/>
  <c r="P704" i="1"/>
  <c r="C705" i="1"/>
  <c r="P879" i="1"/>
  <c r="C880" i="1"/>
  <c r="P998" i="1"/>
  <c r="C999" i="1"/>
  <c r="X849" i="1"/>
  <c r="B849" i="1" s="1"/>
  <c r="P586" i="1"/>
  <c r="C587" i="1"/>
  <c r="P1204" i="1"/>
  <c r="C1205" i="1"/>
  <c r="X467" i="1"/>
  <c r="X760" i="1"/>
  <c r="B760" i="1" s="1"/>
  <c r="X703" i="1"/>
  <c r="B703" i="1" s="1"/>
  <c r="X878" i="1"/>
  <c r="B878" i="1" s="1"/>
  <c r="X997" i="1"/>
  <c r="B997" i="1" s="1"/>
  <c r="X496" i="1"/>
  <c r="B496" i="1" s="1"/>
  <c r="X585" i="1"/>
  <c r="B585" i="1" s="1"/>
  <c r="X1203" i="1"/>
  <c r="B1203" i="1" s="1"/>
  <c r="X466" i="1"/>
  <c r="B466" i="1" s="1"/>
  <c r="P1263" i="1"/>
  <c r="C1264" i="1"/>
  <c r="P1147" i="1"/>
  <c r="C1148" i="1"/>
  <c r="P558" i="1"/>
  <c r="C559" i="1"/>
  <c r="P559" i="1" s="1"/>
  <c r="S559" i="1" s="1"/>
  <c r="C737" i="1"/>
  <c r="P736" i="1"/>
  <c r="P910" i="1"/>
  <c r="C911" i="1"/>
  <c r="X821" i="1"/>
  <c r="B821" i="1" s="1"/>
  <c r="X909" i="1"/>
  <c r="B909" i="1" s="1"/>
  <c r="P1235" i="1"/>
  <c r="C1236" i="1"/>
  <c r="P1115" i="1"/>
  <c r="C1116" i="1"/>
  <c r="X1262" i="1"/>
  <c r="B1262" i="1" s="1"/>
  <c r="X1146" i="1"/>
  <c r="B1146" i="1" s="1"/>
  <c r="X557" i="1"/>
  <c r="B557" i="1" s="1"/>
  <c r="X735" i="1"/>
  <c r="B735" i="1" s="1"/>
  <c r="Y497" i="1" l="1"/>
  <c r="Y467" i="1"/>
  <c r="B497" i="1"/>
  <c r="P1148" i="1"/>
  <c r="C1149" i="1"/>
  <c r="P587" i="1"/>
  <c r="C588" i="1"/>
  <c r="P705" i="1"/>
  <c r="C706" i="1"/>
  <c r="P823" i="1"/>
  <c r="C824" i="1"/>
  <c r="P969" i="1"/>
  <c r="C970" i="1"/>
  <c r="P1060" i="1"/>
  <c r="C1061" i="1"/>
  <c r="P1028" i="1"/>
  <c r="C1029" i="1"/>
  <c r="X1147" i="1"/>
  <c r="B1147" i="1" s="1"/>
  <c r="X586" i="1"/>
  <c r="B586" i="1" s="1"/>
  <c r="X704" i="1"/>
  <c r="B704" i="1" s="1"/>
  <c r="X822" i="1"/>
  <c r="B822" i="1" s="1"/>
  <c r="X968" i="1"/>
  <c r="B968" i="1" s="1"/>
  <c r="X1059" i="1"/>
  <c r="B1059" i="1" s="1"/>
  <c r="X1027" i="1"/>
  <c r="B1027" i="1" s="1"/>
  <c r="P1116" i="1"/>
  <c r="C1117" i="1"/>
  <c r="P911" i="1"/>
  <c r="C912" i="1"/>
  <c r="P1264" i="1"/>
  <c r="C1265" i="1"/>
  <c r="P762" i="1"/>
  <c r="C763" i="1"/>
  <c r="P1324" i="1"/>
  <c r="C1325" i="1"/>
  <c r="P527" i="1"/>
  <c r="C528" i="1"/>
  <c r="AG58" i="1"/>
  <c r="AH58" i="1"/>
  <c r="AE58" i="1" s="1"/>
  <c r="C1413" i="1"/>
  <c r="P616" i="1"/>
  <c r="C617" i="1"/>
  <c r="X1263" i="1"/>
  <c r="B1263" i="1" s="1"/>
  <c r="X761" i="1"/>
  <c r="B761" i="1" s="1"/>
  <c r="X1323" i="1"/>
  <c r="B1323" i="1" s="1"/>
  <c r="X526" i="1"/>
  <c r="B526" i="1" s="1"/>
  <c r="P1382" i="1"/>
  <c r="C1383" i="1"/>
  <c r="X615" i="1"/>
  <c r="B615" i="1" s="1"/>
  <c r="X736" i="1"/>
  <c r="B736" i="1" s="1"/>
  <c r="P999" i="1"/>
  <c r="C1000" i="1"/>
  <c r="P675" i="1"/>
  <c r="C676" i="1"/>
  <c r="P647" i="1"/>
  <c r="C648" i="1"/>
  <c r="P792" i="1"/>
  <c r="C793" i="1"/>
  <c r="P1175" i="1"/>
  <c r="C1176" i="1"/>
  <c r="X1115" i="1"/>
  <c r="B1115" i="1" s="1"/>
  <c r="X1235" i="1"/>
  <c r="B1235" i="1" s="1"/>
  <c r="C738" i="1"/>
  <c r="P737" i="1"/>
  <c r="B467" i="1"/>
  <c r="X998" i="1"/>
  <c r="B998" i="1" s="1"/>
  <c r="X674" i="1"/>
  <c r="B674" i="1" s="1"/>
  <c r="X646" i="1"/>
  <c r="B646" i="1" s="1"/>
  <c r="X791" i="1"/>
  <c r="B791" i="1" s="1"/>
  <c r="AJ57" i="1"/>
  <c r="X1174" i="1"/>
  <c r="B1174" i="1" s="1"/>
  <c r="P1236" i="1"/>
  <c r="C1237" i="1"/>
  <c r="X559" i="1"/>
  <c r="P1205" i="1"/>
  <c r="C1206" i="1"/>
  <c r="P880" i="1"/>
  <c r="C881" i="1"/>
  <c r="P851" i="1"/>
  <c r="C852" i="1"/>
  <c r="P1294" i="1"/>
  <c r="C1295" i="1"/>
  <c r="P1353" i="1"/>
  <c r="C1354" i="1"/>
  <c r="P1088" i="1"/>
  <c r="C1089" i="1"/>
  <c r="P940" i="1"/>
  <c r="C941" i="1"/>
  <c r="X910" i="1"/>
  <c r="B910" i="1" s="1"/>
  <c r="X558" i="1"/>
  <c r="B558" i="1" s="1"/>
  <c r="X1204" i="1"/>
  <c r="B1204" i="1" s="1"/>
  <c r="X879" i="1"/>
  <c r="B879" i="1" s="1"/>
  <c r="X850" i="1"/>
  <c r="B850" i="1" s="1"/>
  <c r="X1293" i="1"/>
  <c r="B1293" i="1" s="1"/>
  <c r="X1087" i="1"/>
  <c r="B1087" i="1" s="1"/>
  <c r="X939" i="1"/>
  <c r="B939" i="1" s="1"/>
  <c r="Y559" i="1" l="1"/>
  <c r="AJ58" i="1"/>
  <c r="P1089" i="1"/>
  <c r="C1090" i="1"/>
  <c r="P881" i="1"/>
  <c r="C882" i="1"/>
  <c r="P676" i="1"/>
  <c r="C677" i="1"/>
  <c r="P1383" i="1"/>
  <c r="C1384" i="1"/>
  <c r="P528" i="1"/>
  <c r="C529" i="1"/>
  <c r="C913" i="1"/>
  <c r="P912" i="1"/>
  <c r="P824" i="1"/>
  <c r="C825" i="1"/>
  <c r="X1088" i="1"/>
  <c r="B1088" i="1" s="1"/>
  <c r="X880" i="1"/>
  <c r="B880" i="1" s="1"/>
  <c r="X675" i="1"/>
  <c r="B675" i="1" s="1"/>
  <c r="X1382" i="1"/>
  <c r="B1382" i="1" s="1"/>
  <c r="X527" i="1"/>
  <c r="B527" i="1" s="1"/>
  <c r="X911" i="1"/>
  <c r="B911" i="1" s="1"/>
  <c r="X823" i="1"/>
  <c r="B823" i="1" s="1"/>
  <c r="P1354" i="1"/>
  <c r="C1355" i="1"/>
  <c r="P1206" i="1"/>
  <c r="C1207" i="1"/>
  <c r="P1176" i="1"/>
  <c r="C1177" i="1"/>
  <c r="P1000" i="1"/>
  <c r="C1001" i="1"/>
  <c r="P617" i="1"/>
  <c r="C618" i="1"/>
  <c r="P1325" i="1"/>
  <c r="C1326" i="1"/>
  <c r="P1117" i="1"/>
  <c r="C1118" i="1"/>
  <c r="P1029" i="1"/>
  <c r="C1030" i="1"/>
  <c r="P706" i="1"/>
  <c r="C707" i="1"/>
  <c r="X1353" i="1"/>
  <c r="B1353" i="1" s="1"/>
  <c r="X1205" i="1"/>
  <c r="B1205" i="1" s="1"/>
  <c r="X1175" i="1"/>
  <c r="B1175" i="1" s="1"/>
  <c r="X999" i="1"/>
  <c r="B999" i="1" s="1"/>
  <c r="X616" i="1"/>
  <c r="B616" i="1" s="1"/>
  <c r="X1324" i="1"/>
  <c r="B1324" i="1" s="1"/>
  <c r="X1116" i="1"/>
  <c r="B1116" i="1" s="1"/>
  <c r="X1028" i="1"/>
  <c r="B1028" i="1" s="1"/>
  <c r="X705" i="1"/>
  <c r="B705" i="1" s="1"/>
  <c r="P1295" i="1"/>
  <c r="C1296" i="1"/>
  <c r="B559" i="1"/>
  <c r="X737" i="1"/>
  <c r="B737" i="1" s="1"/>
  <c r="P793" i="1"/>
  <c r="C794" i="1"/>
  <c r="AG59" i="1"/>
  <c r="AH59" i="1"/>
  <c r="AE59" i="1" s="1"/>
  <c r="C1444" i="1"/>
  <c r="P763" i="1"/>
  <c r="C764" i="1"/>
  <c r="P1061" i="1"/>
  <c r="C1062" i="1"/>
  <c r="P588" i="1"/>
  <c r="C589" i="1"/>
  <c r="P589" i="1" s="1"/>
  <c r="S589" i="1" s="1"/>
  <c r="X1294" i="1"/>
  <c r="B1294" i="1" s="1"/>
  <c r="P738" i="1"/>
  <c r="C739" i="1"/>
  <c r="X792" i="1"/>
  <c r="B792" i="1" s="1"/>
  <c r="P1413" i="1"/>
  <c r="C1414" i="1"/>
  <c r="X762" i="1"/>
  <c r="B762" i="1" s="1"/>
  <c r="X1060" i="1"/>
  <c r="B1060" i="1" s="1"/>
  <c r="X587" i="1"/>
  <c r="B587" i="1" s="1"/>
  <c r="P941" i="1"/>
  <c r="C942" i="1"/>
  <c r="P852" i="1"/>
  <c r="C853" i="1"/>
  <c r="P1237" i="1"/>
  <c r="C1238" i="1"/>
  <c r="P648" i="1"/>
  <c r="C649" i="1"/>
  <c r="P1265" i="1"/>
  <c r="C1266" i="1"/>
  <c r="P970" i="1"/>
  <c r="C971" i="1"/>
  <c r="P1149" i="1"/>
  <c r="C1150" i="1"/>
  <c r="X940" i="1"/>
  <c r="B940" i="1" s="1"/>
  <c r="X851" i="1"/>
  <c r="B851" i="1" s="1"/>
  <c r="X1236" i="1"/>
  <c r="B1236" i="1" s="1"/>
  <c r="X647" i="1"/>
  <c r="B647" i="1" s="1"/>
  <c r="X1264" i="1"/>
  <c r="B1264" i="1" s="1"/>
  <c r="X969" i="1"/>
  <c r="B969" i="1" s="1"/>
  <c r="X1148" i="1"/>
  <c r="B1148" i="1" s="1"/>
  <c r="AJ59" i="1" l="1"/>
  <c r="X1265" i="1"/>
  <c r="B1265" i="1" s="1"/>
  <c r="X941" i="1"/>
  <c r="B941" i="1" s="1"/>
  <c r="X1413" i="1"/>
  <c r="B1413" i="1" s="1"/>
  <c r="X588" i="1"/>
  <c r="B588" i="1" s="1"/>
  <c r="P1326" i="1"/>
  <c r="C1327" i="1"/>
  <c r="P1207" i="1"/>
  <c r="C1208" i="1"/>
  <c r="P1384" i="1"/>
  <c r="C1385" i="1"/>
  <c r="P1062" i="1"/>
  <c r="C1063" i="1"/>
  <c r="P794" i="1"/>
  <c r="C795" i="1"/>
  <c r="X1325" i="1"/>
  <c r="B1325" i="1" s="1"/>
  <c r="X1206" i="1"/>
  <c r="B1206" i="1" s="1"/>
  <c r="X1383" i="1"/>
  <c r="B1383" i="1" s="1"/>
  <c r="X648" i="1"/>
  <c r="B648" i="1" s="1"/>
  <c r="X1061" i="1"/>
  <c r="B1061" i="1" s="1"/>
  <c r="X793" i="1"/>
  <c r="B793" i="1" s="1"/>
  <c r="P707" i="1"/>
  <c r="C708" i="1"/>
  <c r="P618" i="1"/>
  <c r="C619" i="1"/>
  <c r="P1355" i="1"/>
  <c r="C1356" i="1"/>
  <c r="P825" i="1"/>
  <c r="C826" i="1"/>
  <c r="P677" i="1"/>
  <c r="C678" i="1"/>
  <c r="C1151" i="1"/>
  <c r="P1150" i="1"/>
  <c r="P1238" i="1"/>
  <c r="C1239" i="1"/>
  <c r="C740" i="1"/>
  <c r="P740" i="1" s="1"/>
  <c r="S740" i="1" s="1"/>
  <c r="P739" i="1"/>
  <c r="P764" i="1"/>
  <c r="C765" i="1"/>
  <c r="X706" i="1"/>
  <c r="B706" i="1" s="1"/>
  <c r="X617" i="1"/>
  <c r="B617" i="1" s="1"/>
  <c r="X1354" i="1"/>
  <c r="B1354" i="1" s="1"/>
  <c r="X824" i="1"/>
  <c r="B824" i="1" s="1"/>
  <c r="X676" i="1"/>
  <c r="B676" i="1" s="1"/>
  <c r="X1149" i="1"/>
  <c r="B1149" i="1" s="1"/>
  <c r="X1237" i="1"/>
  <c r="B1237" i="1" s="1"/>
  <c r="X738" i="1"/>
  <c r="B738" i="1" s="1"/>
  <c r="X763" i="1"/>
  <c r="B763" i="1" s="1"/>
  <c r="P1030" i="1"/>
  <c r="C1031" i="1"/>
  <c r="P1001" i="1"/>
  <c r="C1002" i="1"/>
  <c r="X912" i="1"/>
  <c r="B912" i="1" s="1"/>
  <c r="P882" i="1"/>
  <c r="C883" i="1"/>
  <c r="P649" i="1"/>
  <c r="C650" i="1"/>
  <c r="P650" i="1" s="1"/>
  <c r="S650" i="1" s="1"/>
  <c r="P971" i="1"/>
  <c r="C972" i="1"/>
  <c r="P853" i="1"/>
  <c r="C854" i="1"/>
  <c r="AH60" i="1"/>
  <c r="AE60" i="1" s="1"/>
  <c r="AG60" i="1"/>
  <c r="C1472" i="1"/>
  <c r="X1029" i="1"/>
  <c r="B1029" i="1" s="1"/>
  <c r="X1000" i="1"/>
  <c r="B1000" i="1" s="1"/>
  <c r="C914" i="1"/>
  <c r="P913" i="1"/>
  <c r="X881" i="1"/>
  <c r="B881" i="1" s="1"/>
  <c r="X970" i="1"/>
  <c r="B970" i="1" s="1"/>
  <c r="X852" i="1"/>
  <c r="B852" i="1" s="1"/>
  <c r="P1444" i="1"/>
  <c r="C1445" i="1"/>
  <c r="P1296" i="1"/>
  <c r="C1297" i="1"/>
  <c r="P1118" i="1"/>
  <c r="C1119" i="1"/>
  <c r="P1177" i="1"/>
  <c r="C1178" i="1"/>
  <c r="P529" i="1"/>
  <c r="C530" i="1"/>
  <c r="P530" i="1" s="1"/>
  <c r="S530" i="1" s="1"/>
  <c r="P1090" i="1"/>
  <c r="C1091" i="1"/>
  <c r="P1266" i="1"/>
  <c r="C1267" i="1"/>
  <c r="P942" i="1"/>
  <c r="C943" i="1"/>
  <c r="P1414" i="1"/>
  <c r="C1415" i="1"/>
  <c r="X589" i="1"/>
  <c r="X1295" i="1"/>
  <c r="B1295" i="1" s="1"/>
  <c r="X1117" i="1"/>
  <c r="B1117" i="1" s="1"/>
  <c r="X1176" i="1"/>
  <c r="B1176" i="1" s="1"/>
  <c r="X528" i="1"/>
  <c r="B528" i="1" s="1"/>
  <c r="X1089" i="1"/>
  <c r="B1089" i="1" s="1"/>
  <c r="Y589" i="1" l="1"/>
  <c r="AJ60" i="1"/>
  <c r="B589" i="1"/>
  <c r="P943" i="1"/>
  <c r="C944" i="1"/>
  <c r="P1178" i="1"/>
  <c r="C1179" i="1"/>
  <c r="P854" i="1"/>
  <c r="C855" i="1"/>
  <c r="P765" i="1"/>
  <c r="C766" i="1"/>
  <c r="P678" i="1"/>
  <c r="C679" i="1"/>
  <c r="P708" i="1"/>
  <c r="C709" i="1"/>
  <c r="P1063" i="1"/>
  <c r="C1064" i="1"/>
  <c r="X1177" i="1"/>
  <c r="B1177" i="1" s="1"/>
  <c r="X853" i="1"/>
  <c r="B853" i="1" s="1"/>
  <c r="X764" i="1"/>
  <c r="B764" i="1" s="1"/>
  <c r="X677" i="1"/>
  <c r="B677" i="1" s="1"/>
  <c r="X707" i="1"/>
  <c r="B707" i="1" s="1"/>
  <c r="X1062" i="1"/>
  <c r="B1062" i="1" s="1"/>
  <c r="P1267" i="1"/>
  <c r="C1268" i="1"/>
  <c r="P1119" i="1"/>
  <c r="C1120" i="1"/>
  <c r="P972" i="1"/>
  <c r="C973" i="1"/>
  <c r="P1002" i="1"/>
  <c r="C1003" i="1"/>
  <c r="X739" i="1"/>
  <c r="B739" i="1" s="1"/>
  <c r="P826" i="1"/>
  <c r="C827" i="1"/>
  <c r="P1385" i="1"/>
  <c r="C1386" i="1"/>
  <c r="X1266" i="1"/>
  <c r="B1266" i="1" s="1"/>
  <c r="X1118" i="1"/>
  <c r="B1118" i="1" s="1"/>
  <c r="X971" i="1"/>
  <c r="B971" i="1" s="1"/>
  <c r="X1001" i="1"/>
  <c r="B1001" i="1" s="1"/>
  <c r="X740" i="1"/>
  <c r="X825" i="1"/>
  <c r="B825" i="1" s="1"/>
  <c r="X1384" i="1"/>
  <c r="B1384" i="1" s="1"/>
  <c r="P1091" i="1"/>
  <c r="C1092" i="1"/>
  <c r="P1297" i="1"/>
  <c r="C1298" i="1"/>
  <c r="AG61" i="1"/>
  <c r="AH61" i="1"/>
  <c r="AE61" i="1" s="1"/>
  <c r="C1505" i="1"/>
  <c r="X650" i="1"/>
  <c r="P1031" i="1"/>
  <c r="C1032" i="1"/>
  <c r="P1239" i="1"/>
  <c r="C1240" i="1"/>
  <c r="P1356" i="1"/>
  <c r="C1357" i="1"/>
  <c r="P1208" i="1"/>
  <c r="C1209" i="1"/>
  <c r="X1090" i="1"/>
  <c r="B1090" i="1" s="1"/>
  <c r="X1296" i="1"/>
  <c r="B1296" i="1" s="1"/>
  <c r="P1472" i="1"/>
  <c r="C1473" i="1"/>
  <c r="X649" i="1"/>
  <c r="B649" i="1" s="1"/>
  <c r="X1030" i="1"/>
  <c r="B1030" i="1" s="1"/>
  <c r="X1238" i="1"/>
  <c r="B1238" i="1" s="1"/>
  <c r="X1355" i="1"/>
  <c r="B1355" i="1" s="1"/>
  <c r="X1207" i="1"/>
  <c r="B1207" i="1" s="1"/>
  <c r="X942" i="1"/>
  <c r="B942" i="1" s="1"/>
  <c r="P1415" i="1"/>
  <c r="C1416" i="1"/>
  <c r="X530" i="1"/>
  <c r="P1445" i="1"/>
  <c r="C1446" i="1"/>
  <c r="X913" i="1"/>
  <c r="B913" i="1" s="1"/>
  <c r="P883" i="1"/>
  <c r="C884" i="1"/>
  <c r="X1150" i="1"/>
  <c r="B1150" i="1" s="1"/>
  <c r="P619" i="1"/>
  <c r="C620" i="1"/>
  <c r="P795" i="1"/>
  <c r="C796" i="1"/>
  <c r="P1327" i="1"/>
  <c r="C1328" i="1"/>
  <c r="X1414" i="1"/>
  <c r="B1414" i="1" s="1"/>
  <c r="X529" i="1"/>
  <c r="B529" i="1" s="1"/>
  <c r="X1444" i="1"/>
  <c r="B1444" i="1" s="1"/>
  <c r="P914" i="1"/>
  <c r="C915" i="1"/>
  <c r="X882" i="1"/>
  <c r="B882" i="1" s="1"/>
  <c r="P1151" i="1"/>
  <c r="C1152" i="1"/>
  <c r="X618" i="1"/>
  <c r="B618" i="1" s="1"/>
  <c r="X794" i="1"/>
  <c r="B794" i="1" s="1"/>
  <c r="X1326" i="1"/>
  <c r="B1326" i="1" s="1"/>
  <c r="Y740" i="1" l="1"/>
  <c r="Y650" i="1"/>
  <c r="Y530" i="1"/>
  <c r="AJ61" i="1"/>
  <c r="B530" i="1"/>
  <c r="C1153" i="1"/>
  <c r="P1152" i="1"/>
  <c r="P620" i="1"/>
  <c r="C621" i="1"/>
  <c r="P621" i="1" s="1"/>
  <c r="S621" i="1" s="1"/>
  <c r="P1446" i="1"/>
  <c r="C1447" i="1"/>
  <c r="P1209" i="1"/>
  <c r="C1210" i="1"/>
  <c r="B650" i="1"/>
  <c r="P1092" i="1"/>
  <c r="C1093" i="1"/>
  <c r="P1386" i="1"/>
  <c r="C1387" i="1"/>
  <c r="P973" i="1"/>
  <c r="C974" i="1"/>
  <c r="P766" i="1"/>
  <c r="C767" i="1"/>
  <c r="X619" i="1"/>
  <c r="B619" i="1" s="1"/>
  <c r="X1445" i="1"/>
  <c r="B1445" i="1" s="1"/>
  <c r="X1208" i="1"/>
  <c r="B1208" i="1" s="1"/>
  <c r="X1091" i="1"/>
  <c r="B1091" i="1" s="1"/>
  <c r="X1385" i="1"/>
  <c r="B1385" i="1" s="1"/>
  <c r="X972" i="1"/>
  <c r="B972" i="1" s="1"/>
  <c r="X765" i="1"/>
  <c r="B765" i="1" s="1"/>
  <c r="P1473" i="1"/>
  <c r="C1474" i="1"/>
  <c r="P1357" i="1"/>
  <c r="C1358" i="1"/>
  <c r="P1505" i="1"/>
  <c r="C1506" i="1"/>
  <c r="P827" i="1"/>
  <c r="C828" i="1"/>
  <c r="P1120" i="1"/>
  <c r="C1121" i="1"/>
  <c r="P1064" i="1"/>
  <c r="C1065" i="1"/>
  <c r="P855" i="1"/>
  <c r="C856" i="1"/>
  <c r="X1472" i="1"/>
  <c r="B1472" i="1" s="1"/>
  <c r="X1356" i="1"/>
  <c r="B1356" i="1" s="1"/>
  <c r="AG62" i="1"/>
  <c r="AH62" i="1"/>
  <c r="AE62" i="1" s="1"/>
  <c r="C1533" i="1"/>
  <c r="X826" i="1"/>
  <c r="B826" i="1" s="1"/>
  <c r="X1119" i="1"/>
  <c r="B1119" i="1" s="1"/>
  <c r="X1063" i="1"/>
  <c r="B1063" i="1" s="1"/>
  <c r="X854" i="1"/>
  <c r="B854" i="1" s="1"/>
  <c r="X1151" i="1"/>
  <c r="B1151" i="1" s="1"/>
  <c r="P915" i="1"/>
  <c r="C916" i="1"/>
  <c r="P1328" i="1"/>
  <c r="C1329" i="1"/>
  <c r="P884" i="1"/>
  <c r="C885" i="1"/>
  <c r="P1416" i="1"/>
  <c r="C1417" i="1"/>
  <c r="P1240" i="1"/>
  <c r="C1241" i="1"/>
  <c r="P1268" i="1"/>
  <c r="C1269" i="1"/>
  <c r="P709" i="1"/>
  <c r="C710" i="1"/>
  <c r="P1179" i="1"/>
  <c r="C1180" i="1"/>
  <c r="X914" i="1"/>
  <c r="B914" i="1" s="1"/>
  <c r="X883" i="1"/>
  <c r="B883" i="1" s="1"/>
  <c r="X1415" i="1"/>
  <c r="B1415" i="1" s="1"/>
  <c r="X1239" i="1"/>
  <c r="B1239" i="1" s="1"/>
  <c r="X1267" i="1"/>
  <c r="B1267" i="1" s="1"/>
  <c r="X708" i="1"/>
  <c r="B708" i="1" s="1"/>
  <c r="X1178" i="1"/>
  <c r="B1178" i="1" s="1"/>
  <c r="P796" i="1"/>
  <c r="C797" i="1"/>
  <c r="P1032" i="1"/>
  <c r="C1033" i="1"/>
  <c r="P1298" i="1"/>
  <c r="C1299" i="1"/>
  <c r="P1003" i="1"/>
  <c r="C1004" i="1"/>
  <c r="P679" i="1"/>
  <c r="C680" i="1"/>
  <c r="P944" i="1"/>
  <c r="C945" i="1"/>
  <c r="X1327" i="1"/>
  <c r="B1327" i="1" s="1"/>
  <c r="X795" i="1"/>
  <c r="B795" i="1" s="1"/>
  <c r="X1031" i="1"/>
  <c r="B1031" i="1" s="1"/>
  <c r="X1297" i="1"/>
  <c r="B1297" i="1" s="1"/>
  <c r="B740" i="1"/>
  <c r="X1002" i="1"/>
  <c r="B1002" i="1" s="1"/>
  <c r="X678" i="1"/>
  <c r="B678" i="1" s="1"/>
  <c r="X943" i="1"/>
  <c r="B943" i="1" s="1"/>
  <c r="AJ62" i="1" l="1"/>
  <c r="X944" i="1"/>
  <c r="B944" i="1" s="1"/>
  <c r="X1032" i="1"/>
  <c r="B1032" i="1" s="1"/>
  <c r="X1240" i="1"/>
  <c r="B1240" i="1" s="1"/>
  <c r="X915" i="1"/>
  <c r="B915" i="1" s="1"/>
  <c r="X1120" i="1"/>
  <c r="B1120" i="1" s="1"/>
  <c r="X1473" i="1"/>
  <c r="B1473" i="1" s="1"/>
  <c r="X766" i="1"/>
  <c r="B766" i="1" s="1"/>
  <c r="P1210" i="1"/>
  <c r="C1211" i="1"/>
  <c r="P680" i="1"/>
  <c r="C681" i="1"/>
  <c r="P681" i="1" s="1"/>
  <c r="S681" i="1" s="1"/>
  <c r="P797" i="1"/>
  <c r="C798" i="1"/>
  <c r="P1180" i="1"/>
  <c r="C1181" i="1"/>
  <c r="P1417" i="1"/>
  <c r="C1418" i="1"/>
  <c r="C829" i="1"/>
  <c r="P828" i="1"/>
  <c r="P974" i="1"/>
  <c r="C975" i="1"/>
  <c r="X1209" i="1"/>
  <c r="B1209" i="1" s="1"/>
  <c r="X679" i="1"/>
  <c r="B679" i="1" s="1"/>
  <c r="X796" i="1"/>
  <c r="B796" i="1" s="1"/>
  <c r="X1179" i="1"/>
  <c r="B1179" i="1" s="1"/>
  <c r="X1416" i="1"/>
  <c r="B1416" i="1" s="1"/>
  <c r="X827" i="1"/>
  <c r="B827" i="1" s="1"/>
  <c r="X973" i="1"/>
  <c r="B973" i="1" s="1"/>
  <c r="P1447" i="1"/>
  <c r="C1448" i="1"/>
  <c r="P1004" i="1"/>
  <c r="C1005" i="1"/>
  <c r="P710" i="1"/>
  <c r="C711" i="1"/>
  <c r="P885" i="1"/>
  <c r="C886" i="1"/>
  <c r="AG63" i="1"/>
  <c r="AH63" i="1"/>
  <c r="AE63" i="1" s="1"/>
  <c r="C1564" i="1"/>
  <c r="P856" i="1"/>
  <c r="C857" i="1"/>
  <c r="P1506" i="1"/>
  <c r="C1507" i="1"/>
  <c r="P1387" i="1"/>
  <c r="C1388" i="1"/>
  <c r="X1446" i="1"/>
  <c r="B1446" i="1" s="1"/>
  <c r="X709" i="1"/>
  <c r="B709" i="1" s="1"/>
  <c r="X884" i="1"/>
  <c r="B884" i="1" s="1"/>
  <c r="P1533" i="1"/>
  <c r="C1534" i="1"/>
  <c r="X855" i="1"/>
  <c r="B855" i="1" s="1"/>
  <c r="X1505" i="1"/>
  <c r="B1505" i="1" s="1"/>
  <c r="X1386" i="1"/>
  <c r="B1386" i="1" s="1"/>
  <c r="X621" i="1"/>
  <c r="P1299" i="1"/>
  <c r="C1300" i="1"/>
  <c r="P1269" i="1"/>
  <c r="C1270" i="1"/>
  <c r="P1329" i="1"/>
  <c r="C1330" i="1"/>
  <c r="P1065" i="1"/>
  <c r="C1066" i="1"/>
  <c r="P1358" i="1"/>
  <c r="C1359" i="1"/>
  <c r="P1093" i="1"/>
  <c r="C1094" i="1"/>
  <c r="X620" i="1"/>
  <c r="B620" i="1" s="1"/>
  <c r="X1298" i="1"/>
  <c r="B1298" i="1" s="1"/>
  <c r="X1268" i="1"/>
  <c r="B1268" i="1" s="1"/>
  <c r="X1328" i="1"/>
  <c r="B1328" i="1" s="1"/>
  <c r="X1064" i="1"/>
  <c r="B1064" i="1" s="1"/>
  <c r="X1357" i="1"/>
  <c r="B1357" i="1" s="1"/>
  <c r="X1092" i="1"/>
  <c r="B1092" i="1" s="1"/>
  <c r="X1152" i="1"/>
  <c r="B1152" i="1" s="1"/>
  <c r="X1003" i="1"/>
  <c r="B1003" i="1" s="1"/>
  <c r="P945" i="1"/>
  <c r="C946" i="1"/>
  <c r="P1033" i="1"/>
  <c r="C1034" i="1"/>
  <c r="P1241" i="1"/>
  <c r="C1242" i="1"/>
  <c r="P916" i="1"/>
  <c r="C917" i="1"/>
  <c r="P1121" i="1"/>
  <c r="C1122" i="1"/>
  <c r="P1474" i="1"/>
  <c r="C1475" i="1"/>
  <c r="P767" i="1"/>
  <c r="C768" i="1"/>
  <c r="P1153" i="1"/>
  <c r="C1154" i="1"/>
  <c r="Y621" i="1" l="1"/>
  <c r="P768" i="1"/>
  <c r="C769" i="1"/>
  <c r="P1242" i="1"/>
  <c r="C1243" i="1"/>
  <c r="P1094" i="1"/>
  <c r="C1095" i="1"/>
  <c r="P1270" i="1"/>
  <c r="C1271" i="1"/>
  <c r="P857" i="1"/>
  <c r="C858" i="1"/>
  <c r="P711" i="1"/>
  <c r="C712" i="1"/>
  <c r="P1418" i="1"/>
  <c r="C1419" i="1"/>
  <c r="P1211" i="1"/>
  <c r="C1212" i="1"/>
  <c r="X1093" i="1"/>
  <c r="B1093" i="1" s="1"/>
  <c r="X1269" i="1"/>
  <c r="B1269" i="1" s="1"/>
  <c r="X856" i="1"/>
  <c r="B856" i="1" s="1"/>
  <c r="X710" i="1"/>
  <c r="B710" i="1" s="1"/>
  <c r="X1417" i="1"/>
  <c r="B1417" i="1" s="1"/>
  <c r="X1210" i="1"/>
  <c r="B1210" i="1" s="1"/>
  <c r="P1034" i="1"/>
  <c r="C1035" i="1"/>
  <c r="P1359" i="1"/>
  <c r="C1360" i="1"/>
  <c r="P1300" i="1"/>
  <c r="C1301" i="1"/>
  <c r="AG64" i="1"/>
  <c r="C1595" i="1"/>
  <c r="AH64" i="1"/>
  <c r="AE64" i="1" s="1"/>
  <c r="P1005" i="1"/>
  <c r="C1006" i="1"/>
  <c r="P1181" i="1"/>
  <c r="C1182" i="1"/>
  <c r="X1033" i="1"/>
  <c r="B1033" i="1" s="1"/>
  <c r="X1358" i="1"/>
  <c r="B1358" i="1" s="1"/>
  <c r="X1299" i="1"/>
  <c r="B1299" i="1" s="1"/>
  <c r="P1564" i="1"/>
  <c r="C1565" i="1"/>
  <c r="X1004" i="1"/>
  <c r="B1004" i="1" s="1"/>
  <c r="X1180" i="1"/>
  <c r="B1180" i="1" s="1"/>
  <c r="X767" i="1"/>
  <c r="B767" i="1" s="1"/>
  <c r="P1122" i="1"/>
  <c r="C1123" i="1"/>
  <c r="P946" i="1"/>
  <c r="C947" i="1"/>
  <c r="P1066" i="1"/>
  <c r="C1067" i="1"/>
  <c r="B621" i="1"/>
  <c r="P1534" i="1"/>
  <c r="C1535" i="1"/>
  <c r="P1388" i="1"/>
  <c r="C1389" i="1"/>
  <c r="P1448" i="1"/>
  <c r="C1449" i="1"/>
  <c r="P975" i="1"/>
  <c r="C976" i="1"/>
  <c r="P798" i="1"/>
  <c r="C799" i="1"/>
  <c r="X1241" i="1"/>
  <c r="B1241" i="1" s="1"/>
  <c r="X945" i="1"/>
  <c r="B945" i="1" s="1"/>
  <c r="X1065" i="1"/>
  <c r="B1065" i="1" s="1"/>
  <c r="X1533" i="1"/>
  <c r="B1533" i="1" s="1"/>
  <c r="X1387" i="1"/>
  <c r="B1387" i="1" s="1"/>
  <c r="AJ63" i="1"/>
  <c r="X1447" i="1"/>
  <c r="B1447" i="1" s="1"/>
  <c r="X974" i="1"/>
  <c r="B974" i="1" s="1"/>
  <c r="X797" i="1"/>
  <c r="B797" i="1" s="1"/>
  <c r="X1474" i="1"/>
  <c r="B1474" i="1" s="1"/>
  <c r="C1155" i="1"/>
  <c r="P1154" i="1"/>
  <c r="C918" i="1"/>
  <c r="P917" i="1"/>
  <c r="P1330" i="1"/>
  <c r="C1331" i="1"/>
  <c r="P1507" i="1"/>
  <c r="C1508" i="1"/>
  <c r="P886" i="1"/>
  <c r="C887" i="1"/>
  <c r="X828" i="1"/>
  <c r="B828" i="1" s="1"/>
  <c r="X681" i="1"/>
  <c r="P1475" i="1"/>
  <c r="C1476" i="1"/>
  <c r="X1121" i="1"/>
  <c r="B1121" i="1" s="1"/>
  <c r="X1153" i="1"/>
  <c r="B1153" i="1" s="1"/>
  <c r="X916" i="1"/>
  <c r="B916" i="1" s="1"/>
  <c r="X1329" i="1"/>
  <c r="B1329" i="1" s="1"/>
  <c r="X1506" i="1"/>
  <c r="B1506" i="1" s="1"/>
  <c r="X885" i="1"/>
  <c r="B885" i="1" s="1"/>
  <c r="C830" i="1"/>
  <c r="P829" i="1"/>
  <c r="X680" i="1"/>
  <c r="B680" i="1" s="1"/>
  <c r="Y681" i="1" l="1"/>
  <c r="B681" i="1"/>
  <c r="AG65" i="1"/>
  <c r="AH65" i="1"/>
  <c r="AE65" i="1" s="1"/>
  <c r="C1625" i="1"/>
  <c r="X917" i="1"/>
  <c r="B917" i="1" s="1"/>
  <c r="X798" i="1"/>
  <c r="B798" i="1" s="1"/>
  <c r="X1534" i="1"/>
  <c r="B1534" i="1" s="1"/>
  <c r="P1006" i="1"/>
  <c r="C1007" i="1"/>
  <c r="P1360" i="1"/>
  <c r="C1361" i="1"/>
  <c r="P1212" i="1"/>
  <c r="C1213" i="1"/>
  <c r="P1271" i="1"/>
  <c r="C1272" i="1"/>
  <c r="P918" i="1"/>
  <c r="C919" i="1"/>
  <c r="P976" i="1"/>
  <c r="C977" i="1"/>
  <c r="X1005" i="1"/>
  <c r="B1005" i="1" s="1"/>
  <c r="X1359" i="1"/>
  <c r="B1359" i="1" s="1"/>
  <c r="X1211" i="1"/>
  <c r="B1211" i="1" s="1"/>
  <c r="X1270" i="1"/>
  <c r="B1270" i="1" s="1"/>
  <c r="P887" i="1"/>
  <c r="C888" i="1"/>
  <c r="X1154" i="1"/>
  <c r="B1154" i="1" s="1"/>
  <c r="X975" i="1"/>
  <c r="B975" i="1" s="1"/>
  <c r="P1067" i="1"/>
  <c r="C1068" i="1"/>
  <c r="P1035" i="1"/>
  <c r="C1036" i="1"/>
  <c r="P1419" i="1"/>
  <c r="C1420" i="1"/>
  <c r="P1095" i="1"/>
  <c r="C1096" i="1"/>
  <c r="X886" i="1"/>
  <c r="B886" i="1" s="1"/>
  <c r="P1155" i="1"/>
  <c r="C1156" i="1"/>
  <c r="P1449" i="1"/>
  <c r="C1450" i="1"/>
  <c r="X1066" i="1"/>
  <c r="B1066" i="1" s="1"/>
  <c r="X1034" i="1"/>
  <c r="B1034" i="1" s="1"/>
  <c r="X1418" i="1"/>
  <c r="B1418" i="1" s="1"/>
  <c r="X1094" i="1"/>
  <c r="B1094" i="1" s="1"/>
  <c r="P1476" i="1"/>
  <c r="C1477" i="1"/>
  <c r="P1508" i="1"/>
  <c r="C1509" i="1"/>
  <c r="X1448" i="1"/>
  <c r="B1448" i="1" s="1"/>
  <c r="P947" i="1"/>
  <c r="C948" i="1"/>
  <c r="C1596" i="1"/>
  <c r="P1595" i="1"/>
  <c r="P712" i="1"/>
  <c r="C713" i="1"/>
  <c r="P1243" i="1"/>
  <c r="C1244" i="1"/>
  <c r="X1475" i="1"/>
  <c r="B1475" i="1" s="1"/>
  <c r="X1507" i="1"/>
  <c r="B1507" i="1" s="1"/>
  <c r="P1389" i="1"/>
  <c r="C1390" i="1"/>
  <c r="X946" i="1"/>
  <c r="B946" i="1" s="1"/>
  <c r="AJ64" i="1"/>
  <c r="X711" i="1"/>
  <c r="B711" i="1" s="1"/>
  <c r="X1242" i="1"/>
  <c r="B1242" i="1" s="1"/>
  <c r="X829" i="1"/>
  <c r="B829" i="1" s="1"/>
  <c r="P1331" i="1"/>
  <c r="C1332" i="1"/>
  <c r="X1388" i="1"/>
  <c r="B1388" i="1" s="1"/>
  <c r="P1123" i="1"/>
  <c r="C1124" i="1"/>
  <c r="P1565" i="1"/>
  <c r="C1566" i="1"/>
  <c r="P1182" i="1"/>
  <c r="C1183" i="1"/>
  <c r="P1301" i="1"/>
  <c r="C1302" i="1"/>
  <c r="P858" i="1"/>
  <c r="C859" i="1"/>
  <c r="P769" i="1"/>
  <c r="C770" i="1"/>
  <c r="C831" i="1"/>
  <c r="P830" i="1"/>
  <c r="X1330" i="1"/>
  <c r="B1330" i="1" s="1"/>
  <c r="P799" i="1"/>
  <c r="C800" i="1"/>
  <c r="P1535" i="1"/>
  <c r="C1536" i="1"/>
  <c r="X1122" i="1"/>
  <c r="B1122" i="1" s="1"/>
  <c r="X1564" i="1"/>
  <c r="B1564" i="1" s="1"/>
  <c r="X1181" i="1"/>
  <c r="B1181" i="1" s="1"/>
  <c r="X1300" i="1"/>
  <c r="B1300" i="1" s="1"/>
  <c r="X857" i="1"/>
  <c r="B857" i="1" s="1"/>
  <c r="X768" i="1"/>
  <c r="B768" i="1" s="1"/>
  <c r="AJ65" i="1" l="1"/>
  <c r="C832" i="1"/>
  <c r="P832" i="1" s="1"/>
  <c r="S832" i="1" s="1"/>
  <c r="P831" i="1"/>
  <c r="X1182" i="1"/>
  <c r="B1182" i="1" s="1"/>
  <c r="X1331" i="1"/>
  <c r="B1331" i="1" s="1"/>
  <c r="P1244" i="1"/>
  <c r="C1245" i="1"/>
  <c r="P1156" i="1"/>
  <c r="C1157" i="1"/>
  <c r="P1036" i="1"/>
  <c r="C1037" i="1"/>
  <c r="P888" i="1"/>
  <c r="C889" i="1"/>
  <c r="P1213" i="1"/>
  <c r="C1214" i="1"/>
  <c r="P770" i="1"/>
  <c r="C771" i="1"/>
  <c r="P771" i="1" s="1"/>
  <c r="S771" i="1" s="1"/>
  <c r="P1566" i="1"/>
  <c r="C1567" i="1"/>
  <c r="X1243" i="1"/>
  <c r="B1243" i="1" s="1"/>
  <c r="X1155" i="1"/>
  <c r="B1155" i="1" s="1"/>
  <c r="X1035" i="1"/>
  <c r="B1035" i="1" s="1"/>
  <c r="X887" i="1"/>
  <c r="B887" i="1" s="1"/>
  <c r="X1212" i="1"/>
  <c r="B1212" i="1" s="1"/>
  <c r="X1535" i="1"/>
  <c r="B1535" i="1" s="1"/>
  <c r="X769" i="1"/>
  <c r="B769" i="1" s="1"/>
  <c r="X1565" i="1"/>
  <c r="B1565" i="1" s="1"/>
  <c r="P1390" i="1"/>
  <c r="C1391" i="1"/>
  <c r="P713" i="1"/>
  <c r="C714" i="1"/>
  <c r="P714" i="1" s="1"/>
  <c r="S714" i="1" s="1"/>
  <c r="P1509" i="1"/>
  <c r="C1510" i="1"/>
  <c r="P1068" i="1"/>
  <c r="C1069" i="1"/>
  <c r="P977" i="1"/>
  <c r="C978" i="1"/>
  <c r="P1361" i="1"/>
  <c r="C1362" i="1"/>
  <c r="P859" i="1"/>
  <c r="C860" i="1"/>
  <c r="P1124" i="1"/>
  <c r="C1125" i="1"/>
  <c r="X1389" i="1"/>
  <c r="B1389" i="1" s="1"/>
  <c r="X712" i="1"/>
  <c r="B712" i="1" s="1"/>
  <c r="X1508" i="1"/>
  <c r="B1508" i="1" s="1"/>
  <c r="X1067" i="1"/>
  <c r="B1067" i="1" s="1"/>
  <c r="X976" i="1"/>
  <c r="B976" i="1" s="1"/>
  <c r="X1360" i="1"/>
  <c r="B1360" i="1" s="1"/>
  <c r="P800" i="1"/>
  <c r="C801" i="1"/>
  <c r="X799" i="1"/>
  <c r="B799" i="1" s="1"/>
  <c r="X858" i="1"/>
  <c r="B858" i="1" s="1"/>
  <c r="X1123" i="1"/>
  <c r="B1123" i="1" s="1"/>
  <c r="X1595" i="1"/>
  <c r="B1595" i="1" s="1"/>
  <c r="P1477" i="1"/>
  <c r="C1478" i="1"/>
  <c r="P1096" i="1"/>
  <c r="C1097" i="1"/>
  <c r="P919" i="1"/>
  <c r="C920" i="1"/>
  <c r="P1007" i="1"/>
  <c r="C1008" i="1"/>
  <c r="AG66" i="1"/>
  <c r="AH66" i="1"/>
  <c r="AE66" i="1" s="1"/>
  <c r="C1658" i="1"/>
  <c r="P1536" i="1"/>
  <c r="C1537" i="1"/>
  <c r="P1302" i="1"/>
  <c r="C1303" i="1"/>
  <c r="P1596" i="1"/>
  <c r="C1597" i="1"/>
  <c r="X1476" i="1"/>
  <c r="B1476" i="1" s="1"/>
  <c r="X1095" i="1"/>
  <c r="B1095" i="1" s="1"/>
  <c r="X918" i="1"/>
  <c r="B918" i="1" s="1"/>
  <c r="X1006" i="1"/>
  <c r="B1006" i="1" s="1"/>
  <c r="P1625" i="1"/>
  <c r="C1626" i="1"/>
  <c r="X1301" i="1"/>
  <c r="B1301" i="1" s="1"/>
  <c r="P948" i="1"/>
  <c r="C949" i="1"/>
  <c r="P1450" i="1"/>
  <c r="C1451" i="1"/>
  <c r="P1420" i="1"/>
  <c r="C1421" i="1"/>
  <c r="P1272" i="1"/>
  <c r="C1273" i="1"/>
  <c r="X830" i="1"/>
  <c r="B830" i="1" s="1"/>
  <c r="P1183" i="1"/>
  <c r="C1184" i="1"/>
  <c r="P1332" i="1"/>
  <c r="C1333" i="1"/>
  <c r="X947" i="1"/>
  <c r="B947" i="1" s="1"/>
  <c r="X1449" i="1"/>
  <c r="B1449" i="1" s="1"/>
  <c r="X1419" i="1"/>
  <c r="B1419" i="1" s="1"/>
  <c r="X1271" i="1"/>
  <c r="B1271" i="1" s="1"/>
  <c r="AJ66" i="1" l="1"/>
  <c r="P1537" i="1"/>
  <c r="C1538" i="1"/>
  <c r="P920" i="1"/>
  <c r="C921" i="1"/>
  <c r="P1362" i="1"/>
  <c r="C1363" i="1"/>
  <c r="X714" i="1"/>
  <c r="P1214" i="1"/>
  <c r="C1215" i="1"/>
  <c r="P1245" i="1"/>
  <c r="C1246" i="1"/>
  <c r="X1272" i="1"/>
  <c r="B1272" i="1" s="1"/>
  <c r="X1536" i="1"/>
  <c r="B1536" i="1" s="1"/>
  <c r="X919" i="1"/>
  <c r="B919" i="1" s="1"/>
  <c r="X1361" i="1"/>
  <c r="B1361" i="1" s="1"/>
  <c r="X713" i="1"/>
  <c r="B713" i="1" s="1"/>
  <c r="X1213" i="1"/>
  <c r="B1213" i="1" s="1"/>
  <c r="X1244" i="1"/>
  <c r="B1244" i="1" s="1"/>
  <c r="P1273" i="1"/>
  <c r="C1274" i="1"/>
  <c r="P1333" i="1"/>
  <c r="C1334" i="1"/>
  <c r="P1421" i="1"/>
  <c r="C1422" i="1"/>
  <c r="P1626" i="1"/>
  <c r="C1627" i="1"/>
  <c r="AG67" i="1"/>
  <c r="AH67" i="1"/>
  <c r="AE67" i="1" s="1"/>
  <c r="C1686" i="1"/>
  <c r="P1097" i="1"/>
  <c r="C1098" i="1"/>
  <c r="P978" i="1"/>
  <c r="C979" i="1"/>
  <c r="P1391" i="1"/>
  <c r="C1392" i="1"/>
  <c r="P889" i="1"/>
  <c r="C890" i="1"/>
  <c r="X1332" i="1"/>
  <c r="B1332" i="1" s="1"/>
  <c r="X1625" i="1"/>
  <c r="B1625" i="1" s="1"/>
  <c r="P1658" i="1"/>
  <c r="C1659" i="1"/>
  <c r="X1096" i="1"/>
  <c r="B1096" i="1" s="1"/>
  <c r="X977" i="1"/>
  <c r="B977" i="1" s="1"/>
  <c r="X1390" i="1"/>
  <c r="B1390" i="1" s="1"/>
  <c r="X888" i="1"/>
  <c r="B888" i="1" s="1"/>
  <c r="X1420" i="1"/>
  <c r="B1420" i="1" s="1"/>
  <c r="P1184" i="1"/>
  <c r="C1185" i="1"/>
  <c r="P1451" i="1"/>
  <c r="C1452" i="1"/>
  <c r="P1597" i="1"/>
  <c r="C1598" i="1"/>
  <c r="P1478" i="1"/>
  <c r="C1479" i="1"/>
  <c r="P1125" i="1"/>
  <c r="C1126" i="1"/>
  <c r="P1069" i="1"/>
  <c r="C1070" i="1"/>
  <c r="C1568" i="1"/>
  <c r="P1567" i="1"/>
  <c r="P1037" i="1"/>
  <c r="C1038" i="1"/>
  <c r="X1450" i="1"/>
  <c r="B1450" i="1" s="1"/>
  <c r="X1596" i="1"/>
  <c r="B1596" i="1" s="1"/>
  <c r="X1477" i="1"/>
  <c r="B1477" i="1" s="1"/>
  <c r="X1124" i="1"/>
  <c r="B1124" i="1" s="1"/>
  <c r="X1068" i="1"/>
  <c r="B1068" i="1" s="1"/>
  <c r="X1566" i="1"/>
  <c r="B1566" i="1" s="1"/>
  <c r="X1036" i="1"/>
  <c r="B1036" i="1" s="1"/>
  <c r="X1183" i="1"/>
  <c r="B1183" i="1" s="1"/>
  <c r="P949" i="1"/>
  <c r="C950" i="1"/>
  <c r="P1303" i="1"/>
  <c r="C1304" i="1"/>
  <c r="P1008" i="1"/>
  <c r="C1009" i="1"/>
  <c r="P801" i="1"/>
  <c r="C802" i="1"/>
  <c r="P860" i="1"/>
  <c r="C861" i="1"/>
  <c r="P1510" i="1"/>
  <c r="C1511" i="1"/>
  <c r="X771" i="1"/>
  <c r="P1157" i="1"/>
  <c r="C1158" i="1"/>
  <c r="X831" i="1"/>
  <c r="B831" i="1" s="1"/>
  <c r="X948" i="1"/>
  <c r="B948" i="1" s="1"/>
  <c r="X1302" i="1"/>
  <c r="B1302" i="1" s="1"/>
  <c r="X1007" i="1"/>
  <c r="B1007" i="1" s="1"/>
  <c r="X800" i="1"/>
  <c r="B800" i="1" s="1"/>
  <c r="X859" i="1"/>
  <c r="B859" i="1" s="1"/>
  <c r="X1509" i="1"/>
  <c r="B1509" i="1" s="1"/>
  <c r="X770" i="1"/>
  <c r="B770" i="1" s="1"/>
  <c r="X1156" i="1"/>
  <c r="B1156" i="1" s="1"/>
  <c r="X832" i="1"/>
  <c r="Y832" i="1" l="1"/>
  <c r="Y771" i="1"/>
  <c r="Y714" i="1"/>
  <c r="P861" i="1"/>
  <c r="C862" i="1"/>
  <c r="P862" i="1" s="1"/>
  <c r="S862" i="1" s="1"/>
  <c r="P950" i="1"/>
  <c r="C951" i="1"/>
  <c r="P1126" i="1"/>
  <c r="C1127" i="1"/>
  <c r="P1185" i="1"/>
  <c r="C1186" i="1"/>
  <c r="P1098" i="1"/>
  <c r="C1099" i="1"/>
  <c r="P1422" i="1"/>
  <c r="C1423" i="1"/>
  <c r="B714" i="1"/>
  <c r="X860" i="1"/>
  <c r="B860" i="1" s="1"/>
  <c r="X949" i="1"/>
  <c r="B949" i="1" s="1"/>
  <c r="X1125" i="1"/>
  <c r="B1125" i="1" s="1"/>
  <c r="X1184" i="1"/>
  <c r="B1184" i="1" s="1"/>
  <c r="X1097" i="1"/>
  <c r="B1097" i="1" s="1"/>
  <c r="X1421" i="1"/>
  <c r="B1421" i="1" s="1"/>
  <c r="P1158" i="1"/>
  <c r="C1159" i="1"/>
  <c r="P802" i="1"/>
  <c r="C803" i="1"/>
  <c r="P803" i="1" s="1"/>
  <c r="S803" i="1" s="1"/>
  <c r="P1038" i="1"/>
  <c r="C1039" i="1"/>
  <c r="P1479" i="1"/>
  <c r="C1480" i="1"/>
  <c r="P890" i="1"/>
  <c r="C891" i="1"/>
  <c r="AG68" i="1"/>
  <c r="AH68" i="1"/>
  <c r="AE68" i="1" s="1"/>
  <c r="P1334" i="1"/>
  <c r="C1335" i="1"/>
  <c r="P1363" i="1"/>
  <c r="C1364" i="1"/>
  <c r="X1157" i="1"/>
  <c r="B1157" i="1" s="1"/>
  <c r="X801" i="1"/>
  <c r="B801" i="1" s="1"/>
  <c r="X1037" i="1"/>
  <c r="B1037" i="1" s="1"/>
  <c r="X1478" i="1"/>
  <c r="B1478" i="1" s="1"/>
  <c r="X889" i="1"/>
  <c r="B889" i="1" s="1"/>
  <c r="P1686" i="1"/>
  <c r="C1687" i="1"/>
  <c r="X1333" i="1"/>
  <c r="B1333" i="1" s="1"/>
  <c r="X1362" i="1"/>
  <c r="B1362" i="1" s="1"/>
  <c r="B771" i="1"/>
  <c r="P1009" i="1"/>
  <c r="C1010" i="1"/>
  <c r="X1567" i="1"/>
  <c r="B1567" i="1" s="1"/>
  <c r="P1598" i="1"/>
  <c r="C1599" i="1"/>
  <c r="P1659" i="1"/>
  <c r="C1660" i="1"/>
  <c r="P1392" i="1"/>
  <c r="C1393" i="1"/>
  <c r="P1274" i="1"/>
  <c r="C1275" i="1"/>
  <c r="P1246" i="1"/>
  <c r="C1247" i="1"/>
  <c r="P921" i="1"/>
  <c r="C922" i="1"/>
  <c r="X1008" i="1"/>
  <c r="B1008" i="1" s="1"/>
  <c r="P1568" i="1"/>
  <c r="C1569" i="1"/>
  <c r="X1597" i="1"/>
  <c r="B1597" i="1" s="1"/>
  <c r="X1658" i="1"/>
  <c r="B1658" i="1" s="1"/>
  <c r="X1391" i="1"/>
  <c r="B1391" i="1" s="1"/>
  <c r="AJ67" i="1"/>
  <c r="X1273" i="1"/>
  <c r="B1273" i="1" s="1"/>
  <c r="X1245" i="1"/>
  <c r="B1245" i="1" s="1"/>
  <c r="X920" i="1"/>
  <c r="B920" i="1" s="1"/>
  <c r="B832" i="1"/>
  <c r="P1511" i="1"/>
  <c r="C1512" i="1"/>
  <c r="P1304" i="1"/>
  <c r="C1305" i="1"/>
  <c r="P1070" i="1"/>
  <c r="C1071" i="1"/>
  <c r="P1452" i="1"/>
  <c r="C1453" i="1"/>
  <c r="P979" i="1"/>
  <c r="C980" i="1"/>
  <c r="P1627" i="1"/>
  <c r="C1628" i="1"/>
  <c r="P1215" i="1"/>
  <c r="C1216" i="1"/>
  <c r="P1538" i="1"/>
  <c r="C1539" i="1"/>
  <c r="X1510" i="1"/>
  <c r="B1510" i="1" s="1"/>
  <c r="X1303" i="1"/>
  <c r="B1303" i="1" s="1"/>
  <c r="X1069" i="1"/>
  <c r="B1069" i="1" s="1"/>
  <c r="X1451" i="1"/>
  <c r="B1451" i="1" s="1"/>
  <c r="X978" i="1"/>
  <c r="B978" i="1" s="1"/>
  <c r="X1626" i="1"/>
  <c r="B1626" i="1" s="1"/>
  <c r="X1214" i="1"/>
  <c r="B1214" i="1" s="1"/>
  <c r="X1537" i="1"/>
  <c r="B1537" i="1" s="1"/>
  <c r="AJ68" i="1" l="1"/>
  <c r="P980" i="1"/>
  <c r="C981" i="1"/>
  <c r="P1512" i="1"/>
  <c r="C1513" i="1"/>
  <c r="C1570" i="1"/>
  <c r="P1569" i="1"/>
  <c r="P1275" i="1"/>
  <c r="C1276" i="1"/>
  <c r="X1334" i="1"/>
  <c r="B1334" i="1" s="1"/>
  <c r="X1479" i="1"/>
  <c r="B1479" i="1" s="1"/>
  <c r="P1186" i="1"/>
  <c r="C1187" i="1"/>
  <c r="X979" i="1"/>
  <c r="B979" i="1" s="1"/>
  <c r="X1511" i="1"/>
  <c r="B1511" i="1" s="1"/>
  <c r="X1568" i="1"/>
  <c r="B1568" i="1" s="1"/>
  <c r="X1274" i="1"/>
  <c r="B1274" i="1" s="1"/>
  <c r="P1687" i="1"/>
  <c r="C1688" i="1"/>
  <c r="AH69" i="1"/>
  <c r="AE69" i="1" s="1"/>
  <c r="AG69" i="1"/>
  <c r="C1749" i="1"/>
  <c r="P1039" i="1"/>
  <c r="C1040" i="1"/>
  <c r="X1185" i="1"/>
  <c r="B1185" i="1" s="1"/>
  <c r="P1539" i="1"/>
  <c r="C1540" i="1"/>
  <c r="P1453" i="1"/>
  <c r="C1454" i="1"/>
  <c r="P1393" i="1"/>
  <c r="C1394" i="1"/>
  <c r="P1010" i="1"/>
  <c r="C1011" i="1"/>
  <c r="X1686" i="1"/>
  <c r="B1686" i="1" s="1"/>
  <c r="C1718" i="1"/>
  <c r="X1038" i="1"/>
  <c r="B1038" i="1" s="1"/>
  <c r="P1127" i="1"/>
  <c r="C1128" i="1"/>
  <c r="X1538" i="1"/>
  <c r="B1538" i="1" s="1"/>
  <c r="X1452" i="1"/>
  <c r="B1452" i="1" s="1"/>
  <c r="X1392" i="1"/>
  <c r="B1392" i="1" s="1"/>
  <c r="X1009" i="1"/>
  <c r="B1009" i="1" s="1"/>
  <c r="X803" i="1"/>
  <c r="X1126" i="1"/>
  <c r="B1126" i="1" s="1"/>
  <c r="P1071" i="1"/>
  <c r="C1072" i="1"/>
  <c r="P922" i="1"/>
  <c r="C923" i="1"/>
  <c r="P1660" i="1"/>
  <c r="C1661" i="1"/>
  <c r="X802" i="1"/>
  <c r="B802" i="1" s="1"/>
  <c r="P1423" i="1"/>
  <c r="C1424" i="1"/>
  <c r="P951" i="1"/>
  <c r="C952" i="1"/>
  <c r="X1215" i="1"/>
  <c r="B1215" i="1" s="1"/>
  <c r="X1070" i="1"/>
  <c r="B1070" i="1" s="1"/>
  <c r="X921" i="1"/>
  <c r="B921" i="1" s="1"/>
  <c r="X1659" i="1"/>
  <c r="B1659" i="1" s="1"/>
  <c r="P1364" i="1"/>
  <c r="C1365" i="1"/>
  <c r="P891" i="1"/>
  <c r="C892" i="1"/>
  <c r="C1160" i="1"/>
  <c r="P1159" i="1"/>
  <c r="X1422" i="1"/>
  <c r="B1422" i="1" s="1"/>
  <c r="X950" i="1"/>
  <c r="B950" i="1" s="1"/>
  <c r="P1216" i="1"/>
  <c r="C1217" i="1"/>
  <c r="P1628" i="1"/>
  <c r="C1629" i="1"/>
  <c r="P1305" i="1"/>
  <c r="C1306" i="1"/>
  <c r="P1247" i="1"/>
  <c r="C1248" i="1"/>
  <c r="P1599" i="1"/>
  <c r="C1600" i="1"/>
  <c r="X1363" i="1"/>
  <c r="B1363" i="1" s="1"/>
  <c r="X890" i="1"/>
  <c r="B890" i="1" s="1"/>
  <c r="X1158" i="1"/>
  <c r="B1158" i="1" s="1"/>
  <c r="P1099" i="1"/>
  <c r="C1100" i="1"/>
  <c r="X862" i="1"/>
  <c r="X1627" i="1"/>
  <c r="B1627" i="1" s="1"/>
  <c r="X1304" i="1"/>
  <c r="B1304" i="1" s="1"/>
  <c r="X1246" i="1"/>
  <c r="B1246" i="1" s="1"/>
  <c r="X1598" i="1"/>
  <c r="B1598" i="1" s="1"/>
  <c r="P1335" i="1"/>
  <c r="C1336" i="1"/>
  <c r="P1480" i="1"/>
  <c r="C1481" i="1"/>
  <c r="X1098" i="1"/>
  <c r="B1098" i="1" s="1"/>
  <c r="X861" i="1"/>
  <c r="B861" i="1" s="1"/>
  <c r="Y862" i="1" l="1"/>
  <c r="Y803" i="1"/>
  <c r="AJ69" i="1"/>
  <c r="P1336" i="1"/>
  <c r="C1337" i="1"/>
  <c r="P1306" i="1"/>
  <c r="C1307" i="1"/>
  <c r="P952" i="1"/>
  <c r="C953" i="1"/>
  <c r="P923" i="1"/>
  <c r="C924" i="1"/>
  <c r="P924" i="1" s="1"/>
  <c r="S924" i="1" s="1"/>
  <c r="P1128" i="1"/>
  <c r="C1129" i="1"/>
  <c r="P1011" i="1"/>
  <c r="C1012" i="1"/>
  <c r="P1688" i="1"/>
  <c r="C1689" i="1"/>
  <c r="P1276" i="1"/>
  <c r="C1277" i="1"/>
  <c r="X1305" i="1"/>
  <c r="B1305" i="1" s="1"/>
  <c r="X951" i="1"/>
  <c r="B951" i="1" s="1"/>
  <c r="X922" i="1"/>
  <c r="B922" i="1" s="1"/>
  <c r="X1127" i="1"/>
  <c r="B1127" i="1" s="1"/>
  <c r="X1010" i="1"/>
  <c r="B1010" i="1" s="1"/>
  <c r="X1687" i="1"/>
  <c r="B1687" i="1" s="1"/>
  <c r="X1275" i="1"/>
  <c r="B1275" i="1" s="1"/>
  <c r="P1629" i="1"/>
  <c r="C1630" i="1"/>
  <c r="X1159" i="1"/>
  <c r="B1159" i="1" s="1"/>
  <c r="P1424" i="1"/>
  <c r="C1425" i="1"/>
  <c r="P1072" i="1"/>
  <c r="C1073" i="1"/>
  <c r="P1394" i="1"/>
  <c r="C1395" i="1"/>
  <c r="P1040" i="1"/>
  <c r="C1041" i="1"/>
  <c r="P1187" i="1"/>
  <c r="C1188" i="1"/>
  <c r="X1569" i="1"/>
  <c r="B1569" i="1" s="1"/>
  <c r="B862" i="1"/>
  <c r="X1628" i="1"/>
  <c r="B1628" i="1" s="1"/>
  <c r="C1161" i="1"/>
  <c r="P1160" i="1"/>
  <c r="X1423" i="1"/>
  <c r="B1423" i="1" s="1"/>
  <c r="X1071" i="1"/>
  <c r="B1071" i="1" s="1"/>
  <c r="X1393" i="1"/>
  <c r="B1393" i="1" s="1"/>
  <c r="X1039" i="1"/>
  <c r="B1039" i="1" s="1"/>
  <c r="X1186" i="1"/>
  <c r="B1186" i="1" s="1"/>
  <c r="P1570" i="1"/>
  <c r="C1571" i="1"/>
  <c r="P1100" i="1"/>
  <c r="C1101" i="1"/>
  <c r="P1600" i="1"/>
  <c r="C1601" i="1"/>
  <c r="P1217" i="1"/>
  <c r="C1218" i="1"/>
  <c r="P892" i="1"/>
  <c r="C893" i="1"/>
  <c r="P1718" i="1"/>
  <c r="C1719" i="1"/>
  <c r="P1454" i="1"/>
  <c r="C1455" i="1"/>
  <c r="AH70" i="1"/>
  <c r="AE70" i="1" s="1"/>
  <c r="AG70" i="1"/>
  <c r="C1778" i="1"/>
  <c r="P1513" i="1"/>
  <c r="C1514" i="1"/>
  <c r="X1335" i="1"/>
  <c r="B1335" i="1" s="1"/>
  <c r="X1599" i="1"/>
  <c r="B1599" i="1" s="1"/>
  <c r="X1216" i="1"/>
  <c r="B1216" i="1" s="1"/>
  <c r="X891" i="1"/>
  <c r="B891" i="1" s="1"/>
  <c r="X1453" i="1"/>
  <c r="B1453" i="1" s="1"/>
  <c r="P1749" i="1"/>
  <c r="C1750" i="1"/>
  <c r="X1512" i="1"/>
  <c r="B1512" i="1" s="1"/>
  <c r="P1481" i="1"/>
  <c r="C1482" i="1"/>
  <c r="P1248" i="1"/>
  <c r="C1249" i="1"/>
  <c r="P1365" i="1"/>
  <c r="C1366" i="1"/>
  <c r="P1661" i="1"/>
  <c r="C1662" i="1"/>
  <c r="P1540" i="1"/>
  <c r="C1541" i="1"/>
  <c r="P981" i="1"/>
  <c r="C982" i="1"/>
  <c r="X1099" i="1"/>
  <c r="B1099" i="1" s="1"/>
  <c r="X1480" i="1"/>
  <c r="B1480" i="1" s="1"/>
  <c r="X1247" i="1"/>
  <c r="B1247" i="1" s="1"/>
  <c r="X1364" i="1"/>
  <c r="B1364" i="1" s="1"/>
  <c r="X1660" i="1"/>
  <c r="B1660" i="1" s="1"/>
  <c r="B803" i="1"/>
  <c r="X1539" i="1"/>
  <c r="B1539" i="1" s="1"/>
  <c r="X980" i="1"/>
  <c r="B980" i="1" s="1"/>
  <c r="AJ70" i="1" l="1"/>
  <c r="X1661" i="1"/>
  <c r="B1661" i="1" s="1"/>
  <c r="X1513" i="1"/>
  <c r="B1513" i="1" s="1"/>
  <c r="X1718" i="1"/>
  <c r="B1718" i="1" s="1"/>
  <c r="X1100" i="1"/>
  <c r="B1100" i="1" s="1"/>
  <c r="P1395" i="1"/>
  <c r="C1396" i="1"/>
  <c r="P1630" i="1"/>
  <c r="C1631" i="1"/>
  <c r="P1277" i="1"/>
  <c r="C1278" i="1"/>
  <c r="X924" i="1"/>
  <c r="P1750" i="1"/>
  <c r="C1751" i="1"/>
  <c r="P1778" i="1"/>
  <c r="C1779" i="1"/>
  <c r="P893" i="1"/>
  <c r="C894" i="1"/>
  <c r="P894" i="1" s="1"/>
  <c r="S894" i="1" s="1"/>
  <c r="P1571" i="1"/>
  <c r="C1572" i="1"/>
  <c r="X1394" i="1"/>
  <c r="B1394" i="1" s="1"/>
  <c r="X1629" i="1"/>
  <c r="B1629" i="1" s="1"/>
  <c r="X1276" i="1"/>
  <c r="B1276" i="1" s="1"/>
  <c r="X923" i="1"/>
  <c r="B923" i="1" s="1"/>
  <c r="X1365" i="1"/>
  <c r="B1365" i="1" s="1"/>
  <c r="X1749" i="1"/>
  <c r="B1749" i="1" s="1"/>
  <c r="AG71" i="1"/>
  <c r="AH71" i="1"/>
  <c r="AE71" i="1" s="1"/>
  <c r="C1809" i="1"/>
  <c r="X892" i="1"/>
  <c r="B892" i="1" s="1"/>
  <c r="X1570" i="1"/>
  <c r="B1570" i="1" s="1"/>
  <c r="P1073" i="1"/>
  <c r="C1074" i="1"/>
  <c r="P1689" i="1"/>
  <c r="C1690" i="1"/>
  <c r="P953" i="1"/>
  <c r="C954" i="1"/>
  <c r="P954" i="1" s="1"/>
  <c r="S954" i="1" s="1"/>
  <c r="P1218" i="1"/>
  <c r="C1219" i="1"/>
  <c r="X1072" i="1"/>
  <c r="B1072" i="1" s="1"/>
  <c r="X1688" i="1"/>
  <c r="B1688" i="1" s="1"/>
  <c r="X952" i="1"/>
  <c r="B952" i="1" s="1"/>
  <c r="P982" i="1"/>
  <c r="C983" i="1"/>
  <c r="X981" i="1"/>
  <c r="B981" i="1" s="1"/>
  <c r="X1248" i="1"/>
  <c r="B1248" i="1" s="1"/>
  <c r="X1217" i="1"/>
  <c r="B1217" i="1" s="1"/>
  <c r="P1188" i="1"/>
  <c r="C1189" i="1"/>
  <c r="P1425" i="1"/>
  <c r="C1426" i="1"/>
  <c r="P1012" i="1"/>
  <c r="C1013" i="1"/>
  <c r="P1307" i="1"/>
  <c r="C1308" i="1"/>
  <c r="P1482" i="1"/>
  <c r="C1483" i="1"/>
  <c r="P1455" i="1"/>
  <c r="C1456" i="1"/>
  <c r="P1601" i="1"/>
  <c r="C1602" i="1"/>
  <c r="X1160" i="1"/>
  <c r="B1160" i="1" s="1"/>
  <c r="X1187" i="1"/>
  <c r="B1187" i="1" s="1"/>
  <c r="X1424" i="1"/>
  <c r="B1424" i="1" s="1"/>
  <c r="X1011" i="1"/>
  <c r="B1011" i="1" s="1"/>
  <c r="X1306" i="1"/>
  <c r="B1306" i="1" s="1"/>
  <c r="P1249" i="1"/>
  <c r="C1250" i="1"/>
  <c r="P1541" i="1"/>
  <c r="C1542" i="1"/>
  <c r="X1540" i="1"/>
  <c r="B1540" i="1" s="1"/>
  <c r="X1481" i="1"/>
  <c r="B1481" i="1" s="1"/>
  <c r="X1454" i="1"/>
  <c r="B1454" i="1" s="1"/>
  <c r="X1600" i="1"/>
  <c r="B1600" i="1" s="1"/>
  <c r="P1161" i="1"/>
  <c r="C1162" i="1"/>
  <c r="P1041" i="1"/>
  <c r="C1042" i="1"/>
  <c r="P1129" i="1"/>
  <c r="C1130" i="1"/>
  <c r="P1337" i="1"/>
  <c r="C1338" i="1"/>
  <c r="P1366" i="1"/>
  <c r="C1367" i="1"/>
  <c r="P1662" i="1"/>
  <c r="C1663" i="1"/>
  <c r="P1514" i="1"/>
  <c r="C1515" i="1"/>
  <c r="P1719" i="1"/>
  <c r="C1720" i="1"/>
  <c r="P1101" i="1"/>
  <c r="C1102" i="1"/>
  <c r="X1040" i="1"/>
  <c r="B1040" i="1" s="1"/>
  <c r="X1128" i="1"/>
  <c r="B1128" i="1" s="1"/>
  <c r="X1336" i="1"/>
  <c r="B1336" i="1" s="1"/>
  <c r="Y924" i="1" l="1"/>
  <c r="AJ71" i="1"/>
  <c r="C1163" i="1"/>
  <c r="P1162" i="1"/>
  <c r="P1602" i="1"/>
  <c r="C1603" i="1"/>
  <c r="P1013" i="1"/>
  <c r="C1014" i="1"/>
  <c r="P1690" i="1"/>
  <c r="C1691" i="1"/>
  <c r="P1809" i="1"/>
  <c r="C1810" i="1"/>
  <c r="C1573" i="1"/>
  <c r="P1572" i="1"/>
  <c r="B924" i="1"/>
  <c r="X1161" i="1"/>
  <c r="B1161" i="1" s="1"/>
  <c r="X1601" i="1"/>
  <c r="B1601" i="1" s="1"/>
  <c r="X1012" i="1"/>
  <c r="B1012" i="1" s="1"/>
  <c r="X1689" i="1"/>
  <c r="B1689" i="1" s="1"/>
  <c r="AG72" i="1"/>
  <c r="C1837" i="1"/>
  <c r="AH72" i="1"/>
  <c r="AE72" i="1" s="1"/>
  <c r="X1571" i="1"/>
  <c r="B1571" i="1" s="1"/>
  <c r="P1338" i="1"/>
  <c r="C1339" i="1"/>
  <c r="P1542" i="1"/>
  <c r="C1543" i="1"/>
  <c r="P1456" i="1"/>
  <c r="C1457" i="1"/>
  <c r="P1426" i="1"/>
  <c r="C1427" i="1"/>
  <c r="P1074" i="1"/>
  <c r="C1075" i="1"/>
  <c r="X894" i="1"/>
  <c r="P1278" i="1"/>
  <c r="C1279" i="1"/>
  <c r="X1337" i="1"/>
  <c r="B1337" i="1" s="1"/>
  <c r="X1541" i="1"/>
  <c r="B1541" i="1" s="1"/>
  <c r="X1455" i="1"/>
  <c r="B1455" i="1" s="1"/>
  <c r="X1425" i="1"/>
  <c r="B1425" i="1" s="1"/>
  <c r="X1073" i="1"/>
  <c r="B1073" i="1" s="1"/>
  <c r="X893" i="1"/>
  <c r="B893" i="1" s="1"/>
  <c r="X1277" i="1"/>
  <c r="B1277" i="1" s="1"/>
  <c r="P1367" i="1"/>
  <c r="C1368" i="1"/>
  <c r="P1515" i="1"/>
  <c r="C1516" i="1"/>
  <c r="P1130" i="1"/>
  <c r="C1131" i="1"/>
  <c r="P1250" i="1"/>
  <c r="C1251" i="1"/>
  <c r="P1483" i="1"/>
  <c r="C1484" i="1"/>
  <c r="P1189" i="1"/>
  <c r="C1190" i="1"/>
  <c r="P983" i="1"/>
  <c r="C984" i="1"/>
  <c r="P1219" i="1"/>
  <c r="C1220" i="1"/>
  <c r="P1779" i="1"/>
  <c r="C1780" i="1"/>
  <c r="P1631" i="1"/>
  <c r="C1632" i="1"/>
  <c r="X1366" i="1"/>
  <c r="B1366" i="1" s="1"/>
  <c r="X1129" i="1"/>
  <c r="B1129" i="1" s="1"/>
  <c r="X1249" i="1"/>
  <c r="B1249" i="1" s="1"/>
  <c r="X1482" i="1"/>
  <c r="B1482" i="1" s="1"/>
  <c r="X1188" i="1"/>
  <c r="B1188" i="1" s="1"/>
  <c r="X982" i="1"/>
  <c r="B982" i="1" s="1"/>
  <c r="X1218" i="1"/>
  <c r="B1218" i="1" s="1"/>
  <c r="X1778" i="1"/>
  <c r="B1778" i="1" s="1"/>
  <c r="X1630" i="1"/>
  <c r="B1630" i="1" s="1"/>
  <c r="P1102" i="1"/>
  <c r="C1103" i="1"/>
  <c r="P1720" i="1"/>
  <c r="C1721" i="1"/>
  <c r="X1514" i="1"/>
  <c r="B1514" i="1" s="1"/>
  <c r="P1663" i="1"/>
  <c r="C1664" i="1"/>
  <c r="P1042" i="1"/>
  <c r="C1043" i="1"/>
  <c r="P1308" i="1"/>
  <c r="C1309" i="1"/>
  <c r="X954" i="1"/>
  <c r="P1751" i="1"/>
  <c r="C1752" i="1"/>
  <c r="P1396" i="1"/>
  <c r="C1397" i="1"/>
  <c r="X1101" i="1"/>
  <c r="B1101" i="1" s="1"/>
  <c r="X1719" i="1"/>
  <c r="B1719" i="1" s="1"/>
  <c r="X1662" i="1"/>
  <c r="B1662" i="1" s="1"/>
  <c r="X1041" i="1"/>
  <c r="B1041" i="1" s="1"/>
  <c r="X1307" i="1"/>
  <c r="B1307" i="1" s="1"/>
  <c r="X953" i="1"/>
  <c r="B953" i="1" s="1"/>
  <c r="X1750" i="1"/>
  <c r="B1750" i="1" s="1"/>
  <c r="X1395" i="1"/>
  <c r="B1395" i="1" s="1"/>
  <c r="Y954" i="1" l="1"/>
  <c r="Y894" i="1"/>
  <c r="AJ72" i="1"/>
  <c r="AG73" i="1"/>
  <c r="AH73" i="1"/>
  <c r="AE73" i="1" s="1"/>
  <c r="C1868" i="1"/>
  <c r="X1308" i="1"/>
  <c r="B1308" i="1" s="1"/>
  <c r="X1720" i="1"/>
  <c r="B1720" i="1" s="1"/>
  <c r="X1779" i="1"/>
  <c r="B1779" i="1" s="1"/>
  <c r="X1483" i="1"/>
  <c r="B1483" i="1" s="1"/>
  <c r="X1367" i="1"/>
  <c r="B1367" i="1" s="1"/>
  <c r="X1278" i="1"/>
  <c r="B1278" i="1" s="1"/>
  <c r="X1456" i="1"/>
  <c r="B1456" i="1" s="1"/>
  <c r="P1691" i="1"/>
  <c r="C1692" i="1"/>
  <c r="P1103" i="1"/>
  <c r="C1104" i="1"/>
  <c r="P1220" i="1"/>
  <c r="C1221" i="1"/>
  <c r="P1251" i="1"/>
  <c r="C1252" i="1"/>
  <c r="P1543" i="1"/>
  <c r="C1544" i="1"/>
  <c r="P1837" i="1"/>
  <c r="C1838" i="1"/>
  <c r="X1690" i="1"/>
  <c r="B1690" i="1" s="1"/>
  <c r="X1102" i="1"/>
  <c r="B1102" i="1" s="1"/>
  <c r="X1219" i="1"/>
  <c r="B1219" i="1" s="1"/>
  <c r="X1250" i="1"/>
  <c r="B1250" i="1" s="1"/>
  <c r="B894" i="1"/>
  <c r="X1542" i="1"/>
  <c r="B1542" i="1" s="1"/>
  <c r="P1014" i="1"/>
  <c r="C1015" i="1"/>
  <c r="P1015" i="1" s="1"/>
  <c r="S1015" i="1" s="1"/>
  <c r="P1043" i="1"/>
  <c r="C1044" i="1"/>
  <c r="P1752" i="1"/>
  <c r="C1753" i="1"/>
  <c r="P1664" i="1"/>
  <c r="C1665" i="1"/>
  <c r="P984" i="1"/>
  <c r="C985" i="1"/>
  <c r="P985" i="1" s="1"/>
  <c r="S985" i="1" s="1"/>
  <c r="P1131" i="1"/>
  <c r="C1132" i="1"/>
  <c r="P1075" i="1"/>
  <c r="C1076" i="1"/>
  <c r="P1339" i="1"/>
  <c r="C1340" i="1"/>
  <c r="X1013" i="1"/>
  <c r="B1013" i="1" s="1"/>
  <c r="P1397" i="1"/>
  <c r="C1398" i="1"/>
  <c r="X1751" i="1"/>
  <c r="B1751" i="1" s="1"/>
  <c r="X1663" i="1"/>
  <c r="B1663" i="1" s="1"/>
  <c r="X983" i="1"/>
  <c r="B983" i="1" s="1"/>
  <c r="X1130" i="1"/>
  <c r="B1130" i="1" s="1"/>
  <c r="X1074" i="1"/>
  <c r="B1074" i="1" s="1"/>
  <c r="X1338" i="1"/>
  <c r="B1338" i="1" s="1"/>
  <c r="X1572" i="1"/>
  <c r="B1572" i="1" s="1"/>
  <c r="P1603" i="1"/>
  <c r="C1604" i="1"/>
  <c r="X1396" i="1"/>
  <c r="B1396" i="1" s="1"/>
  <c r="B954" i="1"/>
  <c r="P1632" i="1"/>
  <c r="C1633" i="1"/>
  <c r="P1190" i="1"/>
  <c r="C1191" i="1"/>
  <c r="P1516" i="1"/>
  <c r="C1517" i="1"/>
  <c r="P1427" i="1"/>
  <c r="C1428" i="1"/>
  <c r="P1573" i="1"/>
  <c r="C1574" i="1"/>
  <c r="X1602" i="1"/>
  <c r="B1602" i="1" s="1"/>
  <c r="X1631" i="1"/>
  <c r="B1631" i="1" s="1"/>
  <c r="X1189" i="1"/>
  <c r="B1189" i="1" s="1"/>
  <c r="X1515" i="1"/>
  <c r="B1515" i="1" s="1"/>
  <c r="X1426" i="1"/>
  <c r="B1426" i="1" s="1"/>
  <c r="P1810" i="1"/>
  <c r="C1811" i="1"/>
  <c r="X1162" i="1"/>
  <c r="B1162" i="1" s="1"/>
  <c r="X1042" i="1"/>
  <c r="B1042" i="1" s="1"/>
  <c r="P1309" i="1"/>
  <c r="C1310" i="1"/>
  <c r="P1721" i="1"/>
  <c r="C1722" i="1"/>
  <c r="P1780" i="1"/>
  <c r="C1781" i="1"/>
  <c r="P1484" i="1"/>
  <c r="C1485" i="1"/>
  <c r="P1368" i="1"/>
  <c r="C1369" i="1"/>
  <c r="P1279" i="1"/>
  <c r="C1280" i="1"/>
  <c r="P1457" i="1"/>
  <c r="C1458" i="1"/>
  <c r="X1809" i="1"/>
  <c r="B1809" i="1" s="1"/>
  <c r="P1163" i="1"/>
  <c r="C1164" i="1"/>
  <c r="AJ73" i="1" l="1"/>
  <c r="P1458" i="1"/>
  <c r="C1459" i="1"/>
  <c r="P1781" i="1"/>
  <c r="C1782" i="1"/>
  <c r="P1428" i="1"/>
  <c r="C1429" i="1"/>
  <c r="X1339" i="1"/>
  <c r="B1339" i="1" s="1"/>
  <c r="X1664" i="1"/>
  <c r="B1664" i="1" s="1"/>
  <c r="P1221" i="1"/>
  <c r="C1222" i="1"/>
  <c r="X1780" i="1"/>
  <c r="B1780" i="1" s="1"/>
  <c r="X1427" i="1"/>
  <c r="B1427" i="1" s="1"/>
  <c r="P1076" i="1"/>
  <c r="C1077" i="1"/>
  <c r="P1077" i="1" s="1"/>
  <c r="S1077" i="1" s="1"/>
  <c r="P1753" i="1"/>
  <c r="C1754" i="1"/>
  <c r="X1220" i="1"/>
  <c r="B1220" i="1" s="1"/>
  <c r="P1280" i="1"/>
  <c r="C1281" i="1"/>
  <c r="P1722" i="1"/>
  <c r="C1723" i="1"/>
  <c r="P1811" i="1"/>
  <c r="C1812" i="1"/>
  <c r="P1517" i="1"/>
  <c r="C1518" i="1"/>
  <c r="X1075" i="1"/>
  <c r="B1075" i="1" s="1"/>
  <c r="X1752" i="1"/>
  <c r="B1752" i="1" s="1"/>
  <c r="P1838" i="1"/>
  <c r="C1839" i="1"/>
  <c r="P1104" i="1"/>
  <c r="C1105" i="1"/>
  <c r="X1279" i="1"/>
  <c r="B1279" i="1" s="1"/>
  <c r="X1721" i="1"/>
  <c r="B1721" i="1" s="1"/>
  <c r="X1810" i="1"/>
  <c r="B1810" i="1" s="1"/>
  <c r="X1516" i="1"/>
  <c r="B1516" i="1" s="1"/>
  <c r="C1605" i="1"/>
  <c r="P1604" i="1"/>
  <c r="P1398" i="1"/>
  <c r="C1399" i="1"/>
  <c r="P1132" i="1"/>
  <c r="C1133" i="1"/>
  <c r="P1044" i="1"/>
  <c r="C1045" i="1"/>
  <c r="X1837" i="1"/>
  <c r="B1837" i="1" s="1"/>
  <c r="X1103" i="1"/>
  <c r="B1103" i="1" s="1"/>
  <c r="P1164" i="1"/>
  <c r="C1165" i="1"/>
  <c r="P1369" i="1"/>
  <c r="C1370" i="1"/>
  <c r="P1310" i="1"/>
  <c r="C1311" i="1"/>
  <c r="P1191" i="1"/>
  <c r="C1192" i="1"/>
  <c r="X1603" i="1"/>
  <c r="B1603" i="1" s="1"/>
  <c r="X1397" i="1"/>
  <c r="B1397" i="1" s="1"/>
  <c r="X1131" i="1"/>
  <c r="B1131" i="1" s="1"/>
  <c r="X1043" i="1"/>
  <c r="B1043" i="1" s="1"/>
  <c r="P1544" i="1"/>
  <c r="C1545" i="1"/>
  <c r="P1692" i="1"/>
  <c r="C1693" i="1"/>
  <c r="AG74" i="1"/>
  <c r="AH74" i="1"/>
  <c r="AE74" i="1" s="1"/>
  <c r="C1898" i="1"/>
  <c r="X1309" i="1"/>
  <c r="B1309" i="1" s="1"/>
  <c r="X1190" i="1"/>
  <c r="B1190" i="1" s="1"/>
  <c r="X985" i="1"/>
  <c r="X1015" i="1"/>
  <c r="X1543" i="1"/>
  <c r="B1543" i="1" s="1"/>
  <c r="X1691" i="1"/>
  <c r="B1691" i="1" s="1"/>
  <c r="P1868" i="1"/>
  <c r="C1869" i="1"/>
  <c r="X1368" i="1"/>
  <c r="B1368" i="1" s="1"/>
  <c r="P1485" i="1"/>
  <c r="C1486" i="1"/>
  <c r="P1574" i="1"/>
  <c r="C1575" i="1"/>
  <c r="P1633" i="1"/>
  <c r="C1634" i="1"/>
  <c r="X984" i="1"/>
  <c r="B984" i="1" s="1"/>
  <c r="X1014" i="1"/>
  <c r="B1014" i="1" s="1"/>
  <c r="P1252" i="1"/>
  <c r="C1253" i="1"/>
  <c r="X1457" i="1"/>
  <c r="B1457" i="1" s="1"/>
  <c r="X1163" i="1"/>
  <c r="B1163" i="1" s="1"/>
  <c r="X1484" i="1"/>
  <c r="B1484" i="1" s="1"/>
  <c r="X1573" i="1"/>
  <c r="B1573" i="1" s="1"/>
  <c r="X1632" i="1"/>
  <c r="B1632" i="1" s="1"/>
  <c r="P1340" i="1"/>
  <c r="C1341" i="1"/>
  <c r="P1665" i="1"/>
  <c r="C1666" i="1"/>
  <c r="X1251" i="1"/>
  <c r="B1251" i="1" s="1"/>
  <c r="Y1015" i="1" l="1"/>
  <c r="Y985" i="1"/>
  <c r="AJ74" i="1"/>
  <c r="B985" i="1"/>
  <c r="AG75" i="1"/>
  <c r="AH75" i="1"/>
  <c r="AE75" i="1" s="1"/>
  <c r="C1931" i="1"/>
  <c r="P1634" i="1"/>
  <c r="C1635" i="1"/>
  <c r="P1869" i="1"/>
  <c r="C1870" i="1"/>
  <c r="P1311" i="1"/>
  <c r="C1312" i="1"/>
  <c r="X1604" i="1"/>
  <c r="B1604" i="1" s="1"/>
  <c r="P1281" i="1"/>
  <c r="C1282" i="1"/>
  <c r="X1868" i="1"/>
  <c r="B1868" i="1" s="1"/>
  <c r="X1310" i="1"/>
  <c r="B1310" i="1" s="1"/>
  <c r="P1605" i="1"/>
  <c r="C1606" i="1"/>
  <c r="X1280" i="1"/>
  <c r="B1280" i="1" s="1"/>
  <c r="C1576" i="1"/>
  <c r="P1575" i="1"/>
  <c r="P1693" i="1"/>
  <c r="C1694" i="1"/>
  <c r="P1370" i="1"/>
  <c r="C1371" i="1"/>
  <c r="P1045" i="1"/>
  <c r="C1046" i="1"/>
  <c r="P1105" i="1"/>
  <c r="C1106" i="1"/>
  <c r="P1106" i="1" s="1"/>
  <c r="S1106" i="1" s="1"/>
  <c r="P1518" i="1"/>
  <c r="C1519" i="1"/>
  <c r="P1429" i="1"/>
  <c r="C1430" i="1"/>
  <c r="X1252" i="1"/>
  <c r="B1252" i="1" s="1"/>
  <c r="X1574" i="1"/>
  <c r="B1574" i="1" s="1"/>
  <c r="X1692" i="1"/>
  <c r="B1692" i="1" s="1"/>
  <c r="X1369" i="1"/>
  <c r="B1369" i="1" s="1"/>
  <c r="X1044" i="1"/>
  <c r="B1044" i="1" s="1"/>
  <c r="X1104" i="1"/>
  <c r="B1104" i="1" s="1"/>
  <c r="X1517" i="1"/>
  <c r="B1517" i="1" s="1"/>
  <c r="X1428" i="1"/>
  <c r="B1428" i="1" s="1"/>
  <c r="X1633" i="1"/>
  <c r="B1633" i="1" s="1"/>
  <c r="P1666" i="1"/>
  <c r="C1667" i="1"/>
  <c r="P1486" i="1"/>
  <c r="C1487" i="1"/>
  <c r="P1545" i="1"/>
  <c r="C1546" i="1"/>
  <c r="C1166" i="1"/>
  <c r="P1165" i="1"/>
  <c r="P1133" i="1"/>
  <c r="C1134" i="1"/>
  <c r="P1839" i="1"/>
  <c r="C1840" i="1"/>
  <c r="P1812" i="1"/>
  <c r="C1813" i="1"/>
  <c r="P1754" i="1"/>
  <c r="C1755" i="1"/>
  <c r="P1222" i="1"/>
  <c r="C1223" i="1"/>
  <c r="P1782" i="1"/>
  <c r="C1783" i="1"/>
  <c r="X1485" i="1"/>
  <c r="B1485" i="1" s="1"/>
  <c r="X1544" i="1"/>
  <c r="B1544" i="1" s="1"/>
  <c r="X1164" i="1"/>
  <c r="B1164" i="1" s="1"/>
  <c r="X1132" i="1"/>
  <c r="B1132" i="1" s="1"/>
  <c r="X1838" i="1"/>
  <c r="B1838" i="1" s="1"/>
  <c r="X1811" i="1"/>
  <c r="B1811" i="1" s="1"/>
  <c r="X1753" i="1"/>
  <c r="B1753" i="1" s="1"/>
  <c r="X1221" i="1"/>
  <c r="B1221" i="1" s="1"/>
  <c r="X1781" i="1"/>
  <c r="B1781" i="1" s="1"/>
  <c r="P1253" i="1"/>
  <c r="C1254" i="1"/>
  <c r="X1665" i="1"/>
  <c r="B1665" i="1" s="1"/>
  <c r="P1341" i="1"/>
  <c r="C1342" i="1"/>
  <c r="B1015" i="1"/>
  <c r="P1192" i="1"/>
  <c r="C1193" i="1"/>
  <c r="P1399" i="1"/>
  <c r="C1400" i="1"/>
  <c r="P1723" i="1"/>
  <c r="C1724" i="1"/>
  <c r="X1077" i="1"/>
  <c r="P1459" i="1"/>
  <c r="C1460" i="1"/>
  <c r="X1340" i="1"/>
  <c r="B1340" i="1" s="1"/>
  <c r="P1898" i="1"/>
  <c r="C1899" i="1"/>
  <c r="X1191" i="1"/>
  <c r="B1191" i="1" s="1"/>
  <c r="X1398" i="1"/>
  <c r="B1398" i="1" s="1"/>
  <c r="X1722" i="1"/>
  <c r="B1722" i="1" s="1"/>
  <c r="X1076" i="1"/>
  <c r="B1076" i="1" s="1"/>
  <c r="X1458" i="1"/>
  <c r="B1458" i="1" s="1"/>
  <c r="Y1077" i="1" l="1"/>
  <c r="AJ75" i="1"/>
  <c r="B1077" i="1"/>
  <c r="X1723" i="1"/>
  <c r="B1723" i="1" s="1"/>
  <c r="P1223" i="1"/>
  <c r="C1224" i="1"/>
  <c r="P1134" i="1"/>
  <c r="C1135" i="1"/>
  <c r="P1667" i="1"/>
  <c r="C1668" i="1"/>
  <c r="X1106" i="1"/>
  <c r="X1575" i="1"/>
  <c r="B1575" i="1" s="1"/>
  <c r="P1870" i="1"/>
  <c r="C1871" i="1"/>
  <c r="X1222" i="1"/>
  <c r="B1222" i="1" s="1"/>
  <c r="X1133" i="1"/>
  <c r="B1133" i="1" s="1"/>
  <c r="X1666" i="1"/>
  <c r="B1666" i="1" s="1"/>
  <c r="X1105" i="1"/>
  <c r="B1105" i="1" s="1"/>
  <c r="P1576" i="1"/>
  <c r="C1577" i="1"/>
  <c r="X1869" i="1"/>
  <c r="B1869" i="1" s="1"/>
  <c r="X1399" i="1"/>
  <c r="B1399" i="1" s="1"/>
  <c r="P1254" i="1"/>
  <c r="C1255" i="1"/>
  <c r="P1755" i="1"/>
  <c r="C1756" i="1"/>
  <c r="X1165" i="1"/>
  <c r="B1165" i="1" s="1"/>
  <c r="P1046" i="1"/>
  <c r="C1047" i="1"/>
  <c r="P1282" i="1"/>
  <c r="C1283" i="1"/>
  <c r="P1635" i="1"/>
  <c r="C1636" i="1"/>
  <c r="P1460" i="1"/>
  <c r="C1461" i="1"/>
  <c r="P1193" i="1"/>
  <c r="C1194" i="1"/>
  <c r="X1253" i="1"/>
  <c r="B1253" i="1" s="1"/>
  <c r="X1754" i="1"/>
  <c r="B1754" i="1" s="1"/>
  <c r="C1167" i="1"/>
  <c r="P1167" i="1" s="1"/>
  <c r="S1167" i="1" s="1"/>
  <c r="P1166" i="1"/>
  <c r="X1045" i="1"/>
  <c r="B1045" i="1" s="1"/>
  <c r="X1281" i="1"/>
  <c r="B1281" i="1" s="1"/>
  <c r="X1634" i="1"/>
  <c r="B1634" i="1" s="1"/>
  <c r="X1459" i="1"/>
  <c r="B1459" i="1" s="1"/>
  <c r="X1192" i="1"/>
  <c r="B1192" i="1" s="1"/>
  <c r="P1813" i="1"/>
  <c r="C1814" i="1"/>
  <c r="P1546" i="1"/>
  <c r="C1547" i="1"/>
  <c r="P1430" i="1"/>
  <c r="C1431" i="1"/>
  <c r="P1371" i="1"/>
  <c r="C1372" i="1"/>
  <c r="C1607" i="1"/>
  <c r="P1606" i="1"/>
  <c r="AG76" i="1"/>
  <c r="AH76" i="1"/>
  <c r="AE76" i="1" s="1"/>
  <c r="C1959" i="1"/>
  <c r="X1898" i="1"/>
  <c r="B1898" i="1" s="1"/>
  <c r="X1812" i="1"/>
  <c r="B1812" i="1" s="1"/>
  <c r="X1545" i="1"/>
  <c r="B1545" i="1" s="1"/>
  <c r="X1429" i="1"/>
  <c r="B1429" i="1" s="1"/>
  <c r="X1370" i="1"/>
  <c r="B1370" i="1" s="1"/>
  <c r="X1605" i="1"/>
  <c r="B1605" i="1" s="1"/>
  <c r="P1931" i="1"/>
  <c r="C1932" i="1"/>
  <c r="P1342" i="1"/>
  <c r="C1343" i="1"/>
  <c r="P1783" i="1"/>
  <c r="C1784" i="1"/>
  <c r="C1841" i="1"/>
  <c r="P1840" i="1"/>
  <c r="P1487" i="1"/>
  <c r="C1488" i="1"/>
  <c r="P1519" i="1"/>
  <c r="C1520" i="1"/>
  <c r="P1694" i="1"/>
  <c r="C1695" i="1"/>
  <c r="P1312" i="1"/>
  <c r="C1313" i="1"/>
  <c r="P1400" i="1"/>
  <c r="C1401" i="1"/>
  <c r="P1899" i="1"/>
  <c r="C1900" i="1"/>
  <c r="P1724" i="1"/>
  <c r="C1725" i="1"/>
  <c r="X1341" i="1"/>
  <c r="B1341" i="1" s="1"/>
  <c r="X1782" i="1"/>
  <c r="B1782" i="1" s="1"/>
  <c r="X1839" i="1"/>
  <c r="B1839" i="1" s="1"/>
  <c r="X1486" i="1"/>
  <c r="B1486" i="1" s="1"/>
  <c r="X1518" i="1"/>
  <c r="B1518" i="1" s="1"/>
  <c r="X1693" i="1"/>
  <c r="B1693" i="1" s="1"/>
  <c r="X1311" i="1"/>
  <c r="B1311" i="1" s="1"/>
  <c r="Y1106" i="1" l="1"/>
  <c r="AJ76" i="1"/>
  <c r="AH77" i="1"/>
  <c r="AE77" i="1" s="1"/>
  <c r="AG77" i="1"/>
  <c r="C1990" i="1"/>
  <c r="P1401" i="1"/>
  <c r="C1402" i="1"/>
  <c r="P1488" i="1"/>
  <c r="C1489" i="1"/>
  <c r="P1932" i="1"/>
  <c r="C1933" i="1"/>
  <c r="P1547" i="1"/>
  <c r="C1548" i="1"/>
  <c r="P1636" i="1"/>
  <c r="C1637" i="1"/>
  <c r="P1756" i="1"/>
  <c r="C1757" i="1"/>
  <c r="C1578" i="1"/>
  <c r="P1577" i="1"/>
  <c r="P1668" i="1"/>
  <c r="C1669" i="1"/>
  <c r="X1931" i="1"/>
  <c r="B1931" i="1" s="1"/>
  <c r="X1546" i="1"/>
  <c r="B1546" i="1" s="1"/>
  <c r="X1635" i="1"/>
  <c r="B1635" i="1" s="1"/>
  <c r="X1755" i="1"/>
  <c r="B1755" i="1" s="1"/>
  <c r="X1576" i="1"/>
  <c r="B1576" i="1" s="1"/>
  <c r="X1667" i="1"/>
  <c r="B1667" i="1" s="1"/>
  <c r="X1840" i="1"/>
  <c r="B1840" i="1" s="1"/>
  <c r="X1606" i="1"/>
  <c r="B1606" i="1" s="1"/>
  <c r="P1814" i="1"/>
  <c r="C1815" i="1"/>
  <c r="P1283" i="1"/>
  <c r="C1284" i="1"/>
  <c r="P1255" i="1"/>
  <c r="C1256" i="1"/>
  <c r="P1871" i="1"/>
  <c r="C1872" i="1"/>
  <c r="P1135" i="1"/>
  <c r="C1136" i="1"/>
  <c r="X1487" i="1"/>
  <c r="B1487" i="1" s="1"/>
  <c r="X1312" i="1"/>
  <c r="B1312" i="1" s="1"/>
  <c r="C1842" i="1"/>
  <c r="P1841" i="1"/>
  <c r="P1607" i="1"/>
  <c r="C1608" i="1"/>
  <c r="X1813" i="1"/>
  <c r="B1813" i="1" s="1"/>
  <c r="X1282" i="1"/>
  <c r="B1282" i="1" s="1"/>
  <c r="X1254" i="1"/>
  <c r="B1254" i="1" s="1"/>
  <c r="X1870" i="1"/>
  <c r="B1870" i="1" s="1"/>
  <c r="X1134" i="1"/>
  <c r="B1134" i="1" s="1"/>
  <c r="P1313" i="1"/>
  <c r="C1314" i="1"/>
  <c r="P1725" i="1"/>
  <c r="C1726" i="1"/>
  <c r="P1695" i="1"/>
  <c r="C1696" i="1"/>
  <c r="P1784" i="1"/>
  <c r="C1785" i="1"/>
  <c r="P1372" i="1"/>
  <c r="C1373" i="1"/>
  <c r="P1194" i="1"/>
  <c r="C1195" i="1"/>
  <c r="P1047" i="1"/>
  <c r="C1048" i="1"/>
  <c r="P1048" i="1" s="1"/>
  <c r="S1048" i="1" s="1"/>
  <c r="P1224" i="1"/>
  <c r="C1225" i="1"/>
  <c r="X1400" i="1"/>
  <c r="B1400" i="1" s="1"/>
  <c r="X1694" i="1"/>
  <c r="B1694" i="1" s="1"/>
  <c r="X1783" i="1"/>
  <c r="B1783" i="1" s="1"/>
  <c r="X1371" i="1"/>
  <c r="B1371" i="1" s="1"/>
  <c r="X1193" i="1"/>
  <c r="B1193" i="1" s="1"/>
  <c r="X1046" i="1"/>
  <c r="B1046" i="1" s="1"/>
  <c r="X1223" i="1"/>
  <c r="B1223" i="1" s="1"/>
  <c r="X1724" i="1"/>
  <c r="B1724" i="1" s="1"/>
  <c r="P1900" i="1"/>
  <c r="C1901" i="1"/>
  <c r="P1520" i="1"/>
  <c r="C1521" i="1"/>
  <c r="P1343" i="1"/>
  <c r="C1344" i="1"/>
  <c r="P1431" i="1"/>
  <c r="C1432" i="1"/>
  <c r="X1166" i="1"/>
  <c r="B1166" i="1" s="1"/>
  <c r="P1461" i="1"/>
  <c r="C1462" i="1"/>
  <c r="X1899" i="1"/>
  <c r="B1899" i="1" s="1"/>
  <c r="X1519" i="1"/>
  <c r="B1519" i="1" s="1"/>
  <c r="X1342" i="1"/>
  <c r="B1342" i="1" s="1"/>
  <c r="P1959" i="1"/>
  <c r="C1960" i="1"/>
  <c r="X1430" i="1"/>
  <c r="B1430" i="1" s="1"/>
  <c r="X1167" i="1"/>
  <c r="X1460" i="1"/>
  <c r="B1460" i="1" s="1"/>
  <c r="B1106" i="1"/>
  <c r="Y1167" i="1" l="1"/>
  <c r="AJ77" i="1"/>
  <c r="B1167" i="1"/>
  <c r="P1432" i="1"/>
  <c r="C1433" i="1"/>
  <c r="P1284" i="1"/>
  <c r="C1285" i="1"/>
  <c r="X1431" i="1"/>
  <c r="B1431" i="1" s="1"/>
  <c r="X1224" i="1"/>
  <c r="B1224" i="1" s="1"/>
  <c r="X1784" i="1"/>
  <c r="B1784" i="1" s="1"/>
  <c r="X1283" i="1"/>
  <c r="B1283" i="1" s="1"/>
  <c r="X1756" i="1"/>
  <c r="B1756" i="1" s="1"/>
  <c r="X1488" i="1"/>
  <c r="B1488" i="1" s="1"/>
  <c r="P1225" i="1"/>
  <c r="C1226" i="1"/>
  <c r="P1344" i="1"/>
  <c r="C1345" i="1"/>
  <c r="X1048" i="1"/>
  <c r="P1696" i="1"/>
  <c r="C1697" i="1"/>
  <c r="C1609" i="1"/>
  <c r="P1608" i="1"/>
  <c r="P1136" i="1"/>
  <c r="C1137" i="1"/>
  <c r="P1815" i="1"/>
  <c r="C1816" i="1"/>
  <c r="P1637" i="1"/>
  <c r="C1638" i="1"/>
  <c r="P1402" i="1"/>
  <c r="C1403" i="1"/>
  <c r="P1785" i="1"/>
  <c r="C1786" i="1"/>
  <c r="P1757" i="1"/>
  <c r="C1758" i="1"/>
  <c r="X1047" i="1"/>
  <c r="B1047" i="1" s="1"/>
  <c r="X1695" i="1"/>
  <c r="B1695" i="1" s="1"/>
  <c r="X1607" i="1"/>
  <c r="B1607" i="1" s="1"/>
  <c r="X1135" i="1"/>
  <c r="B1135" i="1" s="1"/>
  <c r="X1814" i="1"/>
  <c r="B1814" i="1" s="1"/>
  <c r="X1636" i="1"/>
  <c r="B1636" i="1" s="1"/>
  <c r="X1401" i="1"/>
  <c r="B1401" i="1" s="1"/>
  <c r="X1343" i="1"/>
  <c r="B1343" i="1" s="1"/>
  <c r="P1960" i="1"/>
  <c r="C1961" i="1"/>
  <c r="P1462" i="1"/>
  <c r="C1463" i="1"/>
  <c r="P1521" i="1"/>
  <c r="C1522" i="1"/>
  <c r="P1195" i="1"/>
  <c r="C1196" i="1"/>
  <c r="P1726" i="1"/>
  <c r="C1727" i="1"/>
  <c r="X1841" i="1"/>
  <c r="B1841" i="1" s="1"/>
  <c r="P1872" i="1"/>
  <c r="C1873" i="1"/>
  <c r="P1669" i="1"/>
  <c r="C1670" i="1"/>
  <c r="P1548" i="1"/>
  <c r="C1549" i="1"/>
  <c r="AH78" i="1"/>
  <c r="AE78" i="1" s="1"/>
  <c r="AG78" i="1"/>
  <c r="C2022" i="1"/>
  <c r="X1959" i="1"/>
  <c r="B1959" i="1" s="1"/>
  <c r="X1520" i="1"/>
  <c r="B1520" i="1" s="1"/>
  <c r="X1194" i="1"/>
  <c r="B1194" i="1" s="1"/>
  <c r="X1725" i="1"/>
  <c r="B1725" i="1" s="1"/>
  <c r="P1842" i="1"/>
  <c r="C1843" i="1"/>
  <c r="X1871" i="1"/>
  <c r="B1871" i="1" s="1"/>
  <c r="X1668" i="1"/>
  <c r="B1668" i="1" s="1"/>
  <c r="X1547" i="1"/>
  <c r="B1547" i="1" s="1"/>
  <c r="P1990" i="1"/>
  <c r="C1991" i="1"/>
  <c r="P1489" i="1"/>
  <c r="C1490" i="1"/>
  <c r="X1461" i="1"/>
  <c r="B1461" i="1" s="1"/>
  <c r="P1901" i="1"/>
  <c r="C1902" i="1"/>
  <c r="P1373" i="1"/>
  <c r="C1374" i="1"/>
  <c r="P1314" i="1"/>
  <c r="C1315" i="1"/>
  <c r="P1256" i="1"/>
  <c r="C1257" i="1"/>
  <c r="X1577" i="1"/>
  <c r="B1577" i="1" s="1"/>
  <c r="P1933" i="1"/>
  <c r="C1934" i="1"/>
  <c r="X1900" i="1"/>
  <c r="B1900" i="1" s="1"/>
  <c r="X1372" i="1"/>
  <c r="B1372" i="1" s="1"/>
  <c r="X1313" i="1"/>
  <c r="B1313" i="1" s="1"/>
  <c r="X1255" i="1"/>
  <c r="B1255" i="1" s="1"/>
  <c r="C1579" i="1"/>
  <c r="P1578" i="1"/>
  <c r="X1932" i="1"/>
  <c r="B1932" i="1" s="1"/>
  <c r="Y1048" i="1" l="1"/>
  <c r="AJ78" i="1"/>
  <c r="P1549" i="1"/>
  <c r="C1550" i="1"/>
  <c r="P1727" i="1"/>
  <c r="C1728" i="1"/>
  <c r="P1961" i="1"/>
  <c r="C1962" i="1"/>
  <c r="P1638" i="1"/>
  <c r="C1639" i="1"/>
  <c r="P1697" i="1"/>
  <c r="C1698" i="1"/>
  <c r="P1579" i="1"/>
  <c r="C1580" i="1"/>
  <c r="X1489" i="1"/>
  <c r="B1489" i="1" s="1"/>
  <c r="X1548" i="1"/>
  <c r="B1548" i="1" s="1"/>
  <c r="X1726" i="1"/>
  <c r="B1726" i="1" s="1"/>
  <c r="X1960" i="1"/>
  <c r="B1960" i="1" s="1"/>
  <c r="X1637" i="1"/>
  <c r="B1637" i="1" s="1"/>
  <c r="X1696" i="1"/>
  <c r="B1696" i="1" s="1"/>
  <c r="P1315" i="1"/>
  <c r="C1316" i="1"/>
  <c r="X1314" i="1"/>
  <c r="B1314" i="1" s="1"/>
  <c r="P1934" i="1"/>
  <c r="C1935" i="1"/>
  <c r="P1374" i="1"/>
  <c r="C1375" i="1"/>
  <c r="P1991" i="1"/>
  <c r="C1992" i="1"/>
  <c r="P1843" i="1"/>
  <c r="C1844" i="1"/>
  <c r="P1670" i="1"/>
  <c r="C1671" i="1"/>
  <c r="P1196" i="1"/>
  <c r="C1197" i="1"/>
  <c r="P1758" i="1"/>
  <c r="C1759" i="1"/>
  <c r="P1816" i="1"/>
  <c r="C1817" i="1"/>
  <c r="X1933" i="1"/>
  <c r="B1933" i="1" s="1"/>
  <c r="X1373" i="1"/>
  <c r="B1373" i="1" s="1"/>
  <c r="X1990" i="1"/>
  <c r="B1990" i="1" s="1"/>
  <c r="X1842" i="1"/>
  <c r="B1842" i="1" s="1"/>
  <c r="X1669" i="1"/>
  <c r="B1669" i="1" s="1"/>
  <c r="X1195" i="1"/>
  <c r="B1195" i="1" s="1"/>
  <c r="X1757" i="1"/>
  <c r="B1757" i="1" s="1"/>
  <c r="X1815" i="1"/>
  <c r="B1815" i="1" s="1"/>
  <c r="B1048" i="1"/>
  <c r="P1902" i="1"/>
  <c r="C1903" i="1"/>
  <c r="AG79" i="1"/>
  <c r="AH79" i="1"/>
  <c r="AE79" i="1" s="1"/>
  <c r="C2051" i="1"/>
  <c r="P1873" i="1"/>
  <c r="C1874" i="1"/>
  <c r="P1522" i="1"/>
  <c r="C1523" i="1"/>
  <c r="P1786" i="1"/>
  <c r="C1787" i="1"/>
  <c r="P1137" i="1"/>
  <c r="C1138" i="1"/>
  <c r="P1345" i="1"/>
  <c r="C1346" i="1"/>
  <c r="P1285" i="1"/>
  <c r="C1286" i="1"/>
  <c r="X1578" i="1"/>
  <c r="B1578" i="1" s="1"/>
  <c r="P2022" i="1"/>
  <c r="C2023" i="1"/>
  <c r="X1872" i="1"/>
  <c r="B1872" i="1" s="1"/>
  <c r="X1521" i="1"/>
  <c r="B1521" i="1" s="1"/>
  <c r="X1785" i="1"/>
  <c r="B1785" i="1" s="1"/>
  <c r="X1136" i="1"/>
  <c r="B1136" i="1" s="1"/>
  <c r="X1344" i="1"/>
  <c r="B1344" i="1" s="1"/>
  <c r="X1284" i="1"/>
  <c r="B1284" i="1" s="1"/>
  <c r="P1463" i="1"/>
  <c r="C1464" i="1"/>
  <c r="P1403" i="1"/>
  <c r="C1404" i="1"/>
  <c r="X1608" i="1"/>
  <c r="B1608" i="1" s="1"/>
  <c r="P1226" i="1"/>
  <c r="C1227" i="1"/>
  <c r="P1433" i="1"/>
  <c r="C1434" i="1"/>
  <c r="P1490" i="1"/>
  <c r="C1491" i="1"/>
  <c r="X1901" i="1"/>
  <c r="B1901" i="1" s="1"/>
  <c r="P1257" i="1"/>
  <c r="C1258" i="1"/>
  <c r="X1256" i="1"/>
  <c r="B1256" i="1" s="1"/>
  <c r="X1462" i="1"/>
  <c r="B1462" i="1" s="1"/>
  <c r="X1402" i="1"/>
  <c r="B1402" i="1" s="1"/>
  <c r="C1610" i="1"/>
  <c r="P1609" i="1"/>
  <c r="X1225" i="1"/>
  <c r="B1225" i="1" s="1"/>
  <c r="X1432" i="1"/>
  <c r="B1432" i="1" s="1"/>
  <c r="AJ79" i="1" l="1"/>
  <c r="X1433" i="1"/>
  <c r="B1433" i="1" s="1"/>
  <c r="X1786" i="1"/>
  <c r="B1786" i="1" s="1"/>
  <c r="P1197" i="1"/>
  <c r="C1198" i="1"/>
  <c r="P1198" i="1" s="1"/>
  <c r="S1198" i="1" s="1"/>
  <c r="P1375" i="1"/>
  <c r="C1376" i="1"/>
  <c r="P1639" i="1"/>
  <c r="C1640" i="1"/>
  <c r="P1286" i="1"/>
  <c r="C1287" i="1"/>
  <c r="P1523" i="1"/>
  <c r="C1524" i="1"/>
  <c r="P1903" i="1"/>
  <c r="C1904" i="1"/>
  <c r="X1196" i="1"/>
  <c r="B1196" i="1" s="1"/>
  <c r="X1374" i="1"/>
  <c r="B1374" i="1" s="1"/>
  <c r="X1638" i="1"/>
  <c r="B1638" i="1" s="1"/>
  <c r="P1610" i="1"/>
  <c r="C1611" i="1"/>
  <c r="X1257" i="1"/>
  <c r="B1257" i="1" s="1"/>
  <c r="X1226" i="1"/>
  <c r="B1226" i="1" s="1"/>
  <c r="X1285" i="1"/>
  <c r="B1285" i="1" s="1"/>
  <c r="X1522" i="1"/>
  <c r="B1522" i="1" s="1"/>
  <c r="X1902" i="1"/>
  <c r="B1902" i="1" s="1"/>
  <c r="P1671" i="1"/>
  <c r="C1672" i="1"/>
  <c r="P1935" i="1"/>
  <c r="C1936" i="1"/>
  <c r="P1962" i="1"/>
  <c r="C1963" i="1"/>
  <c r="X1609" i="1"/>
  <c r="B1609" i="1" s="1"/>
  <c r="P1346" i="1"/>
  <c r="C1347" i="1"/>
  <c r="P1874" i="1"/>
  <c r="C1875" i="1"/>
  <c r="X1670" i="1"/>
  <c r="B1670" i="1" s="1"/>
  <c r="X1934" i="1"/>
  <c r="B1934" i="1" s="1"/>
  <c r="X1961" i="1"/>
  <c r="B1961" i="1" s="1"/>
  <c r="P1258" i="1"/>
  <c r="C1259" i="1"/>
  <c r="P1259" i="1" s="1"/>
  <c r="S1259" i="1" s="1"/>
  <c r="X1345" i="1"/>
  <c r="B1345" i="1" s="1"/>
  <c r="X1873" i="1"/>
  <c r="B1873" i="1" s="1"/>
  <c r="P1817" i="1"/>
  <c r="C1818" i="1"/>
  <c r="P1844" i="1"/>
  <c r="C1845" i="1"/>
  <c r="P1580" i="1"/>
  <c r="C1581" i="1"/>
  <c r="P1728" i="1"/>
  <c r="C1729" i="1"/>
  <c r="P1491" i="1"/>
  <c r="C1492" i="1"/>
  <c r="P1404" i="1"/>
  <c r="C1405" i="1"/>
  <c r="P2023" i="1"/>
  <c r="C2024" i="1"/>
  <c r="P1138" i="1"/>
  <c r="C1139" i="1"/>
  <c r="P1139" i="1" s="1"/>
  <c r="S1139" i="1" s="1"/>
  <c r="AG80" i="1"/>
  <c r="AH80" i="1"/>
  <c r="AE80" i="1" s="1"/>
  <c r="X1816" i="1"/>
  <c r="B1816" i="1" s="1"/>
  <c r="X1843" i="1"/>
  <c r="B1843" i="1" s="1"/>
  <c r="X1579" i="1"/>
  <c r="B1579" i="1" s="1"/>
  <c r="X1727" i="1"/>
  <c r="B1727" i="1" s="1"/>
  <c r="X1463" i="1"/>
  <c r="B1463" i="1" s="1"/>
  <c r="X1403" i="1"/>
  <c r="B1403" i="1" s="1"/>
  <c r="X2022" i="1"/>
  <c r="B2022" i="1" s="1"/>
  <c r="X1137" i="1"/>
  <c r="B1137" i="1" s="1"/>
  <c r="P2051" i="1"/>
  <c r="C2052" i="1"/>
  <c r="P1759" i="1"/>
  <c r="C1760" i="1"/>
  <c r="P1992" i="1"/>
  <c r="C1993" i="1"/>
  <c r="P1316" i="1"/>
  <c r="C1317" i="1"/>
  <c r="P1698" i="1"/>
  <c r="C1699" i="1"/>
  <c r="P1550" i="1"/>
  <c r="C1551" i="1"/>
  <c r="P1227" i="1"/>
  <c r="C1228" i="1"/>
  <c r="X1490" i="1"/>
  <c r="B1490" i="1" s="1"/>
  <c r="P1434" i="1"/>
  <c r="C1435" i="1"/>
  <c r="P1464" i="1"/>
  <c r="C1465" i="1"/>
  <c r="P1787" i="1"/>
  <c r="C1788" i="1"/>
  <c r="X1758" i="1"/>
  <c r="B1758" i="1" s="1"/>
  <c r="X1991" i="1"/>
  <c r="B1991" i="1" s="1"/>
  <c r="X1315" i="1"/>
  <c r="B1315" i="1" s="1"/>
  <c r="X1697" i="1"/>
  <c r="B1697" i="1" s="1"/>
  <c r="X1549" i="1"/>
  <c r="B1549" i="1" s="1"/>
  <c r="AJ80" i="1" l="1"/>
  <c r="P1435" i="1"/>
  <c r="C1436" i="1"/>
  <c r="P1699" i="1"/>
  <c r="C1700" i="1"/>
  <c r="P2052" i="1"/>
  <c r="C2053" i="1"/>
  <c r="P2024" i="1"/>
  <c r="C2025" i="1"/>
  <c r="P1581" i="1"/>
  <c r="C1582" i="1"/>
  <c r="P1963" i="1"/>
  <c r="C1964" i="1"/>
  <c r="P1611" i="1"/>
  <c r="C1612" i="1"/>
  <c r="P1904" i="1"/>
  <c r="C1905" i="1"/>
  <c r="P1376" i="1"/>
  <c r="C1377" i="1"/>
  <c r="X1698" i="1"/>
  <c r="B1698" i="1" s="1"/>
  <c r="X2051" i="1"/>
  <c r="B2051" i="1" s="1"/>
  <c r="X2023" i="1"/>
  <c r="B2023" i="1" s="1"/>
  <c r="X1580" i="1"/>
  <c r="B1580" i="1" s="1"/>
  <c r="X1962" i="1"/>
  <c r="B1962" i="1" s="1"/>
  <c r="X1610" i="1"/>
  <c r="B1610" i="1" s="1"/>
  <c r="X1903" i="1"/>
  <c r="B1903" i="1" s="1"/>
  <c r="X1375" i="1"/>
  <c r="B1375" i="1" s="1"/>
  <c r="P1317" i="1"/>
  <c r="C1318" i="1"/>
  <c r="AH81" i="1"/>
  <c r="AE81" i="1" s="1"/>
  <c r="AG81" i="1"/>
  <c r="C2113" i="1"/>
  <c r="P1405" i="1"/>
  <c r="C1406" i="1"/>
  <c r="C1846" i="1"/>
  <c r="P1845" i="1"/>
  <c r="X1259" i="1"/>
  <c r="P1875" i="1"/>
  <c r="C1876" i="1"/>
  <c r="P1936" i="1"/>
  <c r="C1937" i="1"/>
  <c r="P1524" i="1"/>
  <c r="C1525" i="1"/>
  <c r="X1198" i="1"/>
  <c r="X1316" i="1"/>
  <c r="B1316" i="1" s="1"/>
  <c r="X1404" i="1"/>
  <c r="B1404" i="1" s="1"/>
  <c r="X1844" i="1"/>
  <c r="B1844" i="1" s="1"/>
  <c r="X1258" i="1"/>
  <c r="B1258" i="1" s="1"/>
  <c r="X1874" i="1"/>
  <c r="B1874" i="1" s="1"/>
  <c r="X1935" i="1"/>
  <c r="B1935" i="1" s="1"/>
  <c r="X1523" i="1"/>
  <c r="B1523" i="1" s="1"/>
  <c r="X1197" i="1"/>
  <c r="B1197" i="1" s="1"/>
  <c r="P1788" i="1"/>
  <c r="C1789" i="1"/>
  <c r="P1228" i="1"/>
  <c r="C1229" i="1"/>
  <c r="P1993" i="1"/>
  <c r="C1994" i="1"/>
  <c r="P1492" i="1"/>
  <c r="C1493" i="1"/>
  <c r="P1818" i="1"/>
  <c r="C1819" i="1"/>
  <c r="P1347" i="1"/>
  <c r="C1348" i="1"/>
  <c r="P1672" i="1"/>
  <c r="C1673" i="1"/>
  <c r="P1287" i="1"/>
  <c r="C1288" i="1"/>
  <c r="X1787" i="1"/>
  <c r="B1787" i="1" s="1"/>
  <c r="X1992" i="1"/>
  <c r="B1992" i="1" s="1"/>
  <c r="X1491" i="1"/>
  <c r="B1491" i="1" s="1"/>
  <c r="X1817" i="1"/>
  <c r="B1817" i="1" s="1"/>
  <c r="X1346" i="1"/>
  <c r="B1346" i="1" s="1"/>
  <c r="X1671" i="1"/>
  <c r="B1671" i="1" s="1"/>
  <c r="X1286" i="1"/>
  <c r="B1286" i="1" s="1"/>
  <c r="X1434" i="1"/>
  <c r="B1434" i="1" s="1"/>
  <c r="X1227" i="1"/>
  <c r="B1227" i="1" s="1"/>
  <c r="P1465" i="1"/>
  <c r="C1466" i="1"/>
  <c r="P1551" i="1"/>
  <c r="C1552" i="1"/>
  <c r="P1760" i="1"/>
  <c r="C1761" i="1"/>
  <c r="X1139" i="1"/>
  <c r="P1729" i="1"/>
  <c r="C1730" i="1"/>
  <c r="P1640" i="1"/>
  <c r="C1641" i="1"/>
  <c r="X1464" i="1"/>
  <c r="B1464" i="1" s="1"/>
  <c r="X1550" i="1"/>
  <c r="B1550" i="1" s="1"/>
  <c r="X1759" i="1"/>
  <c r="B1759" i="1" s="1"/>
  <c r="X1138" i="1"/>
  <c r="B1138" i="1" s="1"/>
  <c r="X1728" i="1"/>
  <c r="B1728" i="1" s="1"/>
  <c r="X1639" i="1"/>
  <c r="B1639" i="1" s="1"/>
  <c r="Y1259" i="1" l="1"/>
  <c r="Y1198" i="1"/>
  <c r="Y1139" i="1"/>
  <c r="AJ81" i="1"/>
  <c r="B1259" i="1"/>
  <c r="P1761" i="1"/>
  <c r="C1762" i="1"/>
  <c r="P1288" i="1"/>
  <c r="C1289" i="1"/>
  <c r="P1493" i="1"/>
  <c r="C1494" i="1"/>
  <c r="P1876" i="1"/>
  <c r="C1877" i="1"/>
  <c r="AG82" i="1"/>
  <c r="AH82" i="1"/>
  <c r="AE82" i="1" s="1"/>
  <c r="C2143" i="1"/>
  <c r="P1905" i="1"/>
  <c r="C1906" i="1"/>
  <c r="P2025" i="1"/>
  <c r="C2026" i="1"/>
  <c r="X1492" i="1"/>
  <c r="B1492" i="1" s="1"/>
  <c r="X1875" i="1"/>
  <c r="B1875" i="1" s="1"/>
  <c r="P2113" i="1"/>
  <c r="C2114" i="1"/>
  <c r="X1904" i="1"/>
  <c r="B1904" i="1" s="1"/>
  <c r="X2024" i="1"/>
  <c r="B2024" i="1" s="1"/>
  <c r="P1641" i="1"/>
  <c r="C1642" i="1"/>
  <c r="P1552" i="1"/>
  <c r="C1553" i="1"/>
  <c r="P1673" i="1"/>
  <c r="C1674" i="1"/>
  <c r="P1994" i="1"/>
  <c r="C1995" i="1"/>
  <c r="B1198" i="1"/>
  <c r="P1612" i="1"/>
  <c r="C1613" i="1"/>
  <c r="P2053" i="1"/>
  <c r="C2054" i="1"/>
  <c r="X1551" i="1"/>
  <c r="B1551" i="1" s="1"/>
  <c r="X1672" i="1"/>
  <c r="B1672" i="1" s="1"/>
  <c r="X1993" i="1"/>
  <c r="B1993" i="1" s="1"/>
  <c r="X1611" i="1"/>
  <c r="B1611" i="1" s="1"/>
  <c r="X2052" i="1"/>
  <c r="B2052" i="1" s="1"/>
  <c r="X1640" i="1"/>
  <c r="B1640" i="1" s="1"/>
  <c r="P1730" i="1"/>
  <c r="C1731" i="1"/>
  <c r="P1466" i="1"/>
  <c r="C1467" i="1"/>
  <c r="P1348" i="1"/>
  <c r="C1349" i="1"/>
  <c r="P1229" i="1"/>
  <c r="C1230" i="1"/>
  <c r="P1230" i="1" s="1"/>
  <c r="S1230" i="1" s="1"/>
  <c r="P1525" i="1"/>
  <c r="C1526" i="1"/>
  <c r="X1845" i="1"/>
  <c r="B1845" i="1" s="1"/>
  <c r="P1318" i="1"/>
  <c r="C1319" i="1"/>
  <c r="P1964" i="1"/>
  <c r="C1965" i="1"/>
  <c r="P1700" i="1"/>
  <c r="C1701" i="1"/>
  <c r="X1729" i="1"/>
  <c r="B1729" i="1" s="1"/>
  <c r="X1465" i="1"/>
  <c r="B1465" i="1" s="1"/>
  <c r="X1347" i="1"/>
  <c r="B1347" i="1" s="1"/>
  <c r="X1228" i="1"/>
  <c r="B1228" i="1" s="1"/>
  <c r="X1524" i="1"/>
  <c r="B1524" i="1" s="1"/>
  <c r="P1846" i="1"/>
  <c r="C1847" i="1"/>
  <c r="X1317" i="1"/>
  <c r="B1317" i="1" s="1"/>
  <c r="X1963" i="1"/>
  <c r="B1963" i="1" s="1"/>
  <c r="X1699" i="1"/>
  <c r="B1699" i="1" s="1"/>
  <c r="X1760" i="1"/>
  <c r="B1760" i="1" s="1"/>
  <c r="P1819" i="1"/>
  <c r="C1820" i="1"/>
  <c r="P1789" i="1"/>
  <c r="C1790" i="1"/>
  <c r="P1937" i="1"/>
  <c r="C1938" i="1"/>
  <c r="P1406" i="1"/>
  <c r="C1407" i="1"/>
  <c r="P1377" i="1"/>
  <c r="C1378" i="1"/>
  <c r="C1583" i="1"/>
  <c r="P1582" i="1"/>
  <c r="P1436" i="1"/>
  <c r="C1437" i="1"/>
  <c r="X1287" i="1"/>
  <c r="B1287" i="1" s="1"/>
  <c r="B1139" i="1"/>
  <c r="X1818" i="1"/>
  <c r="B1818" i="1" s="1"/>
  <c r="X1788" i="1"/>
  <c r="B1788" i="1" s="1"/>
  <c r="X1936" i="1"/>
  <c r="B1936" i="1" s="1"/>
  <c r="X1405" i="1"/>
  <c r="B1405" i="1" s="1"/>
  <c r="X1376" i="1"/>
  <c r="B1376" i="1" s="1"/>
  <c r="X1581" i="1"/>
  <c r="B1581" i="1" s="1"/>
  <c r="X1435" i="1"/>
  <c r="B1435" i="1" s="1"/>
  <c r="AJ82" i="1" l="1"/>
  <c r="X1436" i="1"/>
  <c r="B1436" i="1" s="1"/>
  <c r="X1937" i="1"/>
  <c r="B1937" i="1" s="1"/>
  <c r="X1846" i="1"/>
  <c r="B1846" i="1" s="1"/>
  <c r="X1318" i="1"/>
  <c r="B1318" i="1" s="1"/>
  <c r="X1348" i="1"/>
  <c r="B1348" i="1" s="1"/>
  <c r="P1674" i="1"/>
  <c r="C1675" i="1"/>
  <c r="P2026" i="1"/>
  <c r="C2027" i="1"/>
  <c r="P1877" i="1"/>
  <c r="C1878" i="1"/>
  <c r="X1582" i="1"/>
  <c r="B1582" i="1" s="1"/>
  <c r="C2085" i="1"/>
  <c r="P1467" i="1"/>
  <c r="C1468" i="1"/>
  <c r="P2054" i="1"/>
  <c r="C2055" i="1"/>
  <c r="X1673" i="1"/>
  <c r="B1673" i="1" s="1"/>
  <c r="X2025" i="1"/>
  <c r="B2025" i="1" s="1"/>
  <c r="X1876" i="1"/>
  <c r="B1876" i="1" s="1"/>
  <c r="P1583" i="1"/>
  <c r="C1584" i="1"/>
  <c r="X1466" i="1"/>
  <c r="B1466" i="1" s="1"/>
  <c r="X2053" i="1"/>
  <c r="B2053" i="1" s="1"/>
  <c r="P1553" i="1"/>
  <c r="C1554" i="1"/>
  <c r="P2114" i="1"/>
  <c r="C2115" i="1"/>
  <c r="P1906" i="1"/>
  <c r="C1907" i="1"/>
  <c r="P1494" i="1"/>
  <c r="C1495" i="1"/>
  <c r="P1378" i="1"/>
  <c r="C1379" i="1"/>
  <c r="P1790" i="1"/>
  <c r="C1791" i="1"/>
  <c r="P1701" i="1"/>
  <c r="C1702" i="1"/>
  <c r="P1526" i="1"/>
  <c r="C1527" i="1"/>
  <c r="P1731" i="1"/>
  <c r="C1732" i="1"/>
  <c r="P1613" i="1"/>
  <c r="C1614" i="1"/>
  <c r="X1552" i="1"/>
  <c r="B1552" i="1" s="1"/>
  <c r="X2113" i="1"/>
  <c r="B2113" i="1" s="1"/>
  <c r="X1905" i="1"/>
  <c r="B1905" i="1" s="1"/>
  <c r="X1493" i="1"/>
  <c r="B1493" i="1" s="1"/>
  <c r="X1377" i="1"/>
  <c r="B1377" i="1" s="1"/>
  <c r="X1789" i="1"/>
  <c r="B1789" i="1" s="1"/>
  <c r="X1700" i="1"/>
  <c r="B1700" i="1" s="1"/>
  <c r="X1525" i="1"/>
  <c r="B1525" i="1" s="1"/>
  <c r="X1730" i="1"/>
  <c r="B1730" i="1" s="1"/>
  <c r="X1612" i="1"/>
  <c r="B1612" i="1" s="1"/>
  <c r="P1642" i="1"/>
  <c r="C1643" i="1"/>
  <c r="AG83" i="1"/>
  <c r="AH83" i="1"/>
  <c r="AE83" i="1" s="1"/>
  <c r="C2176" i="1"/>
  <c r="P1289" i="1"/>
  <c r="C1290" i="1"/>
  <c r="P1290" i="1" s="1"/>
  <c r="S1290" i="1" s="1"/>
  <c r="P1407" i="1"/>
  <c r="C1408" i="1"/>
  <c r="P1820" i="1"/>
  <c r="C1821" i="1"/>
  <c r="P1965" i="1"/>
  <c r="C1966" i="1"/>
  <c r="X1230" i="1"/>
  <c r="X1641" i="1"/>
  <c r="B1641" i="1" s="1"/>
  <c r="P2143" i="1"/>
  <c r="C2144" i="1"/>
  <c r="X1288" i="1"/>
  <c r="B1288" i="1" s="1"/>
  <c r="X1406" i="1"/>
  <c r="B1406" i="1" s="1"/>
  <c r="X1819" i="1"/>
  <c r="B1819" i="1" s="1"/>
  <c r="X1964" i="1"/>
  <c r="B1964" i="1" s="1"/>
  <c r="X1229" i="1"/>
  <c r="B1229" i="1" s="1"/>
  <c r="P1995" i="1"/>
  <c r="C1996" i="1"/>
  <c r="P1762" i="1"/>
  <c r="C1763" i="1"/>
  <c r="P1437" i="1"/>
  <c r="C1438" i="1"/>
  <c r="P1938" i="1"/>
  <c r="C1939" i="1"/>
  <c r="P1847" i="1"/>
  <c r="C1848" i="1"/>
  <c r="P1319" i="1"/>
  <c r="C1320" i="1"/>
  <c r="P1349" i="1"/>
  <c r="C1350" i="1"/>
  <c r="X1994" i="1"/>
  <c r="B1994" i="1" s="1"/>
  <c r="X1761" i="1"/>
  <c r="B1761" i="1" s="1"/>
  <c r="Y1230" i="1" l="1"/>
  <c r="AJ83" i="1"/>
  <c r="C2204" i="1"/>
  <c r="AH84" i="1"/>
  <c r="AE84" i="1" s="1"/>
  <c r="AG84" i="1"/>
  <c r="P1320" i="1"/>
  <c r="C1321" i="1"/>
  <c r="P1321" i="1" s="1"/>
  <c r="S1321" i="1" s="1"/>
  <c r="P1763" i="1"/>
  <c r="C1764" i="1"/>
  <c r="P1408" i="1"/>
  <c r="C1409" i="1"/>
  <c r="P1643" i="1"/>
  <c r="C1644" i="1"/>
  <c r="P1732" i="1"/>
  <c r="C1733" i="1"/>
  <c r="P1379" i="1"/>
  <c r="C1380" i="1"/>
  <c r="P1554" i="1"/>
  <c r="C1555" i="1"/>
  <c r="P1584" i="1"/>
  <c r="C1585" i="1"/>
  <c r="P2055" i="1"/>
  <c r="C2056" i="1"/>
  <c r="P1878" i="1"/>
  <c r="C1879" i="1"/>
  <c r="X1319" i="1"/>
  <c r="B1319" i="1" s="1"/>
  <c r="X1407" i="1"/>
  <c r="B1407" i="1" s="1"/>
  <c r="X1642" i="1"/>
  <c r="B1642" i="1" s="1"/>
  <c r="X1731" i="1"/>
  <c r="B1731" i="1" s="1"/>
  <c r="X1378" i="1"/>
  <c r="B1378" i="1" s="1"/>
  <c r="X1553" i="1"/>
  <c r="B1553" i="1" s="1"/>
  <c r="X1583" i="1"/>
  <c r="B1583" i="1" s="1"/>
  <c r="X2054" i="1"/>
  <c r="B2054" i="1" s="1"/>
  <c r="X1877" i="1"/>
  <c r="B1877" i="1" s="1"/>
  <c r="P1848" i="1"/>
  <c r="C1849" i="1"/>
  <c r="P1996" i="1"/>
  <c r="C1997" i="1"/>
  <c r="B1230" i="1"/>
  <c r="X1290" i="1"/>
  <c r="P1527" i="1"/>
  <c r="C1528" i="1"/>
  <c r="P1495" i="1"/>
  <c r="C1496" i="1"/>
  <c r="P1468" i="1"/>
  <c r="C1469" i="1"/>
  <c r="P2027" i="1"/>
  <c r="C2028" i="1"/>
  <c r="X1995" i="1"/>
  <c r="B1995" i="1" s="1"/>
  <c r="X1289" i="1"/>
  <c r="B1289" i="1" s="1"/>
  <c r="X1526" i="1"/>
  <c r="B1526" i="1" s="1"/>
  <c r="X1494" i="1"/>
  <c r="B1494" i="1" s="1"/>
  <c r="X1467" i="1"/>
  <c r="B1467" i="1" s="1"/>
  <c r="X2026" i="1"/>
  <c r="B2026" i="1" s="1"/>
  <c r="X1847" i="1"/>
  <c r="B1847" i="1" s="1"/>
  <c r="P1939" i="1"/>
  <c r="C1940" i="1"/>
  <c r="P1966" i="1"/>
  <c r="C1967" i="1"/>
  <c r="P1702" i="1"/>
  <c r="C1703" i="1"/>
  <c r="P1907" i="1"/>
  <c r="C1908" i="1"/>
  <c r="P2085" i="1"/>
  <c r="C2086" i="1"/>
  <c r="P1675" i="1"/>
  <c r="C1676" i="1"/>
  <c r="X1965" i="1"/>
  <c r="B1965" i="1" s="1"/>
  <c r="P2176" i="1"/>
  <c r="C2177" i="1"/>
  <c r="X1701" i="1"/>
  <c r="B1701" i="1" s="1"/>
  <c r="X1906" i="1"/>
  <c r="B1906" i="1" s="1"/>
  <c r="X1674" i="1"/>
  <c r="B1674" i="1" s="1"/>
  <c r="X1762" i="1"/>
  <c r="B1762" i="1" s="1"/>
  <c r="X1938" i="1"/>
  <c r="B1938" i="1" s="1"/>
  <c r="P1350" i="1"/>
  <c r="C1351" i="1"/>
  <c r="P1438" i="1"/>
  <c r="C1439" i="1"/>
  <c r="P2144" i="1"/>
  <c r="C2145" i="1"/>
  <c r="P1821" i="1"/>
  <c r="C1822" i="1"/>
  <c r="P1614" i="1"/>
  <c r="C1615" i="1"/>
  <c r="P1791" i="1"/>
  <c r="C1792" i="1"/>
  <c r="P2115" i="1"/>
  <c r="C2116" i="1"/>
  <c r="X1349" i="1"/>
  <c r="B1349" i="1" s="1"/>
  <c r="X1437" i="1"/>
  <c r="B1437" i="1" s="1"/>
  <c r="X2143" i="1"/>
  <c r="B2143" i="1" s="1"/>
  <c r="X1820" i="1"/>
  <c r="B1820" i="1" s="1"/>
  <c r="X1613" i="1"/>
  <c r="B1613" i="1" s="1"/>
  <c r="X1790" i="1"/>
  <c r="B1790" i="1" s="1"/>
  <c r="X2114" i="1"/>
  <c r="B2114" i="1" s="1"/>
  <c r="Y1290" i="1" l="1"/>
  <c r="P1351" i="1"/>
  <c r="S1351" i="1" s="1"/>
  <c r="C1352" i="1"/>
  <c r="P1352" i="1" s="1"/>
  <c r="AJ84" i="1"/>
  <c r="X2144" i="1"/>
  <c r="B2144" i="1" s="1"/>
  <c r="X2085" i="1"/>
  <c r="B2085" i="1" s="1"/>
  <c r="X1939" i="1"/>
  <c r="B1939" i="1" s="1"/>
  <c r="X2027" i="1"/>
  <c r="B2027" i="1" s="1"/>
  <c r="P1879" i="1"/>
  <c r="C1880" i="1"/>
  <c r="P1380" i="1"/>
  <c r="C1381" i="1"/>
  <c r="P1381" i="1" s="1"/>
  <c r="S1381" i="1" s="1"/>
  <c r="P1764" i="1"/>
  <c r="C1765" i="1"/>
  <c r="P1792" i="1"/>
  <c r="C1793" i="1"/>
  <c r="P1439" i="1"/>
  <c r="C1440" i="1"/>
  <c r="P2177" i="1"/>
  <c r="C2178" i="1"/>
  <c r="P1908" i="1"/>
  <c r="C1909" i="1"/>
  <c r="P1469" i="1"/>
  <c r="C1470" i="1"/>
  <c r="X1878" i="1"/>
  <c r="B1878" i="1" s="1"/>
  <c r="X1379" i="1"/>
  <c r="B1379" i="1" s="1"/>
  <c r="X1763" i="1"/>
  <c r="B1763" i="1" s="1"/>
  <c r="X1438" i="1"/>
  <c r="B1438" i="1" s="1"/>
  <c r="X2176" i="1"/>
  <c r="B2176" i="1" s="1"/>
  <c r="X1907" i="1"/>
  <c r="B1907" i="1" s="1"/>
  <c r="X1468" i="1"/>
  <c r="B1468" i="1" s="1"/>
  <c r="P1997" i="1"/>
  <c r="C1998" i="1"/>
  <c r="P2056" i="1"/>
  <c r="C2057" i="1"/>
  <c r="P1733" i="1"/>
  <c r="C1734" i="1"/>
  <c r="X1321" i="1"/>
  <c r="X2115" i="1"/>
  <c r="B2115" i="1" s="1"/>
  <c r="P1703" i="1"/>
  <c r="C1704" i="1"/>
  <c r="P1496" i="1"/>
  <c r="C1497" i="1"/>
  <c r="X1996" i="1"/>
  <c r="B1996" i="1" s="1"/>
  <c r="X2055" i="1"/>
  <c r="B2055" i="1" s="1"/>
  <c r="X1732" i="1"/>
  <c r="B1732" i="1" s="1"/>
  <c r="X1320" i="1"/>
  <c r="B1320" i="1" s="1"/>
  <c r="X1614" i="1"/>
  <c r="B1614" i="1" s="1"/>
  <c r="X1350" i="1"/>
  <c r="B1350" i="1" s="1"/>
  <c r="X1702" i="1"/>
  <c r="B1702" i="1" s="1"/>
  <c r="X1495" i="1"/>
  <c r="B1495" i="1" s="1"/>
  <c r="P1849" i="1"/>
  <c r="C1850" i="1"/>
  <c r="P1585" i="1"/>
  <c r="C1586" i="1"/>
  <c r="P1644" i="1"/>
  <c r="C1645" i="1"/>
  <c r="AH85" i="1"/>
  <c r="AE85" i="1" s="1"/>
  <c r="AG85" i="1"/>
  <c r="C2233" i="1"/>
  <c r="P1822" i="1"/>
  <c r="C1823" i="1"/>
  <c r="P1676" i="1"/>
  <c r="C1677" i="1"/>
  <c r="P1967" i="1"/>
  <c r="C1968" i="1"/>
  <c r="P1528" i="1"/>
  <c r="C1529" i="1"/>
  <c r="X1848" i="1"/>
  <c r="B1848" i="1" s="1"/>
  <c r="X1584" i="1"/>
  <c r="B1584" i="1" s="1"/>
  <c r="X1643" i="1"/>
  <c r="B1643" i="1" s="1"/>
  <c r="P1615" i="1"/>
  <c r="C1616" i="1"/>
  <c r="X1821" i="1"/>
  <c r="B1821" i="1" s="1"/>
  <c r="X1675" i="1"/>
  <c r="B1675" i="1" s="1"/>
  <c r="X1966" i="1"/>
  <c r="B1966" i="1" s="1"/>
  <c r="X1527" i="1"/>
  <c r="B1527" i="1" s="1"/>
  <c r="P1555" i="1"/>
  <c r="C1556" i="1"/>
  <c r="P1409" i="1"/>
  <c r="C1410" i="1"/>
  <c r="X1791" i="1"/>
  <c r="B1791" i="1" s="1"/>
  <c r="P2116" i="1"/>
  <c r="C2117" i="1"/>
  <c r="P2145" i="1"/>
  <c r="C2146" i="1"/>
  <c r="P2086" i="1"/>
  <c r="C2087" i="1"/>
  <c r="P1940" i="1"/>
  <c r="C1941" i="1"/>
  <c r="P2028" i="1"/>
  <c r="C2029" i="1"/>
  <c r="B1290" i="1"/>
  <c r="X1554" i="1"/>
  <c r="B1554" i="1" s="1"/>
  <c r="X1408" i="1"/>
  <c r="B1408" i="1" s="1"/>
  <c r="C2205" i="1"/>
  <c r="P2204" i="1"/>
  <c r="Y1321" i="1" l="1"/>
  <c r="X1351" i="1"/>
  <c r="Y1351" i="1" s="1"/>
  <c r="S1352" i="1"/>
  <c r="X1352" i="1"/>
  <c r="AJ85" i="1"/>
  <c r="P2029" i="1"/>
  <c r="C2030" i="1"/>
  <c r="P2117" i="1"/>
  <c r="C2118" i="1"/>
  <c r="P1616" i="1"/>
  <c r="C1617" i="1"/>
  <c r="P1529" i="1"/>
  <c r="C1530" i="1"/>
  <c r="AG86" i="1"/>
  <c r="AH86" i="1"/>
  <c r="AE86" i="1" s="1"/>
  <c r="C2263" i="1"/>
  <c r="P1850" i="1"/>
  <c r="C1851" i="1"/>
  <c r="P1998" i="1"/>
  <c r="C1999" i="1"/>
  <c r="P1470" i="1"/>
  <c r="C1471" i="1"/>
  <c r="P1471" i="1" s="1"/>
  <c r="S1471" i="1" s="1"/>
  <c r="P1793" i="1"/>
  <c r="C1794" i="1"/>
  <c r="X1615" i="1"/>
  <c r="B1615" i="1" s="1"/>
  <c r="X1528" i="1"/>
  <c r="B1528" i="1" s="1"/>
  <c r="P2233" i="1"/>
  <c r="C2234" i="1"/>
  <c r="X1849" i="1"/>
  <c r="B1849" i="1" s="1"/>
  <c r="X1997" i="1"/>
  <c r="B1997" i="1" s="1"/>
  <c r="X1469" i="1"/>
  <c r="B1469" i="1" s="1"/>
  <c r="X1792" i="1"/>
  <c r="B1792" i="1" s="1"/>
  <c r="X2204" i="1"/>
  <c r="B2204" i="1" s="1"/>
  <c r="P1968" i="1"/>
  <c r="C1969" i="1"/>
  <c r="P1497" i="1"/>
  <c r="C1498" i="1"/>
  <c r="P1909" i="1"/>
  <c r="C1910" i="1"/>
  <c r="P1765" i="1"/>
  <c r="C1766" i="1"/>
  <c r="X2116" i="1"/>
  <c r="B2116" i="1" s="1"/>
  <c r="X1940" i="1"/>
  <c r="B1940" i="1" s="1"/>
  <c r="X1967" i="1"/>
  <c r="B1967" i="1" s="1"/>
  <c r="X1496" i="1"/>
  <c r="B1496" i="1" s="1"/>
  <c r="B1321" i="1"/>
  <c r="X1908" i="1"/>
  <c r="B1908" i="1" s="1"/>
  <c r="X1764" i="1"/>
  <c r="B1764" i="1" s="1"/>
  <c r="X2028" i="1"/>
  <c r="B2028" i="1" s="1"/>
  <c r="C2206" i="1"/>
  <c r="P2205" i="1"/>
  <c r="P1410" i="1"/>
  <c r="C1411" i="1"/>
  <c r="P1677" i="1"/>
  <c r="C1678" i="1"/>
  <c r="P1645" i="1"/>
  <c r="C1646" i="1"/>
  <c r="P1704" i="1"/>
  <c r="C1705" i="1"/>
  <c r="P1734" i="1"/>
  <c r="C1735" i="1"/>
  <c r="P2178" i="1"/>
  <c r="C2179" i="1"/>
  <c r="X1381" i="1"/>
  <c r="X2086" i="1"/>
  <c r="B2086" i="1" s="1"/>
  <c r="X1409" i="1"/>
  <c r="B1409" i="1" s="1"/>
  <c r="X1676" i="1"/>
  <c r="B1676" i="1" s="1"/>
  <c r="X1644" i="1"/>
  <c r="B1644" i="1" s="1"/>
  <c r="X1703" i="1"/>
  <c r="B1703" i="1" s="1"/>
  <c r="X1733" i="1"/>
  <c r="B1733" i="1" s="1"/>
  <c r="X2177" i="1"/>
  <c r="B2177" i="1" s="1"/>
  <c r="X1380" i="1"/>
  <c r="B1380" i="1" s="1"/>
  <c r="P2087" i="1"/>
  <c r="C2088" i="1"/>
  <c r="P2146" i="1"/>
  <c r="C2147" i="1"/>
  <c r="P1556" i="1"/>
  <c r="C1557" i="1"/>
  <c r="P1823" i="1"/>
  <c r="C1824" i="1"/>
  <c r="P1586" i="1"/>
  <c r="C1587" i="1"/>
  <c r="B1351" i="1"/>
  <c r="P2057" i="1"/>
  <c r="C2058" i="1"/>
  <c r="P1440" i="1"/>
  <c r="C1441" i="1"/>
  <c r="P1880" i="1"/>
  <c r="C1881" i="1"/>
  <c r="P1941" i="1"/>
  <c r="C1942" i="1"/>
  <c r="X2145" i="1"/>
  <c r="B2145" i="1" s="1"/>
  <c r="X1555" i="1"/>
  <c r="B1555" i="1" s="1"/>
  <c r="X1822" i="1"/>
  <c r="B1822" i="1" s="1"/>
  <c r="X1585" i="1"/>
  <c r="B1585" i="1" s="1"/>
  <c r="X2056" i="1"/>
  <c r="B2056" i="1" s="1"/>
  <c r="X1439" i="1"/>
  <c r="B1439" i="1" s="1"/>
  <c r="X1879" i="1"/>
  <c r="B1879" i="1" s="1"/>
  <c r="Y1381" i="1" l="1"/>
  <c r="B1352" i="1"/>
  <c r="Y1352" i="1"/>
  <c r="AJ86" i="1"/>
  <c r="B1381" i="1"/>
  <c r="X1556" i="1"/>
  <c r="B1556" i="1" s="1"/>
  <c r="X2178" i="1"/>
  <c r="B2178" i="1" s="1"/>
  <c r="X1677" i="1"/>
  <c r="B1677" i="1" s="1"/>
  <c r="P1498" i="1"/>
  <c r="C1499" i="1"/>
  <c r="P1999" i="1"/>
  <c r="C2000" i="1"/>
  <c r="P1530" i="1"/>
  <c r="C1531" i="1"/>
  <c r="X2057" i="1"/>
  <c r="B2057" i="1" s="1"/>
  <c r="P2147" i="1"/>
  <c r="C2148" i="1"/>
  <c r="P1735" i="1"/>
  <c r="C1736" i="1"/>
  <c r="P1411" i="1"/>
  <c r="C1412" i="1"/>
  <c r="P1412" i="1" s="1"/>
  <c r="S1412" i="1" s="1"/>
  <c r="X1497" i="1"/>
  <c r="B1497" i="1" s="1"/>
  <c r="X1998" i="1"/>
  <c r="B1998" i="1" s="1"/>
  <c r="X1529" i="1"/>
  <c r="B1529" i="1" s="1"/>
  <c r="X2146" i="1"/>
  <c r="B2146" i="1" s="1"/>
  <c r="X1734" i="1"/>
  <c r="B1734" i="1" s="1"/>
  <c r="X1410" i="1"/>
  <c r="B1410" i="1" s="1"/>
  <c r="P1969" i="1"/>
  <c r="C1970" i="1"/>
  <c r="P1851" i="1"/>
  <c r="C1852" i="1"/>
  <c r="P1617" i="1"/>
  <c r="C1618" i="1"/>
  <c r="P2058" i="1"/>
  <c r="C2059" i="1"/>
  <c r="X1941" i="1"/>
  <c r="B1941" i="1" s="1"/>
  <c r="P1587" i="1"/>
  <c r="C1588" i="1"/>
  <c r="P2088" i="1"/>
  <c r="C2089" i="1"/>
  <c r="P1705" i="1"/>
  <c r="C1706" i="1"/>
  <c r="X2205" i="1"/>
  <c r="B2205" i="1" s="1"/>
  <c r="X1968" i="1"/>
  <c r="B1968" i="1" s="1"/>
  <c r="X1850" i="1"/>
  <c r="B1850" i="1" s="1"/>
  <c r="X1616" i="1"/>
  <c r="B1616" i="1" s="1"/>
  <c r="P1881" i="1"/>
  <c r="C1882" i="1"/>
  <c r="X1586" i="1"/>
  <c r="B1586" i="1" s="1"/>
  <c r="X2087" i="1"/>
  <c r="B2087" i="1" s="1"/>
  <c r="X1704" i="1"/>
  <c r="B1704" i="1" s="1"/>
  <c r="C2207" i="1"/>
  <c r="P2206" i="1"/>
  <c r="P1766" i="1"/>
  <c r="C1767" i="1"/>
  <c r="P1794" i="1"/>
  <c r="C1795" i="1"/>
  <c r="AH87" i="1"/>
  <c r="AE87" i="1" s="1"/>
  <c r="AG87" i="1"/>
  <c r="C2295" i="1"/>
  <c r="P2118" i="1"/>
  <c r="C2119" i="1"/>
  <c r="X1880" i="1"/>
  <c r="B1880" i="1" s="1"/>
  <c r="P1824" i="1"/>
  <c r="C1825" i="1"/>
  <c r="P1646" i="1"/>
  <c r="C1647" i="1"/>
  <c r="X1765" i="1"/>
  <c r="B1765" i="1" s="1"/>
  <c r="X1793" i="1"/>
  <c r="B1793" i="1" s="1"/>
  <c r="P2263" i="1"/>
  <c r="C2264" i="1"/>
  <c r="X2117" i="1"/>
  <c r="B2117" i="1" s="1"/>
  <c r="P1441" i="1"/>
  <c r="C1442" i="1"/>
  <c r="X1823" i="1"/>
  <c r="B1823" i="1" s="1"/>
  <c r="X1645" i="1"/>
  <c r="B1645" i="1" s="1"/>
  <c r="P1910" i="1"/>
  <c r="C1911" i="1"/>
  <c r="P2234" i="1"/>
  <c r="C2235" i="1"/>
  <c r="X1471" i="1"/>
  <c r="P2030" i="1"/>
  <c r="C2031" i="1"/>
  <c r="P1942" i="1"/>
  <c r="C1943" i="1"/>
  <c r="X1440" i="1"/>
  <c r="B1440" i="1" s="1"/>
  <c r="P1557" i="1"/>
  <c r="C1558" i="1"/>
  <c r="P2179" i="1"/>
  <c r="C2180" i="1"/>
  <c r="P1678" i="1"/>
  <c r="C1679" i="1"/>
  <c r="X1909" i="1"/>
  <c r="B1909" i="1" s="1"/>
  <c r="X2233" i="1"/>
  <c r="B2233" i="1" s="1"/>
  <c r="X1470" i="1"/>
  <c r="B1470" i="1" s="1"/>
  <c r="X2029" i="1"/>
  <c r="B2029" i="1" s="1"/>
  <c r="Y1471" i="1" l="1"/>
  <c r="AJ87" i="1"/>
  <c r="AH88" i="1"/>
  <c r="AE88" i="1" s="1"/>
  <c r="AG88" i="1"/>
  <c r="C2324" i="1"/>
  <c r="P2264" i="1"/>
  <c r="C2265" i="1"/>
  <c r="P1825" i="1"/>
  <c r="C1826" i="1"/>
  <c r="P1706" i="1"/>
  <c r="C1707" i="1"/>
  <c r="P2059" i="1"/>
  <c r="C2060" i="1"/>
  <c r="P2148" i="1"/>
  <c r="C2149" i="1"/>
  <c r="P1499" i="1"/>
  <c r="C1500" i="1"/>
  <c r="X2263" i="1"/>
  <c r="B2263" i="1" s="1"/>
  <c r="X1824" i="1"/>
  <c r="B1824" i="1" s="1"/>
  <c r="X1705" i="1"/>
  <c r="B1705" i="1" s="1"/>
  <c r="X2058" i="1"/>
  <c r="B2058" i="1" s="1"/>
  <c r="X2147" i="1"/>
  <c r="B2147" i="1" s="1"/>
  <c r="X1498" i="1"/>
  <c r="B1498" i="1" s="1"/>
  <c r="P2031" i="1"/>
  <c r="C2032" i="1"/>
  <c r="P1558" i="1"/>
  <c r="C1559" i="1"/>
  <c r="P1795" i="1"/>
  <c r="C1796" i="1"/>
  <c r="P2089" i="1"/>
  <c r="C2090" i="1"/>
  <c r="C1619" i="1"/>
  <c r="P1618" i="1"/>
  <c r="P2180" i="1"/>
  <c r="C2181" i="1"/>
  <c r="X1557" i="1"/>
  <c r="B1557" i="1" s="1"/>
  <c r="B1471" i="1"/>
  <c r="X1794" i="1"/>
  <c r="B1794" i="1" s="1"/>
  <c r="X2088" i="1"/>
  <c r="B2088" i="1" s="1"/>
  <c r="X1617" i="1"/>
  <c r="B1617" i="1" s="1"/>
  <c r="X2030" i="1"/>
  <c r="B2030" i="1" s="1"/>
  <c r="P2235" i="1"/>
  <c r="C2236" i="1"/>
  <c r="P1442" i="1"/>
  <c r="C1443" i="1"/>
  <c r="P1443" i="1" s="1"/>
  <c r="S1443" i="1" s="1"/>
  <c r="P2119" i="1"/>
  <c r="C2120" i="1"/>
  <c r="P1767" i="1"/>
  <c r="C1768" i="1"/>
  <c r="C1589" i="1"/>
  <c r="P1588" i="1"/>
  <c r="P1852" i="1"/>
  <c r="C1853" i="1"/>
  <c r="X1412" i="1"/>
  <c r="P1531" i="1"/>
  <c r="C1532" i="1"/>
  <c r="P1532" i="1" s="1"/>
  <c r="S1532" i="1" s="1"/>
  <c r="X2234" i="1"/>
  <c r="B2234" i="1" s="1"/>
  <c r="X1441" i="1"/>
  <c r="B1441" i="1" s="1"/>
  <c r="X2118" i="1"/>
  <c r="B2118" i="1" s="1"/>
  <c r="X1766" i="1"/>
  <c r="B1766" i="1" s="1"/>
  <c r="X1587" i="1"/>
  <c r="B1587" i="1" s="1"/>
  <c r="X1851" i="1"/>
  <c r="B1851" i="1" s="1"/>
  <c r="X1411" i="1"/>
  <c r="B1411" i="1" s="1"/>
  <c r="X1530" i="1"/>
  <c r="B1530" i="1" s="1"/>
  <c r="P1679" i="1"/>
  <c r="C1680" i="1"/>
  <c r="P1943" i="1"/>
  <c r="C1944" i="1"/>
  <c r="P1911" i="1"/>
  <c r="C1912" i="1"/>
  <c r="P1647" i="1"/>
  <c r="C1648" i="1"/>
  <c r="X2206" i="1"/>
  <c r="B2206" i="1" s="1"/>
  <c r="P1882" i="1"/>
  <c r="C1883" i="1"/>
  <c r="P1970" i="1"/>
  <c r="C1971" i="1"/>
  <c r="P1736" i="1"/>
  <c r="C1737" i="1"/>
  <c r="P2000" i="1"/>
  <c r="C2001" i="1"/>
  <c r="X2179" i="1"/>
  <c r="B2179" i="1" s="1"/>
  <c r="X1678" i="1"/>
  <c r="B1678" i="1" s="1"/>
  <c r="X1942" i="1"/>
  <c r="B1942" i="1" s="1"/>
  <c r="X1910" i="1"/>
  <c r="B1910" i="1" s="1"/>
  <c r="X1646" i="1"/>
  <c r="B1646" i="1" s="1"/>
  <c r="P2295" i="1"/>
  <c r="C2296" i="1"/>
  <c r="P2207" i="1"/>
  <c r="C2208" i="1"/>
  <c r="X1881" i="1"/>
  <c r="B1881" i="1" s="1"/>
  <c r="X1969" i="1"/>
  <c r="B1969" i="1" s="1"/>
  <c r="X1735" i="1"/>
  <c r="B1735" i="1" s="1"/>
  <c r="X1999" i="1"/>
  <c r="B1999" i="1" s="1"/>
  <c r="Y1412" i="1" l="1"/>
  <c r="AJ88" i="1"/>
  <c r="X1970" i="1"/>
  <c r="B1970" i="1" s="1"/>
  <c r="X1911" i="1"/>
  <c r="B1911" i="1" s="1"/>
  <c r="X2119" i="1"/>
  <c r="B2119" i="1" s="1"/>
  <c r="P2181" i="1"/>
  <c r="C2182" i="1"/>
  <c r="P1559" i="1"/>
  <c r="C1560" i="1"/>
  <c r="P1500" i="1"/>
  <c r="C1501" i="1"/>
  <c r="P1826" i="1"/>
  <c r="C1827" i="1"/>
  <c r="P1883" i="1"/>
  <c r="C1884" i="1"/>
  <c r="P1944" i="1"/>
  <c r="C1945" i="1"/>
  <c r="P1853" i="1"/>
  <c r="C1854" i="1"/>
  <c r="X1443" i="1"/>
  <c r="X2180" i="1"/>
  <c r="B2180" i="1" s="1"/>
  <c r="X1558" i="1"/>
  <c r="B1558" i="1" s="1"/>
  <c r="X1499" i="1"/>
  <c r="B1499" i="1" s="1"/>
  <c r="X1825" i="1"/>
  <c r="B1825" i="1" s="1"/>
  <c r="X2295" i="1"/>
  <c r="B2295" i="1" s="1"/>
  <c r="X1882" i="1"/>
  <c r="B1882" i="1" s="1"/>
  <c r="X1943" i="1"/>
  <c r="B1943" i="1" s="1"/>
  <c r="X1852" i="1"/>
  <c r="B1852" i="1" s="1"/>
  <c r="X1442" i="1"/>
  <c r="B1442" i="1" s="1"/>
  <c r="X1618" i="1"/>
  <c r="B1618" i="1" s="1"/>
  <c r="P2032" i="1"/>
  <c r="C2033" i="1"/>
  <c r="P2149" i="1"/>
  <c r="C2150" i="1"/>
  <c r="P2265" i="1"/>
  <c r="C2266" i="1"/>
  <c r="P2001" i="1"/>
  <c r="C2002" i="1"/>
  <c r="P1680" i="1"/>
  <c r="C1681" i="1"/>
  <c r="X1588" i="1"/>
  <c r="B1588" i="1" s="1"/>
  <c r="P2236" i="1"/>
  <c r="C2237" i="1"/>
  <c r="P1619" i="1"/>
  <c r="C1620" i="1"/>
  <c r="X2031" i="1"/>
  <c r="B2031" i="1" s="1"/>
  <c r="X2148" i="1"/>
  <c r="B2148" i="1" s="1"/>
  <c r="X2264" i="1"/>
  <c r="B2264" i="1" s="1"/>
  <c r="X2000" i="1"/>
  <c r="B2000" i="1" s="1"/>
  <c r="X1679" i="1"/>
  <c r="B1679" i="1" s="1"/>
  <c r="P1589" i="1"/>
  <c r="C1590" i="1"/>
  <c r="X2235" i="1"/>
  <c r="B2235" i="1" s="1"/>
  <c r="P2090" i="1"/>
  <c r="C2091" i="1"/>
  <c r="P2060" i="1"/>
  <c r="C2061" i="1"/>
  <c r="AG89" i="1"/>
  <c r="AH89" i="1"/>
  <c r="AE89" i="1" s="1"/>
  <c r="C2355" i="1"/>
  <c r="P2208" i="1"/>
  <c r="C2209" i="1"/>
  <c r="P1737" i="1"/>
  <c r="C1738" i="1"/>
  <c r="P1648" i="1"/>
  <c r="C1649" i="1"/>
  <c r="X1532" i="1"/>
  <c r="Y1532" i="1" s="1"/>
  <c r="P1768" i="1"/>
  <c r="C1769" i="1"/>
  <c r="X2089" i="1"/>
  <c r="B2089" i="1" s="1"/>
  <c r="X2059" i="1"/>
  <c r="B2059" i="1" s="1"/>
  <c r="P2324" i="1"/>
  <c r="C2325" i="1"/>
  <c r="X1736" i="1"/>
  <c r="B1736" i="1" s="1"/>
  <c r="X1647" i="1"/>
  <c r="B1647" i="1" s="1"/>
  <c r="X1531" i="1"/>
  <c r="B1531" i="1" s="1"/>
  <c r="X1767" i="1"/>
  <c r="B1767" i="1" s="1"/>
  <c r="P1796" i="1"/>
  <c r="C1797" i="1"/>
  <c r="P1707" i="1"/>
  <c r="C1708" i="1"/>
  <c r="X2207" i="1"/>
  <c r="B2207" i="1" s="1"/>
  <c r="P2296" i="1"/>
  <c r="C2297" i="1"/>
  <c r="P1971" i="1"/>
  <c r="C1972" i="1"/>
  <c r="P1912" i="1"/>
  <c r="C1913" i="1"/>
  <c r="B1412" i="1"/>
  <c r="P2120" i="1"/>
  <c r="C2121" i="1"/>
  <c r="X1795" i="1"/>
  <c r="B1795" i="1" s="1"/>
  <c r="X1706" i="1"/>
  <c r="B1706" i="1" s="1"/>
  <c r="Y1443" i="1" l="1"/>
  <c r="AG90" i="1"/>
  <c r="AH90" i="1"/>
  <c r="AE90" i="1" s="1"/>
  <c r="C2386" i="1"/>
  <c r="P2297" i="1"/>
  <c r="C2298" i="1"/>
  <c r="P2325" i="1"/>
  <c r="C2326" i="1"/>
  <c r="B1532" i="1"/>
  <c r="P2237" i="1"/>
  <c r="C2238" i="1"/>
  <c r="P2266" i="1"/>
  <c r="C2267" i="1"/>
  <c r="P1884" i="1"/>
  <c r="C1885" i="1"/>
  <c r="P2182" i="1"/>
  <c r="C2183" i="1"/>
  <c r="P2355" i="1"/>
  <c r="C2356" i="1"/>
  <c r="X2236" i="1"/>
  <c r="B2236" i="1" s="1"/>
  <c r="X2265" i="1"/>
  <c r="B2265" i="1" s="1"/>
  <c r="X1883" i="1"/>
  <c r="B1883" i="1" s="1"/>
  <c r="X2181" i="1"/>
  <c r="B2181" i="1" s="1"/>
  <c r="P1649" i="1"/>
  <c r="C1650" i="1"/>
  <c r="P1590" i="1"/>
  <c r="C1591" i="1"/>
  <c r="P2150" i="1"/>
  <c r="C2151" i="1"/>
  <c r="P1827" i="1"/>
  <c r="C1828" i="1"/>
  <c r="X1648" i="1"/>
  <c r="B1648" i="1" s="1"/>
  <c r="AJ89" i="1"/>
  <c r="X1589" i="1"/>
  <c r="B1589" i="1" s="1"/>
  <c r="X2149" i="1"/>
  <c r="B2149" i="1" s="1"/>
  <c r="B1443" i="1"/>
  <c r="X1826" i="1"/>
  <c r="B1826" i="1" s="1"/>
  <c r="X2296" i="1"/>
  <c r="B2296" i="1" s="1"/>
  <c r="P1913" i="1"/>
  <c r="C1914" i="1"/>
  <c r="P1708" i="1"/>
  <c r="C1709" i="1"/>
  <c r="P1738" i="1"/>
  <c r="C1739" i="1"/>
  <c r="P2061" i="1"/>
  <c r="C2062" i="1"/>
  <c r="P1681" i="1"/>
  <c r="C1682" i="1"/>
  <c r="P2033" i="1"/>
  <c r="C2034" i="1"/>
  <c r="C1855" i="1"/>
  <c r="P1854" i="1"/>
  <c r="P1501" i="1"/>
  <c r="C1502" i="1"/>
  <c r="X2120" i="1"/>
  <c r="B2120" i="1" s="1"/>
  <c r="X1707" i="1"/>
  <c r="B1707" i="1" s="1"/>
  <c r="X1737" i="1"/>
  <c r="B1737" i="1" s="1"/>
  <c r="X2060" i="1"/>
  <c r="B2060" i="1" s="1"/>
  <c r="X1680" i="1"/>
  <c r="B1680" i="1" s="1"/>
  <c r="X2032" i="1"/>
  <c r="B2032" i="1" s="1"/>
  <c r="X1853" i="1"/>
  <c r="B1853" i="1" s="1"/>
  <c r="X1500" i="1"/>
  <c r="B1500" i="1" s="1"/>
  <c r="P2121" i="1"/>
  <c r="C2122" i="1"/>
  <c r="P1972" i="1"/>
  <c r="C1973" i="1"/>
  <c r="P1797" i="1"/>
  <c r="C1798" i="1"/>
  <c r="P1769" i="1"/>
  <c r="C1770" i="1"/>
  <c r="P2209" i="1"/>
  <c r="C2210" i="1"/>
  <c r="P2091" i="1"/>
  <c r="C2092" i="1"/>
  <c r="P1620" i="1"/>
  <c r="C1621" i="1"/>
  <c r="P2002" i="1"/>
  <c r="C2003" i="1"/>
  <c r="P1945" i="1"/>
  <c r="C1946" i="1"/>
  <c r="P1560" i="1"/>
  <c r="C1561" i="1"/>
  <c r="X2324" i="1"/>
  <c r="B2324" i="1" s="1"/>
  <c r="X1912" i="1"/>
  <c r="B1912" i="1" s="1"/>
  <c r="X1971" i="1"/>
  <c r="B1971" i="1" s="1"/>
  <c r="X1796" i="1"/>
  <c r="B1796" i="1" s="1"/>
  <c r="X1768" i="1"/>
  <c r="B1768" i="1" s="1"/>
  <c r="X2208" i="1"/>
  <c r="B2208" i="1" s="1"/>
  <c r="X2090" i="1"/>
  <c r="B2090" i="1" s="1"/>
  <c r="X1619" i="1"/>
  <c r="B1619" i="1" s="1"/>
  <c r="X2001" i="1"/>
  <c r="B2001" i="1" s="1"/>
  <c r="X1944" i="1"/>
  <c r="B1944" i="1" s="1"/>
  <c r="X1559" i="1"/>
  <c r="B1559" i="1" s="1"/>
  <c r="AJ90" i="1" l="1"/>
  <c r="X1945" i="1"/>
  <c r="B1945" i="1" s="1"/>
  <c r="X2209" i="1"/>
  <c r="B2209" i="1" s="1"/>
  <c r="X2121" i="1"/>
  <c r="B2121" i="1" s="1"/>
  <c r="X1681" i="1"/>
  <c r="B1681" i="1" s="1"/>
  <c r="X1913" i="1"/>
  <c r="B1913" i="1" s="1"/>
  <c r="X2150" i="1"/>
  <c r="B2150" i="1" s="1"/>
  <c r="X2182" i="1"/>
  <c r="B2182" i="1" s="1"/>
  <c r="P2326" i="1"/>
  <c r="C2327" i="1"/>
  <c r="P2003" i="1"/>
  <c r="C2004" i="1"/>
  <c r="P1770" i="1"/>
  <c r="C1771" i="1"/>
  <c r="P1502" i="1"/>
  <c r="C1503" i="1"/>
  <c r="P2062" i="1"/>
  <c r="C2063" i="1"/>
  <c r="P1591" i="1"/>
  <c r="C1592" i="1"/>
  <c r="P1885" i="1"/>
  <c r="C1886" i="1"/>
  <c r="X2325" i="1"/>
  <c r="B2325" i="1" s="1"/>
  <c r="X2002" i="1"/>
  <c r="B2002" i="1" s="1"/>
  <c r="X1769" i="1"/>
  <c r="B1769" i="1" s="1"/>
  <c r="X1501" i="1"/>
  <c r="B1501" i="1" s="1"/>
  <c r="X2061" i="1"/>
  <c r="B2061" i="1" s="1"/>
  <c r="X1590" i="1"/>
  <c r="B1590" i="1" s="1"/>
  <c r="X1884" i="1"/>
  <c r="B1884" i="1" s="1"/>
  <c r="P2298" i="1"/>
  <c r="C2299" i="1"/>
  <c r="P1621" i="1"/>
  <c r="C1622" i="1"/>
  <c r="P1798" i="1"/>
  <c r="C1799" i="1"/>
  <c r="X1854" i="1"/>
  <c r="B1854" i="1" s="1"/>
  <c r="P1739" i="1"/>
  <c r="C1740" i="1"/>
  <c r="P1650" i="1"/>
  <c r="C1651" i="1"/>
  <c r="P2267" i="1"/>
  <c r="C2268" i="1"/>
  <c r="X2297" i="1"/>
  <c r="B2297" i="1" s="1"/>
  <c r="X1620" i="1"/>
  <c r="B1620" i="1" s="1"/>
  <c r="X1797" i="1"/>
  <c r="B1797" i="1" s="1"/>
  <c r="C1856" i="1"/>
  <c r="P1855" i="1"/>
  <c r="X1738" i="1"/>
  <c r="B1738" i="1" s="1"/>
  <c r="X1649" i="1"/>
  <c r="B1649" i="1" s="1"/>
  <c r="X2266" i="1"/>
  <c r="B2266" i="1" s="1"/>
  <c r="AH91" i="1"/>
  <c r="AE91" i="1" s="1"/>
  <c r="AG91" i="1"/>
  <c r="C2416" i="1"/>
  <c r="P1561" i="1"/>
  <c r="C1562" i="1"/>
  <c r="P2092" i="1"/>
  <c r="C2093" i="1"/>
  <c r="P1973" i="1"/>
  <c r="C1974" i="1"/>
  <c r="P2034" i="1"/>
  <c r="C2035" i="1"/>
  <c r="P1709" i="1"/>
  <c r="C1710" i="1"/>
  <c r="P1828" i="1"/>
  <c r="C1829" i="1"/>
  <c r="P2356" i="1"/>
  <c r="C2357" i="1"/>
  <c r="P2238" i="1"/>
  <c r="C2239" i="1"/>
  <c r="P2386" i="1"/>
  <c r="C2387" i="1"/>
  <c r="X1560" i="1"/>
  <c r="B1560" i="1" s="1"/>
  <c r="X2091" i="1"/>
  <c r="B2091" i="1" s="1"/>
  <c r="X1972" i="1"/>
  <c r="B1972" i="1" s="1"/>
  <c r="X2033" i="1"/>
  <c r="B2033" i="1" s="1"/>
  <c r="X1708" i="1"/>
  <c r="B1708" i="1" s="1"/>
  <c r="X1827" i="1"/>
  <c r="B1827" i="1" s="1"/>
  <c r="X2355" i="1"/>
  <c r="B2355" i="1" s="1"/>
  <c r="X2237" i="1"/>
  <c r="B2237" i="1" s="1"/>
  <c r="P1946" i="1"/>
  <c r="C1947" i="1"/>
  <c r="C2211" i="1"/>
  <c r="P2210" i="1"/>
  <c r="P2122" i="1"/>
  <c r="C2123" i="1"/>
  <c r="P1682" i="1"/>
  <c r="C1683" i="1"/>
  <c r="P1914" i="1"/>
  <c r="C1915" i="1"/>
  <c r="P2151" i="1"/>
  <c r="C2152" i="1"/>
  <c r="P2183" i="1"/>
  <c r="C2184" i="1"/>
  <c r="AH92" i="1" l="1"/>
  <c r="AE92" i="1" s="1"/>
  <c r="C2477" i="1" s="1"/>
  <c r="AG92" i="1"/>
  <c r="C2449" i="1"/>
  <c r="P2357" i="1"/>
  <c r="C2358" i="1"/>
  <c r="P1974" i="1"/>
  <c r="C1975" i="1"/>
  <c r="AJ91" i="1"/>
  <c r="X1855" i="1"/>
  <c r="B1855" i="1" s="1"/>
  <c r="P2268" i="1"/>
  <c r="C2269" i="1"/>
  <c r="P1799" i="1"/>
  <c r="C1800" i="1"/>
  <c r="P2063" i="1"/>
  <c r="C2064" i="1"/>
  <c r="P2327" i="1"/>
  <c r="C2328" i="1"/>
  <c r="X2151" i="1"/>
  <c r="B2151" i="1" s="1"/>
  <c r="X2356" i="1"/>
  <c r="B2356" i="1" s="1"/>
  <c r="X1973" i="1"/>
  <c r="B1973" i="1" s="1"/>
  <c r="C1857" i="1"/>
  <c r="P1856" i="1"/>
  <c r="X2267" i="1"/>
  <c r="B2267" i="1" s="1"/>
  <c r="X1798" i="1"/>
  <c r="B1798" i="1" s="1"/>
  <c r="X2062" i="1"/>
  <c r="B2062" i="1" s="1"/>
  <c r="X2326" i="1"/>
  <c r="B2326" i="1" s="1"/>
  <c r="P1947" i="1"/>
  <c r="C1948" i="1"/>
  <c r="P1829" i="1"/>
  <c r="C1830" i="1"/>
  <c r="P2093" i="1"/>
  <c r="C2094" i="1"/>
  <c r="P1651" i="1"/>
  <c r="C1652" i="1"/>
  <c r="P1622" i="1"/>
  <c r="C1623" i="1"/>
  <c r="P1503" i="1"/>
  <c r="C1504" i="1"/>
  <c r="P1504" i="1" s="1"/>
  <c r="S1504" i="1" s="1"/>
  <c r="P2152" i="1"/>
  <c r="C2153" i="1"/>
  <c r="X1946" i="1"/>
  <c r="B1946" i="1" s="1"/>
  <c r="X1828" i="1"/>
  <c r="B1828" i="1" s="1"/>
  <c r="X2092" i="1"/>
  <c r="B2092" i="1" s="1"/>
  <c r="X1650" i="1"/>
  <c r="B1650" i="1" s="1"/>
  <c r="X1621" i="1"/>
  <c r="B1621" i="1" s="1"/>
  <c r="X1502" i="1"/>
  <c r="B1502" i="1" s="1"/>
  <c r="P2211" i="1"/>
  <c r="C2212" i="1"/>
  <c r="P1683" i="1"/>
  <c r="C1684" i="1"/>
  <c r="P2387" i="1"/>
  <c r="C2388" i="1"/>
  <c r="P1710" i="1"/>
  <c r="C1711" i="1"/>
  <c r="P1562" i="1"/>
  <c r="C1563" i="1"/>
  <c r="P1563" i="1" s="1"/>
  <c r="S1563" i="1" s="1"/>
  <c r="P1740" i="1"/>
  <c r="C1741" i="1"/>
  <c r="P2299" i="1"/>
  <c r="C2300" i="1"/>
  <c r="P1886" i="1"/>
  <c r="C1887" i="1"/>
  <c r="P1771" i="1"/>
  <c r="C1772" i="1"/>
  <c r="X2210" i="1"/>
  <c r="B2210" i="1" s="1"/>
  <c r="P1915" i="1"/>
  <c r="C1916" i="1"/>
  <c r="X2386" i="1"/>
  <c r="B2386" i="1" s="1"/>
  <c r="X1709" i="1"/>
  <c r="B1709" i="1" s="1"/>
  <c r="X1561" i="1"/>
  <c r="B1561" i="1" s="1"/>
  <c r="X1739" i="1"/>
  <c r="B1739" i="1" s="1"/>
  <c r="X2298" i="1"/>
  <c r="B2298" i="1" s="1"/>
  <c r="X1885" i="1"/>
  <c r="B1885" i="1" s="1"/>
  <c r="X1770" i="1"/>
  <c r="B1770" i="1" s="1"/>
  <c r="X1914" i="1"/>
  <c r="B1914" i="1" s="1"/>
  <c r="X1682" i="1"/>
  <c r="B1682" i="1" s="1"/>
  <c r="P2184" i="1"/>
  <c r="C2185" i="1"/>
  <c r="P2123" i="1"/>
  <c r="C2124" i="1"/>
  <c r="P2239" i="1"/>
  <c r="C2240" i="1"/>
  <c r="P2035" i="1"/>
  <c r="C2036" i="1"/>
  <c r="C1593" i="1"/>
  <c r="P1592" i="1"/>
  <c r="P2004" i="1"/>
  <c r="C2005" i="1"/>
  <c r="X2183" i="1"/>
  <c r="B2183" i="1" s="1"/>
  <c r="X2122" i="1"/>
  <c r="B2122" i="1" s="1"/>
  <c r="X2238" i="1"/>
  <c r="B2238" i="1" s="1"/>
  <c r="X2034" i="1"/>
  <c r="B2034" i="1" s="1"/>
  <c r="P2416" i="1"/>
  <c r="C2417" i="1"/>
  <c r="X1591" i="1"/>
  <c r="B1591" i="1" s="1"/>
  <c r="X2003" i="1"/>
  <c r="B2003" i="1" s="1"/>
  <c r="AJ92" i="1" l="1"/>
  <c r="X1740" i="1"/>
  <c r="B1740" i="1" s="1"/>
  <c r="X2152" i="1"/>
  <c r="B2152" i="1" s="1"/>
  <c r="X1504" i="1"/>
  <c r="P1800" i="1"/>
  <c r="C1801" i="1"/>
  <c r="P1593" i="1"/>
  <c r="C1594" i="1"/>
  <c r="P1594" i="1" s="1"/>
  <c r="S1594" i="1" s="1"/>
  <c r="X1771" i="1"/>
  <c r="B1771" i="1" s="1"/>
  <c r="P2269" i="1"/>
  <c r="C2270" i="1"/>
  <c r="X2357" i="1"/>
  <c r="B2357" i="1" s="1"/>
  <c r="X2123" i="1"/>
  <c r="B2123" i="1" s="1"/>
  <c r="X1592" i="1"/>
  <c r="B1592" i="1" s="1"/>
  <c r="P1772" i="1"/>
  <c r="C1773" i="1"/>
  <c r="X1562" i="1"/>
  <c r="B1562" i="1" s="1"/>
  <c r="X1503" i="1"/>
  <c r="B1503" i="1" s="1"/>
  <c r="X1799" i="1"/>
  <c r="B1799" i="1" s="1"/>
  <c r="P1887" i="1"/>
  <c r="C1888" i="1"/>
  <c r="C1624" i="1"/>
  <c r="P1624" i="1" s="1"/>
  <c r="S1624" i="1" s="1"/>
  <c r="P1623" i="1"/>
  <c r="X2035" i="1"/>
  <c r="B2035" i="1" s="1"/>
  <c r="X1886" i="1"/>
  <c r="B1886" i="1" s="1"/>
  <c r="X1710" i="1"/>
  <c r="B1710" i="1" s="1"/>
  <c r="X1622" i="1"/>
  <c r="B1622" i="1" s="1"/>
  <c r="X1947" i="1"/>
  <c r="B1947" i="1" s="1"/>
  <c r="X2268" i="1"/>
  <c r="B2268" i="1" s="1"/>
  <c r="X2093" i="1"/>
  <c r="B2093" i="1" s="1"/>
  <c r="P1975" i="1"/>
  <c r="C1976" i="1"/>
  <c r="X1563" i="1"/>
  <c r="Y1563" i="1" s="1"/>
  <c r="P1830" i="1"/>
  <c r="C1831" i="1"/>
  <c r="X1974" i="1"/>
  <c r="B1974" i="1" s="1"/>
  <c r="X2184" i="1"/>
  <c r="B2184" i="1" s="1"/>
  <c r="X2211" i="1"/>
  <c r="B2211" i="1" s="1"/>
  <c r="X1829" i="1"/>
  <c r="B1829" i="1" s="1"/>
  <c r="P2358" i="1"/>
  <c r="C2359" i="1"/>
  <c r="P2036" i="1"/>
  <c r="C2037" i="1"/>
  <c r="P1711" i="1"/>
  <c r="C1712" i="1"/>
  <c r="P1948" i="1"/>
  <c r="C1949" i="1"/>
  <c r="P2417" i="1"/>
  <c r="C2418" i="1"/>
  <c r="P2240" i="1"/>
  <c r="C2241" i="1"/>
  <c r="P1916" i="1"/>
  <c r="C1917" i="1"/>
  <c r="P2300" i="1"/>
  <c r="C2301" i="1"/>
  <c r="P2388" i="1"/>
  <c r="C2389" i="1"/>
  <c r="P1652" i="1"/>
  <c r="C1653" i="1"/>
  <c r="X1856" i="1"/>
  <c r="B1856" i="1" s="1"/>
  <c r="P2328" i="1"/>
  <c r="C2329" i="1"/>
  <c r="P2449" i="1"/>
  <c r="C2450" i="1"/>
  <c r="X2327" i="1"/>
  <c r="B2327" i="1" s="1"/>
  <c r="X2004" i="1"/>
  <c r="B2004" i="1" s="1"/>
  <c r="X1683" i="1"/>
  <c r="B1683" i="1" s="1"/>
  <c r="X2063" i="1"/>
  <c r="B2063" i="1" s="1"/>
  <c r="P2185" i="1"/>
  <c r="C2186" i="1"/>
  <c r="C2213" i="1"/>
  <c r="P2212" i="1"/>
  <c r="X2416" i="1"/>
  <c r="B2416" i="1" s="1"/>
  <c r="X2239" i="1"/>
  <c r="B2239" i="1" s="1"/>
  <c r="X1915" i="1"/>
  <c r="B1915" i="1" s="1"/>
  <c r="X2299" i="1"/>
  <c r="B2299" i="1" s="1"/>
  <c r="X2387" i="1"/>
  <c r="B2387" i="1" s="1"/>
  <c r="X1651" i="1"/>
  <c r="B1651" i="1" s="1"/>
  <c r="P1857" i="1"/>
  <c r="C1858" i="1"/>
  <c r="P2005" i="1"/>
  <c r="C2006" i="1"/>
  <c r="P2124" i="1"/>
  <c r="C2125" i="1"/>
  <c r="P1741" i="1"/>
  <c r="C1742" i="1"/>
  <c r="P1684" i="1"/>
  <c r="C1685" i="1"/>
  <c r="P1685" i="1" s="1"/>
  <c r="S1685" i="1" s="1"/>
  <c r="P2153" i="1"/>
  <c r="C2154" i="1"/>
  <c r="P2094" i="1"/>
  <c r="C2095" i="1"/>
  <c r="P2064" i="1"/>
  <c r="C2065" i="1"/>
  <c r="Y1504" i="1" l="1"/>
  <c r="P1831" i="1"/>
  <c r="C1832" i="1"/>
  <c r="X2300" i="1"/>
  <c r="B2300" i="1" s="1"/>
  <c r="X1948" i="1"/>
  <c r="B1948" i="1" s="1"/>
  <c r="X1830" i="1"/>
  <c r="B1830" i="1" s="1"/>
  <c r="X1624" i="1"/>
  <c r="Y1624" i="1" s="1"/>
  <c r="X1800" i="1"/>
  <c r="B1800" i="1" s="1"/>
  <c r="P2095" i="1"/>
  <c r="C2096" i="1"/>
  <c r="P1773" i="1"/>
  <c r="C1774" i="1"/>
  <c r="P2270" i="1"/>
  <c r="C2271" i="1"/>
  <c r="X2124" i="1"/>
  <c r="B2124" i="1" s="1"/>
  <c r="P2006" i="1"/>
  <c r="C2007" i="1"/>
  <c r="P1712" i="1"/>
  <c r="C1713" i="1"/>
  <c r="X2153" i="1"/>
  <c r="B2153" i="1" s="1"/>
  <c r="X1916" i="1"/>
  <c r="B1916" i="1" s="1"/>
  <c r="X1711" i="1"/>
  <c r="B1711" i="1" s="1"/>
  <c r="B1563" i="1"/>
  <c r="X1887" i="1"/>
  <c r="B1887" i="1" s="1"/>
  <c r="X1772" i="1"/>
  <c r="B1772" i="1" s="1"/>
  <c r="X2269" i="1"/>
  <c r="B2269" i="1" s="1"/>
  <c r="B1504" i="1"/>
  <c r="P2329" i="1"/>
  <c r="C2330" i="1"/>
  <c r="C2214" i="1"/>
  <c r="P2213" i="1"/>
  <c r="X1685" i="1"/>
  <c r="Y1685" i="1" s="1"/>
  <c r="P1858" i="1"/>
  <c r="C1859" i="1"/>
  <c r="P2186" i="1"/>
  <c r="C2187" i="1"/>
  <c r="P1653" i="1"/>
  <c r="C1654" i="1"/>
  <c r="P2241" i="1"/>
  <c r="C2242" i="1"/>
  <c r="P2037" i="1"/>
  <c r="C2038" i="1"/>
  <c r="P1976" i="1"/>
  <c r="C1977" i="1"/>
  <c r="P2301" i="1"/>
  <c r="C2302" i="1"/>
  <c r="P1801" i="1"/>
  <c r="C1802" i="1"/>
  <c r="P2154" i="1"/>
  <c r="C2155" i="1"/>
  <c r="P1917" i="1"/>
  <c r="C1918" i="1"/>
  <c r="X2005" i="1"/>
  <c r="B2005" i="1" s="1"/>
  <c r="X1684" i="1"/>
  <c r="B1684" i="1" s="1"/>
  <c r="X1857" i="1"/>
  <c r="B1857" i="1" s="1"/>
  <c r="X2185" i="1"/>
  <c r="B2185" i="1" s="1"/>
  <c r="X1652" i="1"/>
  <c r="B1652" i="1" s="1"/>
  <c r="X2240" i="1"/>
  <c r="B2240" i="1" s="1"/>
  <c r="X2036" i="1"/>
  <c r="B2036" i="1" s="1"/>
  <c r="X1975" i="1"/>
  <c r="B1975" i="1" s="1"/>
  <c r="X1623" i="1"/>
  <c r="B1623" i="1" s="1"/>
  <c r="X2328" i="1"/>
  <c r="B2328" i="1" s="1"/>
  <c r="X2212" i="1"/>
  <c r="B2212" i="1" s="1"/>
  <c r="P2065" i="1"/>
  <c r="C2066" i="1"/>
  <c r="P1742" i="1"/>
  <c r="C1743" i="1"/>
  <c r="P2450" i="1"/>
  <c r="C2451" i="1"/>
  <c r="P2389" i="1"/>
  <c r="C2390" i="1"/>
  <c r="P2418" i="1"/>
  <c r="C2419" i="1"/>
  <c r="C2360" i="1"/>
  <c r="P2359" i="1"/>
  <c r="X1594" i="1"/>
  <c r="Y1594" i="1" s="1"/>
  <c r="P2125" i="1"/>
  <c r="C2126" i="1"/>
  <c r="P1949" i="1"/>
  <c r="C1950" i="1"/>
  <c r="X2094" i="1"/>
  <c r="B2094" i="1" s="1"/>
  <c r="P1888" i="1"/>
  <c r="C1889" i="1"/>
  <c r="X2064" i="1"/>
  <c r="B2064" i="1" s="1"/>
  <c r="X1741" i="1"/>
  <c r="B1741" i="1" s="1"/>
  <c r="X2449" i="1"/>
  <c r="B2449" i="1" s="1"/>
  <c r="X2388" i="1"/>
  <c r="B2388" i="1" s="1"/>
  <c r="X2417" i="1"/>
  <c r="B2417" i="1" s="1"/>
  <c r="X2358" i="1"/>
  <c r="B2358" i="1" s="1"/>
  <c r="X1593" i="1"/>
  <c r="B1593" i="1" s="1"/>
  <c r="B1594" i="1" l="1"/>
  <c r="B1624" i="1"/>
  <c r="B1685" i="1"/>
  <c r="X2154" i="1"/>
  <c r="B2154" i="1" s="1"/>
  <c r="X2037" i="1"/>
  <c r="B2037" i="1" s="1"/>
  <c r="X1858" i="1"/>
  <c r="B1858" i="1" s="1"/>
  <c r="P2007" i="1"/>
  <c r="C2008" i="1"/>
  <c r="P2096" i="1"/>
  <c r="C2097" i="1"/>
  <c r="P2451" i="1"/>
  <c r="C2452" i="1"/>
  <c r="P1802" i="1"/>
  <c r="C1803" i="1"/>
  <c r="P2242" i="1"/>
  <c r="C2243" i="1"/>
  <c r="X2006" i="1"/>
  <c r="B2006" i="1" s="1"/>
  <c r="X2095" i="1"/>
  <c r="B2095" i="1" s="1"/>
  <c r="X2450" i="1"/>
  <c r="B2450" i="1" s="1"/>
  <c r="X1801" i="1"/>
  <c r="B1801" i="1" s="1"/>
  <c r="X2241" i="1"/>
  <c r="B2241" i="1" s="1"/>
  <c r="X2359" i="1"/>
  <c r="B2359" i="1" s="1"/>
  <c r="P1743" i="1"/>
  <c r="C1744" i="1"/>
  <c r="P2302" i="1"/>
  <c r="C2303" i="1"/>
  <c r="P1654" i="1"/>
  <c r="C1655" i="1"/>
  <c r="X2213" i="1"/>
  <c r="B2213" i="1" s="1"/>
  <c r="P2360" i="1"/>
  <c r="C2361" i="1"/>
  <c r="X1742" i="1"/>
  <c r="B1742" i="1" s="1"/>
  <c r="X2301" i="1"/>
  <c r="B2301" i="1" s="1"/>
  <c r="X1653" i="1"/>
  <c r="B1653" i="1" s="1"/>
  <c r="P2214" i="1"/>
  <c r="C2215" i="1"/>
  <c r="P2271" i="1"/>
  <c r="C2272" i="1"/>
  <c r="X2389" i="1"/>
  <c r="B2389" i="1" s="1"/>
  <c r="P1889" i="1"/>
  <c r="C1890" i="1"/>
  <c r="P1950" i="1"/>
  <c r="C1951" i="1"/>
  <c r="P2419" i="1"/>
  <c r="C2420" i="1"/>
  <c r="P2066" i="1"/>
  <c r="C2067" i="1"/>
  <c r="P1918" i="1"/>
  <c r="C1919" i="1"/>
  <c r="P1977" i="1"/>
  <c r="C1978" i="1"/>
  <c r="P2187" i="1"/>
  <c r="C2188" i="1"/>
  <c r="P2330" i="1"/>
  <c r="C2331" i="1"/>
  <c r="X2270" i="1"/>
  <c r="B2270" i="1" s="1"/>
  <c r="X1888" i="1"/>
  <c r="B1888" i="1" s="1"/>
  <c r="X1949" i="1"/>
  <c r="B1949" i="1" s="1"/>
  <c r="X2418" i="1"/>
  <c r="B2418" i="1" s="1"/>
  <c r="X2065" i="1"/>
  <c r="B2065" i="1" s="1"/>
  <c r="X1917" i="1"/>
  <c r="B1917" i="1" s="1"/>
  <c r="X1976" i="1"/>
  <c r="B1976" i="1" s="1"/>
  <c r="X2186" i="1"/>
  <c r="B2186" i="1" s="1"/>
  <c r="X2329" i="1"/>
  <c r="B2329" i="1" s="1"/>
  <c r="P1713" i="1"/>
  <c r="C1714" i="1"/>
  <c r="P1774" i="1"/>
  <c r="C1775" i="1"/>
  <c r="P1832" i="1"/>
  <c r="C1833" i="1"/>
  <c r="X2125" i="1"/>
  <c r="B2125" i="1" s="1"/>
  <c r="P2126" i="1"/>
  <c r="C2127" i="1"/>
  <c r="P2390" i="1"/>
  <c r="C2391" i="1"/>
  <c r="P2155" i="1"/>
  <c r="C2156" i="1"/>
  <c r="P2038" i="1"/>
  <c r="C2039" i="1"/>
  <c r="P1859" i="1"/>
  <c r="C1860" i="1"/>
  <c r="X1712" i="1"/>
  <c r="B1712" i="1" s="1"/>
  <c r="X1773" i="1"/>
  <c r="B1773" i="1" s="1"/>
  <c r="X1831" i="1"/>
  <c r="B1831" i="1" s="1"/>
  <c r="X2066" i="1" l="1"/>
  <c r="B2066" i="1" s="1"/>
  <c r="C1861" i="1"/>
  <c r="P1860" i="1"/>
  <c r="P1775" i="1"/>
  <c r="C1776" i="1"/>
  <c r="P2188" i="1"/>
  <c r="C2189" i="1"/>
  <c r="P2420" i="1"/>
  <c r="C2421" i="1"/>
  <c r="P2272" i="1"/>
  <c r="C2273" i="1"/>
  <c r="X2242" i="1"/>
  <c r="B2242" i="1" s="1"/>
  <c r="X2007" i="1"/>
  <c r="B2007" i="1" s="1"/>
  <c r="X2390" i="1"/>
  <c r="B2390" i="1" s="1"/>
  <c r="X1859" i="1"/>
  <c r="B1859" i="1" s="1"/>
  <c r="X2126" i="1"/>
  <c r="B2126" i="1" s="1"/>
  <c r="X1774" i="1"/>
  <c r="B1774" i="1" s="1"/>
  <c r="X2187" i="1"/>
  <c r="B2187" i="1" s="1"/>
  <c r="X2419" i="1"/>
  <c r="B2419" i="1" s="1"/>
  <c r="X2271" i="1"/>
  <c r="B2271" i="1" s="1"/>
  <c r="P1655" i="1"/>
  <c r="C1656" i="1"/>
  <c r="P1803" i="1"/>
  <c r="C1804" i="1"/>
  <c r="X2330" i="1"/>
  <c r="B2330" i="1" s="1"/>
  <c r="P2039" i="1"/>
  <c r="C2040" i="1"/>
  <c r="P1978" i="1"/>
  <c r="C1979" i="1"/>
  <c r="P1951" i="1"/>
  <c r="C1952" i="1"/>
  <c r="P2215" i="1"/>
  <c r="C2216" i="1"/>
  <c r="P2361" i="1"/>
  <c r="C2362" i="1"/>
  <c r="X1654" i="1"/>
  <c r="B1654" i="1" s="1"/>
  <c r="X1802" i="1"/>
  <c r="B1802" i="1" s="1"/>
  <c r="P2008" i="1"/>
  <c r="C2009" i="1"/>
  <c r="X2038" i="1"/>
  <c r="B2038" i="1" s="1"/>
  <c r="X1713" i="1"/>
  <c r="B1713" i="1" s="1"/>
  <c r="X1977" i="1"/>
  <c r="B1977" i="1" s="1"/>
  <c r="X1950" i="1"/>
  <c r="B1950" i="1" s="1"/>
  <c r="X2214" i="1"/>
  <c r="B2214" i="1" s="1"/>
  <c r="X2360" i="1"/>
  <c r="B2360" i="1" s="1"/>
  <c r="P2303" i="1"/>
  <c r="C2304" i="1"/>
  <c r="P2452" i="1"/>
  <c r="C2453" i="1"/>
  <c r="P2243" i="1"/>
  <c r="C2244" i="1"/>
  <c r="P1714" i="1"/>
  <c r="C1715" i="1"/>
  <c r="P2156" i="1"/>
  <c r="C2157" i="1"/>
  <c r="P1833" i="1"/>
  <c r="C1834" i="1"/>
  <c r="P1919" i="1"/>
  <c r="C1920" i="1"/>
  <c r="P1890" i="1"/>
  <c r="C1891" i="1"/>
  <c r="X2302" i="1"/>
  <c r="B2302" i="1" s="1"/>
  <c r="X2451" i="1"/>
  <c r="B2451" i="1" s="1"/>
  <c r="X2155" i="1"/>
  <c r="B2155" i="1" s="1"/>
  <c r="X1832" i="1"/>
  <c r="B1832" i="1" s="1"/>
  <c r="X1918" i="1"/>
  <c r="B1918" i="1" s="1"/>
  <c r="X1889" i="1"/>
  <c r="B1889" i="1" s="1"/>
  <c r="P1744" i="1"/>
  <c r="C1745" i="1"/>
  <c r="P2097" i="1"/>
  <c r="C2098" i="1"/>
  <c r="P2127" i="1"/>
  <c r="C2128" i="1"/>
  <c r="P2391" i="1"/>
  <c r="C2392" i="1"/>
  <c r="P2331" i="1"/>
  <c r="C2332" i="1"/>
  <c r="P2067" i="1"/>
  <c r="C2068" i="1"/>
  <c r="X1743" i="1"/>
  <c r="B1743" i="1" s="1"/>
  <c r="X2096" i="1"/>
  <c r="B2096" i="1" s="1"/>
  <c r="P1745" i="1" l="1"/>
  <c r="C1746" i="1"/>
  <c r="P2157" i="1"/>
  <c r="C2158" i="1"/>
  <c r="P2304" i="1"/>
  <c r="C2305" i="1"/>
  <c r="P2216" i="1"/>
  <c r="C2217" i="1"/>
  <c r="P2189" i="1"/>
  <c r="C2190" i="1"/>
  <c r="X2303" i="1"/>
  <c r="B2303" i="1" s="1"/>
  <c r="X2215" i="1"/>
  <c r="B2215" i="1" s="1"/>
  <c r="X2188" i="1"/>
  <c r="B2188" i="1" s="1"/>
  <c r="P2392" i="1"/>
  <c r="C2393" i="1"/>
  <c r="P1891" i="1"/>
  <c r="C1892" i="1"/>
  <c r="P1715" i="1"/>
  <c r="C1716" i="1"/>
  <c r="P1952" i="1"/>
  <c r="C1953" i="1"/>
  <c r="P1804" i="1"/>
  <c r="C1805" i="1"/>
  <c r="P1776" i="1"/>
  <c r="C1777" i="1"/>
  <c r="P1777" i="1" s="1"/>
  <c r="S1777" i="1" s="1"/>
  <c r="X1890" i="1"/>
  <c r="B1890" i="1" s="1"/>
  <c r="X1714" i="1"/>
  <c r="B1714" i="1" s="1"/>
  <c r="X1951" i="1"/>
  <c r="B1951" i="1" s="1"/>
  <c r="X1803" i="1"/>
  <c r="B1803" i="1" s="1"/>
  <c r="X1775" i="1"/>
  <c r="B1775" i="1" s="1"/>
  <c r="P2068" i="1"/>
  <c r="C2069" i="1"/>
  <c r="P2128" i="1"/>
  <c r="C2129" i="1"/>
  <c r="P1920" i="1"/>
  <c r="C1921" i="1"/>
  <c r="P2244" i="1"/>
  <c r="C2245" i="1"/>
  <c r="P1979" i="1"/>
  <c r="C1980" i="1"/>
  <c r="P1656" i="1"/>
  <c r="C1657" i="1"/>
  <c r="P1657" i="1" s="1"/>
  <c r="S1657" i="1" s="1"/>
  <c r="P2273" i="1"/>
  <c r="C2274" i="1"/>
  <c r="X1860" i="1"/>
  <c r="B1860" i="1" s="1"/>
  <c r="X2391" i="1"/>
  <c r="B2391" i="1" s="1"/>
  <c r="X2127" i="1"/>
  <c r="B2127" i="1" s="1"/>
  <c r="X1919" i="1"/>
  <c r="B1919" i="1" s="1"/>
  <c r="X2243" i="1"/>
  <c r="B2243" i="1" s="1"/>
  <c r="X1978" i="1"/>
  <c r="B1978" i="1" s="1"/>
  <c r="X1655" i="1"/>
  <c r="B1655" i="1" s="1"/>
  <c r="X2272" i="1"/>
  <c r="B2272" i="1" s="1"/>
  <c r="P1861" i="1"/>
  <c r="C1862" i="1"/>
  <c r="X1744" i="1"/>
  <c r="B1744" i="1" s="1"/>
  <c r="P2332" i="1"/>
  <c r="C2333" i="1"/>
  <c r="P2098" i="1"/>
  <c r="C2099" i="1"/>
  <c r="P1834" i="1"/>
  <c r="C1835" i="1"/>
  <c r="P2453" i="1"/>
  <c r="C2454" i="1"/>
  <c r="P2009" i="1"/>
  <c r="C2010" i="1"/>
  <c r="C2363" i="1"/>
  <c r="P2362" i="1"/>
  <c r="P2040" i="1"/>
  <c r="C2041" i="1"/>
  <c r="P2421" i="1"/>
  <c r="C2422" i="1"/>
  <c r="X2156" i="1"/>
  <c r="B2156" i="1" s="1"/>
  <c r="X2067" i="1"/>
  <c r="B2067" i="1" s="1"/>
  <c r="X2331" i="1"/>
  <c r="B2331" i="1" s="1"/>
  <c r="X2097" i="1"/>
  <c r="B2097" i="1" s="1"/>
  <c r="X1833" i="1"/>
  <c r="B1833" i="1" s="1"/>
  <c r="X2452" i="1"/>
  <c r="B2452" i="1" s="1"/>
  <c r="X2008" i="1"/>
  <c r="B2008" i="1" s="1"/>
  <c r="X2361" i="1"/>
  <c r="B2361" i="1" s="1"/>
  <c r="X2039" i="1"/>
  <c r="B2039" i="1" s="1"/>
  <c r="X2420" i="1"/>
  <c r="B2420" i="1" s="1"/>
  <c r="P1716" i="1" l="1"/>
  <c r="S1716" i="1" s="1"/>
  <c r="C1717" i="1"/>
  <c r="P1717" i="1" s="1"/>
  <c r="P2041" i="1"/>
  <c r="C2042" i="1"/>
  <c r="P1835" i="1"/>
  <c r="C1836" i="1"/>
  <c r="P1836" i="1" s="1"/>
  <c r="S1836" i="1" s="1"/>
  <c r="P1862" i="1"/>
  <c r="C1863" i="1"/>
  <c r="X1657" i="1"/>
  <c r="Y1657" i="1" s="1"/>
  <c r="X1716" i="1"/>
  <c r="Y1716" i="1" s="1"/>
  <c r="P2190" i="1"/>
  <c r="C2191" i="1"/>
  <c r="P2305" i="1"/>
  <c r="C2306" i="1"/>
  <c r="X2040" i="1"/>
  <c r="B2040" i="1" s="1"/>
  <c r="X1834" i="1"/>
  <c r="B1834" i="1" s="1"/>
  <c r="X1861" i="1"/>
  <c r="B1861" i="1" s="1"/>
  <c r="X1656" i="1"/>
  <c r="B1656" i="1" s="1"/>
  <c r="X1715" i="1"/>
  <c r="B1715" i="1" s="1"/>
  <c r="X2189" i="1"/>
  <c r="B2189" i="1" s="1"/>
  <c r="X2304" i="1"/>
  <c r="B2304" i="1" s="1"/>
  <c r="X2362" i="1"/>
  <c r="B2362" i="1" s="1"/>
  <c r="P2099" i="1"/>
  <c r="C2100" i="1"/>
  <c r="P1980" i="1"/>
  <c r="C1981" i="1"/>
  <c r="P2129" i="1"/>
  <c r="C2130" i="1"/>
  <c r="X1777" i="1"/>
  <c r="Y1777" i="1" s="1"/>
  <c r="P1892" i="1"/>
  <c r="C1893" i="1"/>
  <c r="P2158" i="1"/>
  <c r="C2159" i="1"/>
  <c r="X1979" i="1"/>
  <c r="B1979" i="1" s="1"/>
  <c r="X2128" i="1"/>
  <c r="B2128" i="1" s="1"/>
  <c r="X1776" i="1"/>
  <c r="B1776" i="1" s="1"/>
  <c r="X1891" i="1"/>
  <c r="B1891" i="1" s="1"/>
  <c r="X2157" i="1"/>
  <c r="B2157" i="1" s="1"/>
  <c r="X2098" i="1"/>
  <c r="B2098" i="1" s="1"/>
  <c r="P2010" i="1"/>
  <c r="C2011" i="1"/>
  <c r="P2333" i="1"/>
  <c r="C2334" i="1"/>
  <c r="P2245" i="1"/>
  <c r="C2246" i="1"/>
  <c r="P2069" i="1"/>
  <c r="C2070" i="1"/>
  <c r="P1805" i="1"/>
  <c r="C1806" i="1"/>
  <c r="P1746" i="1"/>
  <c r="C1747" i="1"/>
  <c r="X2009" i="1"/>
  <c r="B2009" i="1" s="1"/>
  <c r="X2332" i="1"/>
  <c r="B2332" i="1" s="1"/>
  <c r="X2244" i="1"/>
  <c r="B2244" i="1" s="1"/>
  <c r="X2068" i="1"/>
  <c r="B2068" i="1" s="1"/>
  <c r="X1804" i="1"/>
  <c r="B1804" i="1" s="1"/>
  <c r="X1745" i="1"/>
  <c r="B1745" i="1" s="1"/>
  <c r="P2363" i="1"/>
  <c r="C2364" i="1"/>
  <c r="P2422" i="1"/>
  <c r="C2423" i="1"/>
  <c r="P2454" i="1"/>
  <c r="C2455" i="1"/>
  <c r="P2274" i="1"/>
  <c r="C2275" i="1"/>
  <c r="P1921" i="1"/>
  <c r="C1922" i="1"/>
  <c r="P1953" i="1"/>
  <c r="C1954" i="1"/>
  <c r="P2393" i="1"/>
  <c r="C2394" i="1"/>
  <c r="C2218" i="1"/>
  <c r="P2217" i="1"/>
  <c r="X2421" i="1"/>
  <c r="B2421" i="1" s="1"/>
  <c r="X2453" i="1"/>
  <c r="B2453" i="1" s="1"/>
  <c r="X2273" i="1"/>
  <c r="B2273" i="1" s="1"/>
  <c r="X1920" i="1"/>
  <c r="B1920" i="1" s="1"/>
  <c r="X1952" i="1"/>
  <c r="B1952" i="1" s="1"/>
  <c r="X2392" i="1"/>
  <c r="B2392" i="1" s="1"/>
  <c r="X2216" i="1"/>
  <c r="B2216" i="1" s="1"/>
  <c r="S1717" i="1" l="1"/>
  <c r="X1717" i="1"/>
  <c r="B1717" i="1" s="1"/>
  <c r="X2217" i="1"/>
  <c r="B2217" i="1" s="1"/>
  <c r="P2275" i="1"/>
  <c r="C2276" i="1"/>
  <c r="P2334" i="1"/>
  <c r="C2335" i="1"/>
  <c r="P2130" i="1"/>
  <c r="C2131" i="1"/>
  <c r="P2306" i="1"/>
  <c r="C2307" i="1"/>
  <c r="B1657" i="1"/>
  <c r="X2274" i="1"/>
  <c r="B2274" i="1" s="1"/>
  <c r="X2333" i="1"/>
  <c r="B2333" i="1" s="1"/>
  <c r="X2129" i="1"/>
  <c r="B2129" i="1" s="1"/>
  <c r="X2305" i="1"/>
  <c r="B2305" i="1" s="1"/>
  <c r="P2394" i="1"/>
  <c r="C2395" i="1"/>
  <c r="P2455" i="1"/>
  <c r="C2456" i="1"/>
  <c r="P1806" i="1"/>
  <c r="C1807" i="1"/>
  <c r="P2011" i="1"/>
  <c r="C2012" i="1"/>
  <c r="P1981" i="1"/>
  <c r="C1982" i="1"/>
  <c r="P2191" i="1"/>
  <c r="C2192" i="1"/>
  <c r="P1863" i="1"/>
  <c r="C1864" i="1"/>
  <c r="X2393" i="1"/>
  <c r="B2393" i="1" s="1"/>
  <c r="X2454" i="1"/>
  <c r="B2454" i="1" s="1"/>
  <c r="X1805" i="1"/>
  <c r="B1805" i="1" s="1"/>
  <c r="X2010" i="1"/>
  <c r="B2010" i="1" s="1"/>
  <c r="X1980" i="1"/>
  <c r="B1980" i="1" s="1"/>
  <c r="X2190" i="1"/>
  <c r="B2190" i="1" s="1"/>
  <c r="X1862" i="1"/>
  <c r="B1862" i="1" s="1"/>
  <c r="P1954" i="1"/>
  <c r="C1955" i="1"/>
  <c r="P2423" i="1"/>
  <c r="C2424" i="1"/>
  <c r="P2070" i="1"/>
  <c r="C2071" i="1"/>
  <c r="P2159" i="1"/>
  <c r="C2160" i="1"/>
  <c r="P1893" i="1"/>
  <c r="C1894" i="1"/>
  <c r="P2100" i="1"/>
  <c r="C2101" i="1"/>
  <c r="X1836" i="1"/>
  <c r="Y1836" i="1" s="1"/>
  <c r="X1953" i="1"/>
  <c r="B1953" i="1" s="1"/>
  <c r="X2422" i="1"/>
  <c r="B2422" i="1" s="1"/>
  <c r="X2069" i="1"/>
  <c r="B2069" i="1" s="1"/>
  <c r="X2158" i="1"/>
  <c r="B2158" i="1" s="1"/>
  <c r="X1892" i="1"/>
  <c r="B1892" i="1" s="1"/>
  <c r="X2099" i="1"/>
  <c r="B2099" i="1" s="1"/>
  <c r="B1716" i="1"/>
  <c r="X1835" i="1"/>
  <c r="B1835" i="1" s="1"/>
  <c r="P2218" i="1"/>
  <c r="C2219" i="1"/>
  <c r="P1922" i="1"/>
  <c r="C1923" i="1"/>
  <c r="C2365" i="1"/>
  <c r="P2364" i="1"/>
  <c r="P1747" i="1"/>
  <c r="C1748" i="1"/>
  <c r="P1748" i="1" s="1"/>
  <c r="S1748" i="1" s="1"/>
  <c r="P2246" i="1"/>
  <c r="C2247" i="1"/>
  <c r="P2042" i="1"/>
  <c r="C2043" i="1"/>
  <c r="X1921" i="1"/>
  <c r="B1921" i="1" s="1"/>
  <c r="X2363" i="1"/>
  <c r="B2363" i="1" s="1"/>
  <c r="X1746" i="1"/>
  <c r="B1746" i="1" s="1"/>
  <c r="X2245" i="1"/>
  <c r="B2245" i="1" s="1"/>
  <c r="B1777" i="1"/>
  <c r="X2041" i="1"/>
  <c r="B2041" i="1" s="1"/>
  <c r="Y1717" i="1" l="1"/>
  <c r="X2246" i="1"/>
  <c r="B2246" i="1" s="1"/>
  <c r="P2160" i="1"/>
  <c r="C2161" i="1"/>
  <c r="C1865" i="1"/>
  <c r="P1864" i="1"/>
  <c r="P2012" i="1"/>
  <c r="C2013" i="1"/>
  <c r="X2130" i="1"/>
  <c r="B2130" i="1" s="1"/>
  <c r="P2276" i="1"/>
  <c r="C2277" i="1"/>
  <c r="X1748" i="1"/>
  <c r="Y1748" i="1" s="1"/>
  <c r="P2219" i="1"/>
  <c r="C2220" i="1"/>
  <c r="X2159" i="1"/>
  <c r="B2159" i="1" s="1"/>
  <c r="X1863" i="1"/>
  <c r="B1863" i="1" s="1"/>
  <c r="X2011" i="1"/>
  <c r="B2011" i="1" s="1"/>
  <c r="X2275" i="1"/>
  <c r="B2275" i="1" s="1"/>
  <c r="X1747" i="1"/>
  <c r="B1747" i="1" s="1"/>
  <c r="X2218" i="1"/>
  <c r="B2218" i="1" s="1"/>
  <c r="B1836" i="1"/>
  <c r="P2071" i="1"/>
  <c r="C2072" i="1"/>
  <c r="P2192" i="1"/>
  <c r="C2193" i="1"/>
  <c r="P1807" i="1"/>
  <c r="C1808" i="1"/>
  <c r="P1808" i="1" s="1"/>
  <c r="S1808" i="1" s="1"/>
  <c r="X2364" i="1"/>
  <c r="B2364" i="1" s="1"/>
  <c r="X2070" i="1"/>
  <c r="B2070" i="1" s="1"/>
  <c r="X2191" i="1"/>
  <c r="B2191" i="1" s="1"/>
  <c r="X1806" i="1"/>
  <c r="B1806" i="1" s="1"/>
  <c r="P2043" i="1"/>
  <c r="C2044" i="1"/>
  <c r="X2042" i="1"/>
  <c r="B2042" i="1" s="1"/>
  <c r="C2366" i="1"/>
  <c r="P2365" i="1"/>
  <c r="P2101" i="1"/>
  <c r="C2102" i="1"/>
  <c r="P2424" i="1"/>
  <c r="C2425" i="1"/>
  <c r="P1982" i="1"/>
  <c r="C1983" i="1"/>
  <c r="P2456" i="1"/>
  <c r="C2457" i="1"/>
  <c r="P2335" i="1"/>
  <c r="C2336" i="1"/>
  <c r="P1923" i="1"/>
  <c r="C1924" i="1"/>
  <c r="X2100" i="1"/>
  <c r="B2100" i="1" s="1"/>
  <c r="X2423" i="1"/>
  <c r="B2423" i="1" s="1"/>
  <c r="X1981" i="1"/>
  <c r="B1981" i="1" s="1"/>
  <c r="X2455" i="1"/>
  <c r="B2455" i="1" s="1"/>
  <c r="P2307" i="1"/>
  <c r="C2308" i="1"/>
  <c r="X2334" i="1"/>
  <c r="B2334" i="1" s="1"/>
  <c r="X1922" i="1"/>
  <c r="B1922" i="1" s="1"/>
  <c r="P1894" i="1"/>
  <c r="C1895" i="1"/>
  <c r="P1955" i="1"/>
  <c r="C1956" i="1"/>
  <c r="P2395" i="1"/>
  <c r="C2396" i="1"/>
  <c r="X2306" i="1"/>
  <c r="B2306" i="1" s="1"/>
  <c r="P2247" i="1"/>
  <c r="C2248" i="1"/>
  <c r="X1893" i="1"/>
  <c r="B1893" i="1" s="1"/>
  <c r="X1954" i="1"/>
  <c r="B1954" i="1" s="1"/>
  <c r="X2394" i="1"/>
  <c r="B2394" i="1" s="1"/>
  <c r="P2131" i="1"/>
  <c r="C2132" i="1"/>
  <c r="X2131" i="1" l="1"/>
  <c r="B2131" i="1" s="1"/>
  <c r="X1923" i="1"/>
  <c r="B1923" i="1" s="1"/>
  <c r="X2456" i="1"/>
  <c r="B2456" i="1" s="1"/>
  <c r="P2366" i="1"/>
  <c r="C2367" i="1"/>
  <c r="P2277" i="1"/>
  <c r="C2278" i="1"/>
  <c r="P2161" i="1"/>
  <c r="C2162" i="1"/>
  <c r="P1956" i="1"/>
  <c r="C1957" i="1"/>
  <c r="P1983" i="1"/>
  <c r="C1984" i="1"/>
  <c r="X1808" i="1"/>
  <c r="Y1808" i="1" s="1"/>
  <c r="X2276" i="1"/>
  <c r="B2276" i="1" s="1"/>
  <c r="X2160" i="1"/>
  <c r="B2160" i="1" s="1"/>
  <c r="X1982" i="1"/>
  <c r="B1982" i="1" s="1"/>
  <c r="X1807" i="1"/>
  <c r="B1807" i="1" s="1"/>
  <c r="P1895" i="1"/>
  <c r="C1896" i="1"/>
  <c r="P2425" i="1"/>
  <c r="C2426" i="1"/>
  <c r="P2044" i="1"/>
  <c r="C2045" i="1"/>
  <c r="P2193" i="1"/>
  <c r="C2194" i="1"/>
  <c r="X2247" i="1"/>
  <c r="B2247" i="1" s="1"/>
  <c r="X1894" i="1"/>
  <c r="B1894" i="1" s="1"/>
  <c r="X2424" i="1"/>
  <c r="B2424" i="1" s="1"/>
  <c r="X2043" i="1"/>
  <c r="B2043" i="1" s="1"/>
  <c r="X2192" i="1"/>
  <c r="B2192" i="1" s="1"/>
  <c r="P2220" i="1"/>
  <c r="C2221" i="1"/>
  <c r="P2013" i="1"/>
  <c r="C2014" i="1"/>
  <c r="X1955" i="1"/>
  <c r="B1955" i="1" s="1"/>
  <c r="P2396" i="1"/>
  <c r="C2397" i="1"/>
  <c r="P2308" i="1"/>
  <c r="C2309" i="1"/>
  <c r="P2336" i="1"/>
  <c r="C2337" i="1"/>
  <c r="P2102" i="1"/>
  <c r="C2103" i="1"/>
  <c r="P2072" i="1"/>
  <c r="C2073" i="1"/>
  <c r="X2219" i="1"/>
  <c r="B2219" i="1" s="1"/>
  <c r="X2012" i="1"/>
  <c r="B2012" i="1" s="1"/>
  <c r="P2248" i="1"/>
  <c r="C2249" i="1"/>
  <c r="X2395" i="1"/>
  <c r="B2395" i="1" s="1"/>
  <c r="X2307" i="1"/>
  <c r="B2307" i="1" s="1"/>
  <c r="X2335" i="1"/>
  <c r="B2335" i="1" s="1"/>
  <c r="X2101" i="1"/>
  <c r="B2101" i="1" s="1"/>
  <c r="X2071" i="1"/>
  <c r="B2071" i="1" s="1"/>
  <c r="X1864" i="1"/>
  <c r="B1864" i="1" s="1"/>
  <c r="P2132" i="1"/>
  <c r="C2133" i="1"/>
  <c r="P1924" i="1"/>
  <c r="C1925" i="1"/>
  <c r="P2457" i="1"/>
  <c r="C2458" i="1"/>
  <c r="X2365" i="1"/>
  <c r="B2365" i="1" s="1"/>
  <c r="B1748" i="1"/>
  <c r="P1865" i="1"/>
  <c r="C1866" i="1"/>
  <c r="B1808" i="1" l="1"/>
  <c r="P2103" i="1"/>
  <c r="C2104" i="1"/>
  <c r="P1896" i="1"/>
  <c r="C1897" i="1"/>
  <c r="P1897" i="1" s="1"/>
  <c r="S1897" i="1" s="1"/>
  <c r="P1984" i="1"/>
  <c r="C1985" i="1"/>
  <c r="P1957" i="1"/>
  <c r="C1958" i="1"/>
  <c r="P1958" i="1" s="1"/>
  <c r="S1958" i="1" s="1"/>
  <c r="P2278" i="1"/>
  <c r="C2279" i="1"/>
  <c r="X2102" i="1"/>
  <c r="B2102" i="1" s="1"/>
  <c r="X1895" i="1"/>
  <c r="B1895" i="1" s="1"/>
  <c r="X1983" i="1"/>
  <c r="B1983" i="1" s="1"/>
  <c r="X1956" i="1"/>
  <c r="B1956" i="1" s="1"/>
  <c r="X2277" i="1"/>
  <c r="B2277" i="1" s="1"/>
  <c r="P2337" i="1"/>
  <c r="C2338" i="1"/>
  <c r="P2194" i="1"/>
  <c r="C2195" i="1"/>
  <c r="X2336" i="1"/>
  <c r="B2336" i="1" s="1"/>
  <c r="X2193" i="1"/>
  <c r="B2193" i="1" s="1"/>
  <c r="P2458" i="1"/>
  <c r="C2459" i="1"/>
  <c r="P2133" i="1"/>
  <c r="C2134" i="1"/>
  <c r="P2309" i="1"/>
  <c r="C2310" i="1"/>
  <c r="P2014" i="1"/>
  <c r="C2015" i="1"/>
  <c r="P2045" i="1"/>
  <c r="C2046" i="1"/>
  <c r="P2367" i="1"/>
  <c r="C2368" i="1"/>
  <c r="X2132" i="1"/>
  <c r="B2132" i="1" s="1"/>
  <c r="X2308" i="1"/>
  <c r="B2308" i="1" s="1"/>
  <c r="X2013" i="1"/>
  <c r="B2013" i="1" s="1"/>
  <c r="X2044" i="1"/>
  <c r="B2044" i="1" s="1"/>
  <c r="X2366" i="1"/>
  <c r="B2366" i="1" s="1"/>
  <c r="X1865" i="1"/>
  <c r="B1865" i="1" s="1"/>
  <c r="P1925" i="1"/>
  <c r="C1926" i="1"/>
  <c r="P2249" i="1"/>
  <c r="C2250" i="1"/>
  <c r="P2073" i="1"/>
  <c r="C2074" i="1"/>
  <c r="P2397" i="1"/>
  <c r="C2398" i="1"/>
  <c r="C2222" i="1"/>
  <c r="P2221" i="1"/>
  <c r="P2426" i="1"/>
  <c r="C2427" i="1"/>
  <c r="P2162" i="1"/>
  <c r="C2163" i="1"/>
  <c r="C1867" i="1"/>
  <c r="P1867" i="1" s="1"/>
  <c r="S1867" i="1" s="1"/>
  <c r="P1866" i="1"/>
  <c r="X2457" i="1"/>
  <c r="B2457" i="1" s="1"/>
  <c r="X1924" i="1"/>
  <c r="B1924" i="1" s="1"/>
  <c r="X2248" i="1"/>
  <c r="B2248" i="1" s="1"/>
  <c r="X2072" i="1"/>
  <c r="B2072" i="1" s="1"/>
  <c r="X2396" i="1"/>
  <c r="B2396" i="1" s="1"/>
  <c r="X2220" i="1"/>
  <c r="B2220" i="1" s="1"/>
  <c r="X2425" i="1"/>
  <c r="B2425" i="1" s="1"/>
  <c r="X2161" i="1"/>
  <c r="B2161" i="1" s="1"/>
  <c r="X1866" i="1" l="1"/>
  <c r="B1866" i="1" s="1"/>
  <c r="P2427" i="1"/>
  <c r="C2428" i="1"/>
  <c r="P2250" i="1"/>
  <c r="C2251" i="1"/>
  <c r="P2015" i="1"/>
  <c r="C2016" i="1"/>
  <c r="P2195" i="1"/>
  <c r="C2196" i="1"/>
  <c r="P2279" i="1"/>
  <c r="C2280" i="1"/>
  <c r="X1897" i="1"/>
  <c r="Y1897" i="1" s="1"/>
  <c r="X1867" i="1"/>
  <c r="Y1867" i="1" s="1"/>
  <c r="X2426" i="1"/>
  <c r="B2426" i="1" s="1"/>
  <c r="X2249" i="1"/>
  <c r="B2249" i="1" s="1"/>
  <c r="X2014" i="1"/>
  <c r="B2014" i="1" s="1"/>
  <c r="X2194" i="1"/>
  <c r="B2194" i="1" s="1"/>
  <c r="X2278" i="1"/>
  <c r="B2278" i="1" s="1"/>
  <c r="X1896" i="1"/>
  <c r="B1896" i="1" s="1"/>
  <c r="X2221" i="1"/>
  <c r="B2221" i="1" s="1"/>
  <c r="P1926" i="1"/>
  <c r="C1927" i="1"/>
  <c r="C2369" i="1"/>
  <c r="P2368" i="1"/>
  <c r="P2310" i="1"/>
  <c r="C2311" i="1"/>
  <c r="P2338" i="1"/>
  <c r="C2339" i="1"/>
  <c r="X1958" i="1"/>
  <c r="Y1958" i="1" s="1"/>
  <c r="P2222" i="1"/>
  <c r="C2223" i="1"/>
  <c r="X1925" i="1"/>
  <c r="B1925" i="1" s="1"/>
  <c r="X2367" i="1"/>
  <c r="B2367" i="1" s="1"/>
  <c r="X2309" i="1"/>
  <c r="B2309" i="1" s="1"/>
  <c r="X2337" i="1"/>
  <c r="B2337" i="1" s="1"/>
  <c r="X1957" i="1"/>
  <c r="B1957" i="1" s="1"/>
  <c r="P2163" i="1"/>
  <c r="C2164" i="1"/>
  <c r="P2398" i="1"/>
  <c r="C2399" i="1"/>
  <c r="P2134" i="1"/>
  <c r="C2135" i="1"/>
  <c r="P1985" i="1"/>
  <c r="C1986" i="1"/>
  <c r="P2104" i="1"/>
  <c r="C2105" i="1"/>
  <c r="X2397" i="1"/>
  <c r="B2397" i="1" s="1"/>
  <c r="X2133" i="1"/>
  <c r="B2133" i="1" s="1"/>
  <c r="X1984" i="1"/>
  <c r="B1984" i="1" s="1"/>
  <c r="X2103" i="1"/>
  <c r="B2103" i="1" s="1"/>
  <c r="X2162" i="1"/>
  <c r="B2162" i="1" s="1"/>
  <c r="P2074" i="1"/>
  <c r="C2075" i="1"/>
  <c r="P2046" i="1"/>
  <c r="C2047" i="1"/>
  <c r="P2459" i="1"/>
  <c r="C2460" i="1"/>
  <c r="X2073" i="1"/>
  <c r="B2073" i="1" s="1"/>
  <c r="X2045" i="1"/>
  <c r="B2045" i="1" s="1"/>
  <c r="X2458" i="1"/>
  <c r="B2458" i="1" s="1"/>
  <c r="B1867" i="1" l="1"/>
  <c r="B1897" i="1"/>
  <c r="C2224" i="1"/>
  <c r="P2223" i="1"/>
  <c r="P1927" i="1"/>
  <c r="C1928" i="1"/>
  <c r="P2016" i="1"/>
  <c r="C2017" i="1"/>
  <c r="X2222" i="1"/>
  <c r="B2222" i="1" s="1"/>
  <c r="X1926" i="1"/>
  <c r="B1926" i="1" s="1"/>
  <c r="X2015" i="1"/>
  <c r="B2015" i="1" s="1"/>
  <c r="P2460" i="1"/>
  <c r="C2461" i="1"/>
  <c r="P2399" i="1"/>
  <c r="C2400" i="1"/>
  <c r="P2251" i="1"/>
  <c r="C2252" i="1"/>
  <c r="X2398" i="1"/>
  <c r="B2398" i="1" s="1"/>
  <c r="X2250" i="1"/>
  <c r="B2250" i="1" s="1"/>
  <c r="X2459" i="1"/>
  <c r="B2459" i="1" s="1"/>
  <c r="P2047" i="1"/>
  <c r="C2048" i="1"/>
  <c r="P2105" i="1"/>
  <c r="C2106" i="1"/>
  <c r="P2164" i="1"/>
  <c r="C2165" i="1"/>
  <c r="P2311" i="1"/>
  <c r="C2312" i="1"/>
  <c r="P2280" i="1"/>
  <c r="C2281" i="1"/>
  <c r="P2428" i="1"/>
  <c r="C2429" i="1"/>
  <c r="X2046" i="1"/>
  <c r="B2046" i="1" s="1"/>
  <c r="X2104" i="1"/>
  <c r="B2104" i="1" s="1"/>
  <c r="X2163" i="1"/>
  <c r="B2163" i="1" s="1"/>
  <c r="B1958" i="1"/>
  <c r="X2310" i="1"/>
  <c r="B2310" i="1" s="1"/>
  <c r="X2279" i="1"/>
  <c r="B2279" i="1" s="1"/>
  <c r="X2427" i="1"/>
  <c r="B2427" i="1" s="1"/>
  <c r="P2075" i="1"/>
  <c r="C2076" i="1"/>
  <c r="P1986" i="1"/>
  <c r="C1987" i="1"/>
  <c r="P2135" i="1"/>
  <c r="C2136" i="1"/>
  <c r="P2339" i="1"/>
  <c r="C2340" i="1"/>
  <c r="X2368" i="1"/>
  <c r="B2368" i="1" s="1"/>
  <c r="P2196" i="1"/>
  <c r="C2197" i="1"/>
  <c r="X2074" i="1"/>
  <c r="B2074" i="1" s="1"/>
  <c r="X1985" i="1"/>
  <c r="B1985" i="1" s="1"/>
  <c r="X2134" i="1"/>
  <c r="B2134" i="1" s="1"/>
  <c r="X2338" i="1"/>
  <c r="B2338" i="1" s="1"/>
  <c r="P2369" i="1"/>
  <c r="C2370" i="1"/>
  <c r="X2195" i="1"/>
  <c r="B2195" i="1" s="1"/>
  <c r="X2196" i="1" l="1"/>
  <c r="B2196" i="1" s="1"/>
  <c r="X1986" i="1"/>
  <c r="B1986" i="1" s="1"/>
  <c r="P2281" i="1"/>
  <c r="C2282" i="1"/>
  <c r="P2400" i="1"/>
  <c r="C2401" i="1"/>
  <c r="P2017" i="1"/>
  <c r="C2018" i="1"/>
  <c r="P2076" i="1"/>
  <c r="C2077" i="1"/>
  <c r="X2280" i="1"/>
  <c r="B2280" i="1" s="1"/>
  <c r="X2399" i="1"/>
  <c r="B2399" i="1" s="1"/>
  <c r="X2016" i="1"/>
  <c r="B2016" i="1" s="1"/>
  <c r="X2075" i="1"/>
  <c r="B2075" i="1" s="1"/>
  <c r="P2312" i="1"/>
  <c r="C2313" i="1"/>
  <c r="P2252" i="1"/>
  <c r="C2253" i="1"/>
  <c r="P1928" i="1"/>
  <c r="C1929" i="1"/>
  <c r="P2340" i="1"/>
  <c r="C2341" i="1"/>
  <c r="X2311" i="1"/>
  <c r="B2311" i="1" s="1"/>
  <c r="X2251" i="1"/>
  <c r="B2251" i="1" s="1"/>
  <c r="X1927" i="1"/>
  <c r="B1927" i="1" s="1"/>
  <c r="X2339" i="1"/>
  <c r="B2339" i="1" s="1"/>
  <c r="P2165" i="1"/>
  <c r="C2166" i="1"/>
  <c r="P2048" i="1"/>
  <c r="C2049" i="1"/>
  <c r="P2136" i="1"/>
  <c r="C2137" i="1"/>
  <c r="X2164" i="1"/>
  <c r="B2164" i="1" s="1"/>
  <c r="X2047" i="1"/>
  <c r="B2047" i="1" s="1"/>
  <c r="X2369" i="1"/>
  <c r="B2369" i="1" s="1"/>
  <c r="X2135" i="1"/>
  <c r="B2135" i="1" s="1"/>
  <c r="P2429" i="1"/>
  <c r="C2430" i="1"/>
  <c r="P2106" i="1"/>
  <c r="C2107" i="1"/>
  <c r="P2461" i="1"/>
  <c r="C2462" i="1"/>
  <c r="X2223" i="1"/>
  <c r="B2223" i="1" s="1"/>
  <c r="P2370" i="1"/>
  <c r="C2371" i="1"/>
  <c r="P2197" i="1"/>
  <c r="C2198" i="1"/>
  <c r="P1987" i="1"/>
  <c r="C1988" i="1"/>
  <c r="X2428" i="1"/>
  <c r="B2428" i="1" s="1"/>
  <c r="X2105" i="1"/>
  <c r="B2105" i="1" s="1"/>
  <c r="X2460" i="1"/>
  <c r="B2460" i="1" s="1"/>
  <c r="P2224" i="1"/>
  <c r="C2225" i="1"/>
  <c r="C2226" i="1" l="1"/>
  <c r="P2225" i="1"/>
  <c r="P2107" i="1"/>
  <c r="C2108" i="1"/>
  <c r="P2341" i="1"/>
  <c r="C2342" i="1"/>
  <c r="X2340" i="1"/>
  <c r="B2340" i="1" s="1"/>
  <c r="X2106" i="1"/>
  <c r="B2106" i="1" s="1"/>
  <c r="P1988" i="1"/>
  <c r="C1989" i="1"/>
  <c r="P1989" i="1" s="1"/>
  <c r="S1989" i="1" s="1"/>
  <c r="P2430" i="1"/>
  <c r="C2431" i="1"/>
  <c r="P2137" i="1"/>
  <c r="C2138" i="1"/>
  <c r="P2253" i="1"/>
  <c r="C2254" i="1"/>
  <c r="P2018" i="1"/>
  <c r="C2019" i="1"/>
  <c r="P2282" i="1"/>
  <c r="C2283" i="1"/>
  <c r="X2429" i="1"/>
  <c r="B2429" i="1" s="1"/>
  <c r="X2136" i="1"/>
  <c r="B2136" i="1" s="1"/>
  <c r="X2252" i="1"/>
  <c r="B2252" i="1" s="1"/>
  <c r="X2017" i="1"/>
  <c r="B2017" i="1" s="1"/>
  <c r="X2281" i="1"/>
  <c r="B2281" i="1" s="1"/>
  <c r="P2198" i="1"/>
  <c r="C2199" i="1"/>
  <c r="P2462" i="1"/>
  <c r="C2463" i="1"/>
  <c r="P2049" i="1"/>
  <c r="C2050" i="1"/>
  <c r="P2050" i="1" s="1"/>
  <c r="S2050" i="1" s="1"/>
  <c r="P1929" i="1"/>
  <c r="C1930" i="1"/>
  <c r="P1930" i="1" s="1"/>
  <c r="S1930" i="1" s="1"/>
  <c r="P2401" i="1"/>
  <c r="C2402" i="1"/>
  <c r="X1987" i="1"/>
  <c r="B1987" i="1" s="1"/>
  <c r="X2197" i="1"/>
  <c r="B2197" i="1" s="1"/>
  <c r="X2461" i="1"/>
  <c r="B2461" i="1" s="1"/>
  <c r="X2048" i="1"/>
  <c r="B2048" i="1" s="1"/>
  <c r="X1928" i="1"/>
  <c r="B1928" i="1" s="1"/>
  <c r="X2400" i="1"/>
  <c r="B2400" i="1" s="1"/>
  <c r="X2224" i="1"/>
  <c r="B2224" i="1" s="1"/>
  <c r="P2371" i="1"/>
  <c r="C2372" i="1"/>
  <c r="P2166" i="1"/>
  <c r="C2167" i="1"/>
  <c r="P2313" i="1"/>
  <c r="C2314" i="1"/>
  <c r="P2077" i="1"/>
  <c r="C2078" i="1"/>
  <c r="X2370" i="1"/>
  <c r="B2370" i="1" s="1"/>
  <c r="X2165" i="1"/>
  <c r="B2165" i="1" s="1"/>
  <c r="X2312" i="1"/>
  <c r="B2312" i="1" s="1"/>
  <c r="X2076" i="1"/>
  <c r="B2076" i="1" s="1"/>
  <c r="P2167" i="1" l="1"/>
  <c r="C2168" i="1"/>
  <c r="X2050" i="1"/>
  <c r="Y2050" i="1" s="1"/>
  <c r="P2019" i="1"/>
  <c r="C2020" i="1"/>
  <c r="P2138" i="1"/>
  <c r="C2139" i="1"/>
  <c r="P2342" i="1"/>
  <c r="C2343" i="1"/>
  <c r="X2166" i="1"/>
  <c r="B2166" i="1" s="1"/>
  <c r="X2049" i="1"/>
  <c r="B2049" i="1" s="1"/>
  <c r="X2018" i="1"/>
  <c r="B2018" i="1" s="1"/>
  <c r="X2137" i="1"/>
  <c r="B2137" i="1" s="1"/>
  <c r="X2341" i="1"/>
  <c r="B2341" i="1" s="1"/>
  <c r="P2402" i="1"/>
  <c r="C2403" i="1"/>
  <c r="P2254" i="1"/>
  <c r="C2255" i="1"/>
  <c r="P2431" i="1"/>
  <c r="C2432" i="1"/>
  <c r="X2225" i="1"/>
  <c r="B2225" i="1" s="1"/>
  <c r="X2401" i="1"/>
  <c r="B2401" i="1" s="1"/>
  <c r="X2253" i="1"/>
  <c r="B2253" i="1" s="1"/>
  <c r="X2430" i="1"/>
  <c r="B2430" i="1" s="1"/>
  <c r="P2226" i="1"/>
  <c r="C2227" i="1"/>
  <c r="P2078" i="1"/>
  <c r="C2079" i="1"/>
  <c r="P2463" i="1"/>
  <c r="C2464" i="1"/>
  <c r="X1989" i="1"/>
  <c r="Y1989" i="1" s="1"/>
  <c r="X2462" i="1"/>
  <c r="B2462" i="1" s="1"/>
  <c r="X1988" i="1"/>
  <c r="B1988" i="1" s="1"/>
  <c r="X2077" i="1"/>
  <c r="B2077" i="1" s="1"/>
  <c r="P2314" i="1"/>
  <c r="C2315" i="1"/>
  <c r="P2372" i="1"/>
  <c r="C2373" i="1"/>
  <c r="X1930" i="1"/>
  <c r="Y1930" i="1" s="1"/>
  <c r="P2199" i="1"/>
  <c r="C2200" i="1"/>
  <c r="P2283" i="1"/>
  <c r="C2284" i="1"/>
  <c r="P2108" i="1"/>
  <c r="C2109" i="1"/>
  <c r="X2313" i="1"/>
  <c r="B2313" i="1" s="1"/>
  <c r="X2371" i="1"/>
  <c r="B2371" i="1" s="1"/>
  <c r="X1929" i="1"/>
  <c r="B1929" i="1" s="1"/>
  <c r="X2198" i="1"/>
  <c r="B2198" i="1" s="1"/>
  <c r="X2282" i="1"/>
  <c r="B2282" i="1" s="1"/>
  <c r="X2107" i="1"/>
  <c r="B2107" i="1" s="1"/>
  <c r="B1989" i="1" l="1"/>
  <c r="B1930" i="1"/>
  <c r="P2403" i="1"/>
  <c r="C2404" i="1"/>
  <c r="P2139" i="1"/>
  <c r="C2140" i="1"/>
  <c r="X2402" i="1"/>
  <c r="B2402" i="1" s="1"/>
  <c r="X2138" i="1"/>
  <c r="B2138" i="1" s="1"/>
  <c r="C2374" i="1"/>
  <c r="P2373" i="1"/>
  <c r="P2432" i="1"/>
  <c r="C2433" i="1"/>
  <c r="P2020" i="1"/>
  <c r="C2021" i="1"/>
  <c r="P2021" i="1" s="1"/>
  <c r="S2021" i="1" s="1"/>
  <c r="X2431" i="1"/>
  <c r="B2431" i="1" s="1"/>
  <c r="X2019" i="1"/>
  <c r="B2019" i="1" s="1"/>
  <c r="X2372" i="1"/>
  <c r="B2372" i="1" s="1"/>
  <c r="P2284" i="1"/>
  <c r="C2285" i="1"/>
  <c r="P2315" i="1"/>
  <c r="C2316" i="1"/>
  <c r="P2079" i="1"/>
  <c r="C2080" i="1"/>
  <c r="P2255" i="1"/>
  <c r="C2256" i="1"/>
  <c r="X2314" i="1"/>
  <c r="B2314" i="1" s="1"/>
  <c r="X2078" i="1"/>
  <c r="B2078" i="1" s="1"/>
  <c r="X2254" i="1"/>
  <c r="B2254" i="1" s="1"/>
  <c r="B2050" i="1"/>
  <c r="P2109" i="1"/>
  <c r="C2110" i="1"/>
  <c r="P2200" i="1"/>
  <c r="C2201" i="1"/>
  <c r="P2464" i="1"/>
  <c r="C2465" i="1"/>
  <c r="C2228" i="1"/>
  <c r="P2227" i="1"/>
  <c r="P2343" i="1"/>
  <c r="C2344" i="1"/>
  <c r="P2168" i="1"/>
  <c r="C2169" i="1"/>
  <c r="X2283" i="1"/>
  <c r="B2283" i="1" s="1"/>
  <c r="X2108" i="1"/>
  <c r="B2108" i="1" s="1"/>
  <c r="X2199" i="1"/>
  <c r="B2199" i="1" s="1"/>
  <c r="X2463" i="1"/>
  <c r="B2463" i="1" s="1"/>
  <c r="X2226" i="1"/>
  <c r="B2226" i="1" s="1"/>
  <c r="X2342" i="1"/>
  <c r="B2342" i="1" s="1"/>
  <c r="X2167" i="1"/>
  <c r="B2167" i="1" s="1"/>
  <c r="P2169" i="1" l="1"/>
  <c r="C2170" i="1"/>
  <c r="P2465" i="1"/>
  <c r="C2466" i="1"/>
  <c r="X2139" i="1"/>
  <c r="B2139" i="1" s="1"/>
  <c r="X2168" i="1"/>
  <c r="B2168" i="1" s="1"/>
  <c r="X2464" i="1"/>
  <c r="B2464" i="1" s="1"/>
  <c r="P2316" i="1"/>
  <c r="C2317" i="1"/>
  <c r="X2021" i="1"/>
  <c r="Y2021" i="1" s="1"/>
  <c r="P2404" i="1"/>
  <c r="C2405" i="1"/>
  <c r="X2315" i="1"/>
  <c r="B2315" i="1" s="1"/>
  <c r="X2020" i="1"/>
  <c r="B2020" i="1" s="1"/>
  <c r="X2403" i="1"/>
  <c r="B2403" i="1" s="1"/>
  <c r="X2343" i="1"/>
  <c r="B2343" i="1" s="1"/>
  <c r="P2256" i="1"/>
  <c r="C2257" i="1"/>
  <c r="P2285" i="1"/>
  <c r="C2286" i="1"/>
  <c r="P2344" i="1"/>
  <c r="C2345" i="1"/>
  <c r="P2201" i="1"/>
  <c r="C2202" i="1"/>
  <c r="X2255" i="1"/>
  <c r="B2255" i="1" s="1"/>
  <c r="X2284" i="1"/>
  <c r="B2284" i="1" s="1"/>
  <c r="X2200" i="1"/>
  <c r="B2200" i="1" s="1"/>
  <c r="P2080" i="1"/>
  <c r="C2081" i="1"/>
  <c r="P2433" i="1"/>
  <c r="C2434" i="1"/>
  <c r="X2373" i="1"/>
  <c r="B2373" i="1" s="1"/>
  <c r="X2227" i="1"/>
  <c r="B2227" i="1" s="1"/>
  <c r="P2110" i="1"/>
  <c r="C2111" i="1"/>
  <c r="X2079" i="1"/>
  <c r="B2079" i="1" s="1"/>
  <c r="X2432" i="1"/>
  <c r="B2432" i="1" s="1"/>
  <c r="P2374" i="1"/>
  <c r="C2375" i="1"/>
  <c r="C2229" i="1"/>
  <c r="P2228" i="1"/>
  <c r="X2109" i="1"/>
  <c r="B2109" i="1" s="1"/>
  <c r="P2140" i="1"/>
  <c r="C2141" i="1"/>
  <c r="P2081" i="1" l="1"/>
  <c r="S2081" i="1" s="1"/>
  <c r="C2082" i="1"/>
  <c r="B2021" i="1"/>
  <c r="C2376" i="1"/>
  <c r="P2375" i="1"/>
  <c r="P2345" i="1"/>
  <c r="C2346" i="1"/>
  <c r="P2286" i="1"/>
  <c r="C2287" i="1"/>
  <c r="P2405" i="1"/>
  <c r="C2406" i="1"/>
  <c r="P2317" i="1"/>
  <c r="C2318" i="1"/>
  <c r="X2374" i="1"/>
  <c r="B2374" i="1" s="1"/>
  <c r="X2080" i="1"/>
  <c r="B2080" i="1" s="1"/>
  <c r="X2344" i="1"/>
  <c r="B2344" i="1" s="1"/>
  <c r="X2285" i="1"/>
  <c r="B2285" i="1" s="1"/>
  <c r="X2404" i="1"/>
  <c r="B2404" i="1" s="1"/>
  <c r="X2316" i="1"/>
  <c r="B2316" i="1" s="1"/>
  <c r="X2228" i="1"/>
  <c r="B2228" i="1" s="1"/>
  <c r="P2257" i="1"/>
  <c r="C2258" i="1"/>
  <c r="X2256" i="1"/>
  <c r="B2256" i="1" s="1"/>
  <c r="C2230" i="1"/>
  <c r="P2229" i="1"/>
  <c r="P2202" i="1"/>
  <c r="C2203" i="1"/>
  <c r="P2203" i="1" s="1"/>
  <c r="S2203" i="1" s="1"/>
  <c r="P2466" i="1"/>
  <c r="C2467" i="1"/>
  <c r="X2201" i="1"/>
  <c r="B2201" i="1" s="1"/>
  <c r="X2465" i="1"/>
  <c r="B2465" i="1" s="1"/>
  <c r="P2141" i="1"/>
  <c r="C2142" i="1"/>
  <c r="P2142" i="1" s="1"/>
  <c r="S2142" i="1" s="1"/>
  <c r="P2111" i="1"/>
  <c r="C2112" i="1"/>
  <c r="P2112" i="1" s="1"/>
  <c r="S2112" i="1" s="1"/>
  <c r="P2434" i="1"/>
  <c r="C2435" i="1"/>
  <c r="P2170" i="1"/>
  <c r="C2171" i="1"/>
  <c r="X2140" i="1"/>
  <c r="B2140" i="1" s="1"/>
  <c r="X2110" i="1"/>
  <c r="B2110" i="1" s="1"/>
  <c r="X2433" i="1"/>
  <c r="B2433" i="1" s="1"/>
  <c r="X2169" i="1"/>
  <c r="B2169" i="1" s="1"/>
  <c r="X2081" i="1" l="1"/>
  <c r="Y2081" i="1" s="1"/>
  <c r="C2083" i="1"/>
  <c r="P2082" i="1"/>
  <c r="X2082" i="1" s="1"/>
  <c r="B2082" i="1" s="1"/>
  <c r="X2142" i="1"/>
  <c r="Y2142" i="1" s="1"/>
  <c r="X2203" i="1"/>
  <c r="Y2203" i="1" s="1"/>
  <c r="X2229" i="1"/>
  <c r="B2229" i="1" s="1"/>
  <c r="P2346" i="1"/>
  <c r="C2347" i="1"/>
  <c r="X2141" i="1"/>
  <c r="B2141" i="1" s="1"/>
  <c r="X2202" i="1"/>
  <c r="B2202" i="1" s="1"/>
  <c r="P2230" i="1"/>
  <c r="C2231" i="1"/>
  <c r="X2345" i="1"/>
  <c r="B2345" i="1" s="1"/>
  <c r="P2435" i="1"/>
  <c r="C2436" i="1"/>
  <c r="P2467" i="1"/>
  <c r="C2468" i="1"/>
  <c r="P2258" i="1"/>
  <c r="C2259" i="1"/>
  <c r="P2318" i="1"/>
  <c r="C2319" i="1"/>
  <c r="X2434" i="1"/>
  <c r="B2434" i="1" s="1"/>
  <c r="X2466" i="1"/>
  <c r="B2466" i="1" s="1"/>
  <c r="X2257" i="1"/>
  <c r="B2257" i="1" s="1"/>
  <c r="X2317" i="1"/>
  <c r="B2317" i="1" s="1"/>
  <c r="X2112" i="1"/>
  <c r="Y2112" i="1" s="1"/>
  <c r="P2406" i="1"/>
  <c r="C2407" i="1"/>
  <c r="X2375" i="1"/>
  <c r="B2375" i="1" s="1"/>
  <c r="X2111" i="1"/>
  <c r="B2111" i="1" s="1"/>
  <c r="X2405" i="1"/>
  <c r="B2405" i="1" s="1"/>
  <c r="C2377" i="1"/>
  <c r="P2376" i="1"/>
  <c r="P2171" i="1"/>
  <c r="C2172" i="1"/>
  <c r="P2287" i="1"/>
  <c r="C2288" i="1"/>
  <c r="X2170" i="1"/>
  <c r="B2170" i="1" s="1"/>
  <c r="X2286" i="1"/>
  <c r="B2286" i="1" s="1"/>
  <c r="B2081" i="1" l="1"/>
  <c r="C2084" i="1"/>
  <c r="P2084" i="1" s="1"/>
  <c r="P2083" i="1"/>
  <c r="X2083" i="1" s="1"/>
  <c r="B2083" i="1" s="1"/>
  <c r="X2171" i="1"/>
  <c r="B2171" i="1" s="1"/>
  <c r="P2319" i="1"/>
  <c r="C2320" i="1"/>
  <c r="P2468" i="1"/>
  <c r="C2469" i="1"/>
  <c r="B2142" i="1"/>
  <c r="P2407" i="1"/>
  <c r="C2408" i="1"/>
  <c r="X2318" i="1"/>
  <c r="B2318" i="1" s="1"/>
  <c r="X2467" i="1"/>
  <c r="B2467" i="1" s="1"/>
  <c r="X2406" i="1"/>
  <c r="B2406" i="1" s="1"/>
  <c r="P2436" i="1"/>
  <c r="C2437" i="1"/>
  <c r="P2347" i="1"/>
  <c r="C2348" i="1"/>
  <c r="P2288" i="1"/>
  <c r="C2289" i="1"/>
  <c r="X2376" i="1"/>
  <c r="B2376" i="1" s="1"/>
  <c r="X2435" i="1"/>
  <c r="B2435" i="1" s="1"/>
  <c r="X2346" i="1"/>
  <c r="B2346" i="1" s="1"/>
  <c r="P2377" i="1"/>
  <c r="C2378" i="1"/>
  <c r="P2259" i="1"/>
  <c r="C2260" i="1"/>
  <c r="P2231" i="1"/>
  <c r="C2232" i="1"/>
  <c r="P2232" i="1" s="1"/>
  <c r="S2232" i="1" s="1"/>
  <c r="X2287" i="1"/>
  <c r="B2287" i="1" s="1"/>
  <c r="B2112" i="1"/>
  <c r="X2258" i="1"/>
  <c r="B2258" i="1" s="1"/>
  <c r="X2230" i="1"/>
  <c r="B2230" i="1" s="1"/>
  <c r="B2203" i="1"/>
  <c r="P2172" i="1"/>
  <c r="C2173" i="1"/>
  <c r="S2084" i="1" l="1"/>
  <c r="X2084" i="1"/>
  <c r="B2084" i="1" s="1"/>
  <c r="X2288" i="1"/>
  <c r="B2288" i="1" s="1"/>
  <c r="X2436" i="1"/>
  <c r="B2436" i="1" s="1"/>
  <c r="X2232" i="1"/>
  <c r="Y2232" i="1" s="1"/>
  <c r="X2231" i="1"/>
  <c r="B2231" i="1" s="1"/>
  <c r="P2378" i="1"/>
  <c r="C2379" i="1"/>
  <c r="P2348" i="1"/>
  <c r="C2349" i="1"/>
  <c r="P2408" i="1"/>
  <c r="C2409" i="1"/>
  <c r="X2377" i="1"/>
  <c r="B2377" i="1" s="1"/>
  <c r="X2347" i="1"/>
  <c r="B2347" i="1" s="1"/>
  <c r="X2407" i="1"/>
  <c r="B2407" i="1" s="1"/>
  <c r="P2469" i="1"/>
  <c r="C2470" i="1"/>
  <c r="P2173" i="1"/>
  <c r="C2174" i="1"/>
  <c r="P2260" i="1"/>
  <c r="C2261" i="1"/>
  <c r="X2468" i="1"/>
  <c r="B2468" i="1" s="1"/>
  <c r="X2172" i="1"/>
  <c r="B2172" i="1" s="1"/>
  <c r="X2259" i="1"/>
  <c r="B2259" i="1" s="1"/>
  <c r="P2320" i="1"/>
  <c r="C2321" i="1"/>
  <c r="P2289" i="1"/>
  <c r="C2290" i="1"/>
  <c r="P2437" i="1"/>
  <c r="C2438" i="1"/>
  <c r="X2319" i="1"/>
  <c r="B2319" i="1" s="1"/>
  <c r="Y2084" i="1" l="1"/>
  <c r="B2232" i="1"/>
  <c r="P2321" i="1"/>
  <c r="C2322" i="1"/>
  <c r="P2261" i="1"/>
  <c r="C2262" i="1"/>
  <c r="P2262" i="1" s="1"/>
  <c r="S2262" i="1" s="1"/>
  <c r="P2379" i="1"/>
  <c r="C2380" i="1"/>
  <c r="P2438" i="1"/>
  <c r="C2439" i="1"/>
  <c r="X2320" i="1"/>
  <c r="B2320" i="1" s="1"/>
  <c r="X2260" i="1"/>
  <c r="B2260" i="1" s="1"/>
  <c r="X2378" i="1"/>
  <c r="B2378" i="1" s="1"/>
  <c r="P2174" i="1"/>
  <c r="C2175" i="1"/>
  <c r="P2175" i="1" s="1"/>
  <c r="S2175" i="1" s="1"/>
  <c r="X2437" i="1"/>
  <c r="B2437" i="1" s="1"/>
  <c r="P2290" i="1"/>
  <c r="C2291" i="1"/>
  <c r="X2173" i="1"/>
  <c r="B2173" i="1" s="1"/>
  <c r="X2289" i="1"/>
  <c r="B2289" i="1" s="1"/>
  <c r="P2409" i="1"/>
  <c r="C2410" i="1"/>
  <c r="X2408" i="1"/>
  <c r="B2408" i="1" s="1"/>
  <c r="P2470" i="1"/>
  <c r="C2471" i="1"/>
  <c r="P2349" i="1"/>
  <c r="C2350" i="1"/>
  <c r="X2469" i="1"/>
  <c r="B2469" i="1" s="1"/>
  <c r="X2348" i="1"/>
  <c r="B2348" i="1" s="1"/>
  <c r="P2471" i="1" l="1"/>
  <c r="C2472" i="1"/>
  <c r="P2439" i="1"/>
  <c r="C2440" i="1"/>
  <c r="X2262" i="1"/>
  <c r="Y2262" i="1" s="1"/>
  <c r="X2438" i="1"/>
  <c r="B2438" i="1" s="1"/>
  <c r="X2261" i="1"/>
  <c r="B2261" i="1" s="1"/>
  <c r="P2291" i="1"/>
  <c r="C2292" i="1"/>
  <c r="P2322" i="1"/>
  <c r="C2323" i="1"/>
  <c r="P2323" i="1" s="1"/>
  <c r="S2323" i="1" s="1"/>
  <c r="X2290" i="1"/>
  <c r="B2290" i="1" s="1"/>
  <c r="X2321" i="1"/>
  <c r="B2321" i="1" s="1"/>
  <c r="P2410" i="1"/>
  <c r="C2411" i="1"/>
  <c r="X2470" i="1"/>
  <c r="B2470" i="1" s="1"/>
  <c r="X2409" i="1"/>
  <c r="B2409" i="1" s="1"/>
  <c r="P2350" i="1"/>
  <c r="C2351" i="1"/>
  <c r="X2175" i="1"/>
  <c r="Y2175" i="1" s="1"/>
  <c r="P2380" i="1"/>
  <c r="C2381" i="1"/>
  <c r="X2349" i="1"/>
  <c r="B2349" i="1" s="1"/>
  <c r="X2174" i="1"/>
  <c r="B2174" i="1" s="1"/>
  <c r="X2379" i="1"/>
  <c r="B2379" i="1" s="1"/>
  <c r="B2262" i="1" l="1"/>
  <c r="B2175" i="1"/>
  <c r="X2323" i="1"/>
  <c r="Y2323" i="1" s="1"/>
  <c r="P2292" i="1"/>
  <c r="C2293" i="1"/>
  <c r="P2472" i="1"/>
  <c r="C2473" i="1"/>
  <c r="X2322" i="1"/>
  <c r="B2322" i="1" s="1"/>
  <c r="X2291" i="1"/>
  <c r="B2291" i="1" s="1"/>
  <c r="X2471" i="1"/>
  <c r="B2471" i="1" s="1"/>
  <c r="P2381" i="1"/>
  <c r="C2382" i="1"/>
  <c r="X2380" i="1"/>
  <c r="B2380" i="1" s="1"/>
  <c r="P2351" i="1"/>
  <c r="C2352" i="1"/>
  <c r="P2411" i="1"/>
  <c r="C2412" i="1"/>
  <c r="X2350" i="1"/>
  <c r="B2350" i="1" s="1"/>
  <c r="X2410" i="1"/>
  <c r="B2410" i="1" s="1"/>
  <c r="P2440" i="1"/>
  <c r="C2441" i="1"/>
  <c r="X2439" i="1"/>
  <c r="B2439" i="1" s="1"/>
  <c r="P2352" i="1" l="1"/>
  <c r="C2353" i="1"/>
  <c r="B2323" i="1"/>
  <c r="X2351" i="1"/>
  <c r="B2351" i="1" s="1"/>
  <c r="P2382" i="1"/>
  <c r="C2383" i="1"/>
  <c r="P2473" i="1"/>
  <c r="C2474" i="1"/>
  <c r="X2381" i="1"/>
  <c r="B2381" i="1" s="1"/>
  <c r="X2472" i="1"/>
  <c r="B2472" i="1" s="1"/>
  <c r="P2441" i="1"/>
  <c r="C2442" i="1"/>
  <c r="P2412" i="1"/>
  <c r="C2413" i="1"/>
  <c r="P2293" i="1"/>
  <c r="C2294" i="1"/>
  <c r="P2294" i="1" s="1"/>
  <c r="S2294" i="1" s="1"/>
  <c r="X2440" i="1"/>
  <c r="B2440" i="1" s="1"/>
  <c r="X2411" i="1"/>
  <c r="B2411" i="1" s="1"/>
  <c r="X2292" i="1"/>
  <c r="B2292" i="1" s="1"/>
  <c r="X2293" i="1" l="1"/>
  <c r="B2293" i="1" s="1"/>
  <c r="X2473" i="1"/>
  <c r="B2473" i="1" s="1"/>
  <c r="P2353" i="1"/>
  <c r="C2354" i="1"/>
  <c r="P2354" i="1" s="1"/>
  <c r="S2354" i="1" s="1"/>
  <c r="C2384" i="1"/>
  <c r="P2383" i="1"/>
  <c r="X2352" i="1"/>
  <c r="B2352" i="1" s="1"/>
  <c r="X2382" i="1"/>
  <c r="B2382" i="1" s="1"/>
  <c r="P2442" i="1"/>
  <c r="C2443" i="1"/>
  <c r="X2441" i="1"/>
  <c r="B2441" i="1" s="1"/>
  <c r="P2413" i="1"/>
  <c r="C2414" i="1"/>
  <c r="X2412" i="1"/>
  <c r="B2412" i="1" s="1"/>
  <c r="X2294" i="1"/>
  <c r="Y2294" i="1" s="1"/>
  <c r="P2474" i="1"/>
  <c r="C2475" i="1"/>
  <c r="B2294" i="1" l="1"/>
  <c r="P2475" i="1"/>
  <c r="C2476" i="1"/>
  <c r="P2476" i="1" s="1"/>
  <c r="S2476" i="1" s="1"/>
  <c r="X2474" i="1"/>
  <c r="B2474" i="1" s="1"/>
  <c r="P2443" i="1"/>
  <c r="C2444" i="1"/>
  <c r="X2354" i="1"/>
  <c r="Y2354" i="1" s="1"/>
  <c r="X2442" i="1"/>
  <c r="B2442" i="1" s="1"/>
  <c r="X2353" i="1"/>
  <c r="B2353" i="1" s="1"/>
  <c r="P2414" i="1"/>
  <c r="C2415" i="1"/>
  <c r="P2415" i="1" s="1"/>
  <c r="S2415" i="1" s="1"/>
  <c r="X2383" i="1"/>
  <c r="B2383" i="1" s="1"/>
  <c r="X2413" i="1"/>
  <c r="B2413" i="1" s="1"/>
  <c r="P2384" i="1"/>
  <c r="C2385" i="1"/>
  <c r="P2385" i="1" s="1"/>
  <c r="S2385" i="1" s="1"/>
  <c r="B2354" i="1" l="1"/>
  <c r="P2444" i="1"/>
  <c r="C2445" i="1"/>
  <c r="X2443" i="1"/>
  <c r="B2443" i="1" s="1"/>
  <c r="X2385" i="1"/>
  <c r="Y2385" i="1" s="1"/>
  <c r="X2415" i="1"/>
  <c r="Y2415" i="1" s="1"/>
  <c r="X2384" i="1"/>
  <c r="B2384" i="1" s="1"/>
  <c r="X2414" i="1"/>
  <c r="B2414" i="1" s="1"/>
  <c r="X2476" i="1"/>
  <c r="Y2476" i="1" s="1"/>
  <c r="X2475" i="1"/>
  <c r="B2475" i="1" s="1"/>
  <c r="B2476" i="1" l="1"/>
  <c r="P2445" i="1"/>
  <c r="C2446" i="1"/>
  <c r="B2385" i="1"/>
  <c r="X2444" i="1"/>
  <c r="B2444" i="1" s="1"/>
  <c r="B2415" i="1"/>
  <c r="P2446" i="1" l="1"/>
  <c r="C2447" i="1"/>
  <c r="X2445" i="1"/>
  <c r="B2445" i="1" s="1"/>
  <c r="P2447" i="1" l="1"/>
  <c r="C2448" i="1"/>
  <c r="P2448" i="1" s="1"/>
  <c r="S2448" i="1" s="1"/>
  <c r="X2446" i="1"/>
  <c r="B2446" i="1" s="1"/>
  <c r="X2448" i="1" l="1"/>
  <c r="Y2448" i="1" s="1"/>
  <c r="X2447" i="1"/>
  <c r="B2447" i="1" s="1"/>
  <c r="B2448" i="1" l="1"/>
</calcChain>
</file>

<file path=xl/sharedStrings.xml><?xml version="1.0" encoding="utf-8"?>
<sst xmlns="http://schemas.openxmlformats.org/spreadsheetml/2006/main" count="266" uniqueCount="122">
  <si>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</si>
  <si>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</si>
  <si>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</si>
  <si>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</si>
  <si>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</si>
  <si>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</si>
  <si>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</si>
  <si>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</si>
  <si>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</si>
  <si>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</si>
  <si>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</si>
  <si>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</si>
  <si>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</si>
  <si>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</si>
  <si>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</si>
  <si>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</si>
  <si>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</si>
  <si>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</si>
  <si>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</si>
  <si>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</si>
  <si>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</si>
  <si>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</si>
  <si>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</si>
  <si>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</si>
  <si>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</si>
  <si>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</si>
  <si>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</si>
  <si>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</si>
  <si>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</si>
  <si>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</si>
  <si>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</si>
  <si>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</si>
  <si>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</si>
  <si>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</si>
  <si>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</si>
  <si>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</si>
  <si>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</si>
  <si>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</si>
  <si>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</si>
  <si>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</si>
  <si>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</si>
  <si>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</si>
  <si>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</si>
  <si>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</si>
  <si>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</si>
  <si>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</si>
  <si>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</si>
  <si>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</si>
  <si>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</si>
  <si>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</si>
  <si>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</si>
  <si>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</si>
  <si>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</si>
  <si>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</si>
  <si>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</si>
  <si>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</si>
  <si>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</si>
  <si>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</si>
  <si>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</si>
  <si>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</si>
  <si>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</si>
  <si>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</si>
  <si>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</si>
  <si>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</si>
  <si>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</si>
  <si>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</si>
  <si>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</si>
  <si>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</si>
  <si>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</si>
  <si>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</si>
  <si>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</si>
  <si>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</si>
  <si>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</si>
  <si>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</si>
  <si>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</si>
  <si>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</si>
  <si>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</si>
  <si>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</si>
  <si>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</si>
  <si>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</si>
  <si>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</si>
  <si>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</si>
  <si>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</si>
  <si>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</si>
  <si>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</si>
  <si>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</si>
  <si>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</si>
  <si>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</si>
  <si>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</si>
  <si>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</si>
  <si>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</si>
  <si>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</si>
  <si>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</si>
  <si>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</si>
  <si>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</si>
  <si>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</si>
  <si>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</si>
  <si>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</si>
  <si>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</si>
  <si>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</si>
  <si>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</si>
  <si>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</si>
  <si>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</si>
  <si>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</si>
  <si>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</si>
  <si>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</si>
  <si>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</si>
  <si>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</si>
  <si>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</si>
  <si>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</si>
  <si>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</si>
  <si>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</si>
  <si>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</si>
  <si>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</si>
  <si>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</si>
  <si>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SENIOR I</t>
  </si>
  <si>
    <t>Data Integral</t>
  </si>
  <si>
    <t>DATA VENC</t>
  </si>
  <si>
    <t>JARDINS DA LAGOA</t>
  </si>
  <si>
    <t>21D0057479</t>
  </si>
  <si>
    <t>INCORPJ=</t>
  </si>
  <si>
    <t>&gt;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</si>
</sst>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6" fillId="9" borderId="0" applyNumberFormat="0" applyBorder="0" applyAlignment="0" applyProtection="0"/>
  </cellStyleXfs>
  <cellXfs count="19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  <xf numFmtId="175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left" vertical="center"/>
    </xf>
    <xf numFmtId="4" fontId="23" fillId="7" borderId="0" xfId="0" applyNumberFormat="1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4" fontId="23" fillId="7" borderId="0" xfId="0" applyNumberFormat="1" applyFont="1" applyFill="1" applyAlignment="1">
      <alignment vertical="center"/>
    </xf>
    <xf numFmtId="0" fontId="23" fillId="7" borderId="0" xfId="0" applyFont="1" applyFill="1" applyAlignment="1">
      <alignment horizontal="left"/>
    </xf>
    <xf numFmtId="164" fontId="23" fillId="7" borderId="0" xfId="0" applyNumberFormat="1" applyFont="1" applyFill="1" applyAlignment="1">
      <alignment horizontal="left" vertical="center"/>
    </xf>
    <xf numFmtId="0" fontId="23" fillId="7" borderId="0" xfId="0" applyFont="1" applyFill="1"/>
    <xf numFmtId="4" fontId="23" fillId="7" borderId="0" xfId="0" applyNumberFormat="1" applyFont="1" applyFill="1" applyAlignment="1">
      <alignment horizontal="left" vertical="top"/>
    </xf>
    <xf numFmtId="14" fontId="22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left"/>
    </xf>
    <xf numFmtId="14" fontId="21" fillId="7" borderId="0" xfId="0" applyNumberFormat="1" applyFont="1" applyFill="1" applyAlignment="1">
      <alignment horizontal="left"/>
    </xf>
    <xf numFmtId="10" fontId="19" fillId="7" borderId="0" xfId="0" applyNumberFormat="1" applyFont="1" applyFill="1" applyAlignment="1">
      <alignment horizontal="left" vertical="center"/>
    </xf>
    <xf numFmtId="14" fontId="19" fillId="7" borderId="0" xfId="0" applyNumberFormat="1" applyFont="1" applyFill="1" applyAlignment="1">
      <alignment horizontal="left" vertical="top"/>
    </xf>
    <xf numFmtId="176" fontId="19" fillId="7" borderId="0" xfId="0" applyNumberFormat="1" applyFont="1" applyFill="1" applyAlignment="1">
      <alignment horizontal="left" vertical="center"/>
    </xf>
    <xf numFmtId="3" fontId="19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fill" vertical="center"/>
    </xf>
    <xf numFmtId="1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top"/>
    </xf>
    <xf numFmtId="14" fontId="21" fillId="7" borderId="0" xfId="0" applyNumberFormat="1" applyFont="1" applyFill="1" applyAlignment="1">
      <alignment horizontal="left" vertical="center"/>
    </xf>
    <xf numFmtId="14" fontId="22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/>
    </xf>
    <xf numFmtId="14" fontId="20" fillId="7" borderId="0" xfId="0" applyNumberFormat="1" applyFont="1" applyFill="1" applyAlignment="1">
      <alignment horizontal="left" vertical="center"/>
    </xf>
    <xf numFmtId="165" fontId="16" fillId="9" borderId="0" xfId="1" applyNumberFormat="1" applyAlignment="1">
      <alignment horizontal="center" vertical="center"/>
    </xf>
  </cellXfs>
  <cellStyles count="2">
    <cellStyle name="Bom" xfId="1" builtinId="26"/>
    <cellStyle name="Normal" xfId="0" builtinId="0"/>
  </cellStyles>
  <dxfs count="4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3" width="15" style="5" bestFit="1" customWidth="1"/>
    <col min="14" max="14" width="21.85546875" style="5" bestFit="1" customWidth="1"/>
    <col min="15" max="15" width="18.140625" style="5" bestFit="1" customWidth="1"/>
    <col min="16" max="16" width="21.42578125" style="5" bestFit="1" customWidth="1"/>
    <col min="17" max="17" width="10" style="5" bestFit="1" customWidth="1"/>
    <col min="18" max="18" width="18.85546875" style="5" bestFit="1" customWidth="1"/>
    <col min="19" max="19" width="23.7109375" style="5" bestFit="1" customWidth="1"/>
    <col min="20" max="20" width="14.28515625" style="5" bestFit="1" customWidth="1"/>
    <col min="21" max="22" width="8.5703125" style="5" customWidth="1"/>
    <col min="23" max="23" width="15.140625" style="5" bestFit="1" customWidth="1"/>
    <col min="24" max="24" width="16.28515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72" t="s">
        <v>69</v>
      </c>
      <c r="C1" s="164" t="s">
        <v>106</v>
      </c>
      <c r="D1" s="173" t="s">
        <v>75</v>
      </c>
      <c r="E1" s="166" t="s">
        <v>114</v>
      </c>
      <c r="F1" s="175" t="s">
        <v>115</v>
      </c>
      <c r="G1" s="165" t="s">
        <v>108</v>
      </c>
      <c r="H1" s="173" t="s">
        <v>77</v>
      </c>
      <c r="I1" s="167" t="s">
        <v>110</v>
      </c>
      <c r="J1" s="179">
        <v>2400000</v>
      </c>
      <c r="K1" s="164" t="s">
        <v>112</v>
      </c>
      <c r="L1" s="182">
        <v>44275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89" t="s">
        <v>118</v>
      </c>
      <c r="C2" s="165" t="s">
        <v>107</v>
      </c>
      <c r="D2" s="174">
        <v>1</v>
      </c>
      <c r="E2" s="166" t="s">
        <v>67</v>
      </c>
      <c r="F2" s="176">
        <v>44291</v>
      </c>
      <c r="G2" s="168" t="s">
        <v>109</v>
      </c>
      <c r="H2" s="177">
        <v>0.1047</v>
      </c>
      <c r="I2" s="167" t="s">
        <v>111</v>
      </c>
      <c r="J2" s="180">
        <v>2400</v>
      </c>
      <c r="K2" s="169" t="s">
        <v>116</v>
      </c>
      <c r="L2" s="182">
        <v>44295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84" t="s">
        <v>119</v>
      </c>
      <c r="C3" s="165" t="s">
        <v>105</v>
      </c>
      <c r="D3" s="174">
        <v>527</v>
      </c>
      <c r="E3" s="166" t="s">
        <v>117</v>
      </c>
      <c r="F3" s="176">
        <v>46741</v>
      </c>
      <c r="G3" s="170"/>
      <c r="H3" s="178"/>
      <c r="I3" s="167"/>
      <c r="J3" s="181"/>
      <c r="K3" s="171" t="s">
        <v>113</v>
      </c>
      <c r="L3" s="183">
        <f>NETWORKDAYS(L1,L2,AD$171:AD$502)-1</f>
        <v>13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61" t="s">
        <v>78</v>
      </c>
      <c r="C4" s="161" t="s">
        <v>79</v>
      </c>
      <c r="D4" s="161" t="s">
        <v>92</v>
      </c>
      <c r="E4" s="161" t="s">
        <v>93</v>
      </c>
      <c r="F4" s="161" t="s">
        <v>94</v>
      </c>
      <c r="G4" s="161" t="s">
        <v>95</v>
      </c>
      <c r="H4" s="161" t="s">
        <v>80</v>
      </c>
      <c r="I4" s="161" t="s">
        <v>81</v>
      </c>
      <c r="J4" s="161" t="s">
        <v>96</v>
      </c>
      <c r="K4" s="161" t="s">
        <v>97</v>
      </c>
      <c r="L4" s="161" t="s">
        <v>98</v>
      </c>
      <c r="M4" s="161" t="s">
        <v>99</v>
      </c>
      <c r="N4" s="161" t="s">
        <v>100</v>
      </c>
      <c r="O4" s="161" t="s">
        <v>101</v>
      </c>
      <c r="P4" s="161" t="s">
        <v>82</v>
      </c>
      <c r="Q4" s="161" t="s">
        <v>83</v>
      </c>
      <c r="R4" s="161" t="s">
        <v>84</v>
      </c>
      <c r="S4" s="161" t="s">
        <v>85</v>
      </c>
      <c r="T4" s="161" t="s">
        <v>86</v>
      </c>
      <c r="U4" s="161" t="s">
        <v>87</v>
      </c>
      <c r="V4" s="161" t="s">
        <v>88</v>
      </c>
      <c r="W4" s="161" t="s">
        <v>89</v>
      </c>
      <c r="X4" s="161" t="s">
        <v>90</v>
      </c>
      <c r="Y4" s="161" t="s">
        <v>91</v>
      </c>
      <c r="Z4" s="162" t="s">
        <v>102</v>
      </c>
      <c r="AA4" s="161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86">
        <f>F2</f>
        <v>44291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88" t="str">
        <f>B3</f>
        <v>21D0057479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85">
        <f>L2</f>
        <v>44295</v>
      </c>
      <c r="B8" s="76" t="str">
        <f>F1</f>
        <v>SENIOR 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40" t="s">
        <v>50</v>
      </c>
      <c r="AD8" s="141" t="s">
        <v>5</v>
      </c>
      <c r="AE8" s="140" t="s">
        <v>51</v>
      </c>
      <c r="AF8" s="140" t="s">
        <v>52</v>
      </c>
      <c r="AG8" s="140" t="s">
        <v>53</v>
      </c>
      <c r="AH8" s="140" t="s">
        <v>54</v>
      </c>
      <c r="AI8" s="142" t="s">
        <v>54</v>
      </c>
      <c r="AJ8" s="140" t="s">
        <v>55</v>
      </c>
      <c r="AK8" s="140" t="s">
        <v>50</v>
      </c>
      <c r="AL8" s="140" t="s">
        <v>14</v>
      </c>
      <c r="AM8" s="140" t="s">
        <v>14</v>
      </c>
      <c r="AN8" s="49"/>
      <c r="AO8" s="134" t="s">
        <v>5</v>
      </c>
      <c r="AP8" s="134" t="s">
        <v>77</v>
      </c>
      <c r="AQ8" s="134" t="s">
        <v>12</v>
      </c>
      <c r="AR8" s="134" t="s">
        <v>77</v>
      </c>
      <c r="AS8" s="134" t="s">
        <v>12</v>
      </c>
      <c r="AT8" s="134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9">
        <v>20</v>
      </c>
      <c r="I9" s="77"/>
      <c r="J9" s="77"/>
      <c r="K9" s="77"/>
      <c r="L9" s="56" t="s">
        <v>121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3"/>
      <c r="AD9" s="144"/>
      <c r="AE9" s="140" t="s">
        <v>56</v>
      </c>
      <c r="AF9" s="140" t="s">
        <v>58</v>
      </c>
      <c r="AG9" s="145">
        <f>H2</f>
        <v>0.1047</v>
      </c>
      <c r="AH9" s="140" t="s">
        <v>56</v>
      </c>
      <c r="AI9" s="142" t="s">
        <v>57</v>
      </c>
      <c r="AJ9" s="140" t="s">
        <v>56</v>
      </c>
      <c r="AK9" s="143"/>
      <c r="AL9" s="140" t="s">
        <v>59</v>
      </c>
      <c r="AM9" s="140" t="s">
        <v>59</v>
      </c>
      <c r="AN9" s="49"/>
      <c r="AO9" s="134"/>
      <c r="AP9" s="134" t="s">
        <v>73</v>
      </c>
      <c r="AQ9" s="134" t="s">
        <v>24</v>
      </c>
      <c r="AR9" s="134" t="s">
        <v>70</v>
      </c>
      <c r="AS9" s="134" t="s">
        <v>24</v>
      </c>
      <c r="AT9" s="134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85">
        <f>L1</f>
        <v>44275</v>
      </c>
      <c r="B10" s="8">
        <f t="shared" ref="B10:B73" si="0">(P10+X10)</f>
        <v>1000</v>
      </c>
      <c r="C10" s="187">
        <v>1000</v>
      </c>
      <c r="D10" s="105">
        <f>AP10</f>
        <v>958.84400000000005</v>
      </c>
      <c r="E10" s="105">
        <f>AR10</f>
        <v>983.06299999999999</v>
      </c>
      <c r="F10" s="106">
        <f>AS10</f>
        <v>44249</v>
      </c>
      <c r="G10" s="10">
        <f t="shared" ref="G10:G73" si="1">(E10/D10)-1</f>
        <v>2.525854049250964E-2</v>
      </c>
      <c r="H10" s="108">
        <f>AK171</f>
        <v>44306</v>
      </c>
      <c r="I10" s="42">
        <f>IF(A10&gt;I9,H10,I9)</f>
        <v>44306</v>
      </c>
      <c r="J10" s="109">
        <f>AL171</f>
        <v>20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7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0.1047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>IF(Z10="INCORPJ=",0,IF(Q10&gt;0,S10+X10,0))</f>
        <v>0</v>
      </c>
      <c r="Z10" s="4" t="s">
        <v>120</v>
      </c>
      <c r="AA10" s="42">
        <f>AM11</f>
        <v>44306</v>
      </c>
      <c r="AB10" s="4"/>
      <c r="AC10" s="115"/>
      <c r="AD10" s="116">
        <f>A10</f>
        <v>44275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8">AJ171</f>
        <v>44277</v>
      </c>
      <c r="AP10" s="160">
        <f>VLOOKUP($AO10,[1]Plan1!$CI$223:$CM$400,2)</f>
        <v>958.84400000000005</v>
      </c>
      <c r="AQ10" s="146">
        <f>EDATE($AO10,-2)</f>
        <v>44218</v>
      </c>
      <c r="AR10" s="147">
        <f>VLOOKUP($AO10,[1]Plan1!$CI$223:$CM$400,4)</f>
        <v>983.06299999999999</v>
      </c>
      <c r="AS10" s="146">
        <f>EDATE($AO10,-1)</f>
        <v>44249</v>
      </c>
      <c r="AT10" s="148">
        <f>(AR10/AP10)-1</f>
        <v>2.525854049250964E-2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9">(A10+1)</f>
        <v>44276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0">IF(E11=E10,D10,E10)</f>
        <v>958.84400000000005</v>
      </c>
      <c r="E11" s="105">
        <f>E10</f>
        <v>983.06299999999999</v>
      </c>
      <c r="F11" s="106">
        <f t="shared" ref="F11:F22" si="11">IF(D11=D10,F10,A11)</f>
        <v>44249</v>
      </c>
      <c r="G11" s="107">
        <f t="shared" si="1"/>
        <v>2.525854049250964E-2</v>
      </c>
      <c r="H11" s="108">
        <f>IF(DAY(A11)=H$9,VLOOKUP(A11,AH$118:AN$450,4),H10)</f>
        <v>44306</v>
      </c>
      <c r="I11" s="108">
        <f t="shared" ref="I11:I73" si="12">IF(A11&gt;I10,H11,I10)</f>
        <v>44306</v>
      </c>
      <c r="J11" s="109">
        <f t="shared" ref="J11:J74" si="13">IF(I11=I10,J10,NETWORKDAYS(I10,I11,$AD$171:$AD$502)-1)</f>
        <v>20</v>
      </c>
      <c r="K11" s="99">
        <f t="shared" si="2"/>
        <v>0</v>
      </c>
      <c r="L11" s="8">
        <f t="shared" ref="L11:L74" si="14">IF(E11&lt;D11,1,TRUNC((E11/D11)^TRUNC((K11/J11),9),8))</f>
        <v>1</v>
      </c>
      <c r="M11" s="110">
        <f t="shared" ref="M11:M44" si="15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7">
        <f t="shared" ref="R11:R74" si="16">IF(Q11&gt;0,VLOOKUP($A11,$AD$10:$AI$165,6),0)</f>
        <v>0</v>
      </c>
      <c r="S11" s="8">
        <f t="shared" si="5"/>
        <v>0</v>
      </c>
      <c r="T11" s="113">
        <f t="shared" ref="T11:T74" si="17">(T10)</f>
        <v>0.1047</v>
      </c>
      <c r="U11" s="111">
        <f t="shared" ref="U11:U22" si="18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8">
        <f t="shared" ref="Y11:Y74" si="19">IF(Z11="INCORPJ=",0,IF(Q11&gt;0,S11+X11,0))</f>
        <v>0</v>
      </c>
      <c r="Z11" s="114" t="str">
        <f>IF($Q10&gt;0,VLOOKUP($A10,$AD$10:$AM$165,9),Z10)</f>
        <v>INCORPJ=</v>
      </c>
      <c r="AA11" s="108">
        <f>IF($Q10&gt;0,VLOOKUP($A10,$AD$10:$AM$165,10),AA10)</f>
        <v>44306</v>
      </c>
      <c r="AB11" s="4"/>
      <c r="AC11" s="115">
        <v>0</v>
      </c>
      <c r="AD11" s="116">
        <f>A8</f>
        <v>44295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120</v>
      </c>
      <c r="AM11" s="121">
        <f t="shared" ref="AM11:AM24" si="20">AD12</f>
        <v>44306</v>
      </c>
      <c r="AN11" s="11"/>
      <c r="AO11" s="121">
        <f t="shared" si="8"/>
        <v>44306</v>
      </c>
      <c r="AP11" s="160">
        <f>VLOOKUP($AO11,[1]Plan1!$CI$223:$CM$400,2)</f>
        <v>983.06299999999999</v>
      </c>
      <c r="AQ11" s="146">
        <f t="shared" ref="AQ11:AQ74" si="21">EDATE($AO11,-2)</f>
        <v>44247</v>
      </c>
      <c r="AR11" s="147">
        <f>VLOOKUP($AO11,[1]Plan1!$CI$223:$CM$400,4)</f>
        <v>1011.948</v>
      </c>
      <c r="AS11" s="146">
        <f t="shared" ref="AS11:AS74" si="22">EDATE($AO11,-1)</f>
        <v>44275</v>
      </c>
      <c r="AT11" s="148">
        <f t="shared" ref="AT11:AT74" si="23">(AR11/AP11)-1</f>
        <v>2.9382654010984055E-2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2.75" x14ac:dyDescent="0.2">
      <c r="A12" s="102">
        <f t="shared" si="9"/>
        <v>44277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0"/>
        <v>958.84400000000005</v>
      </c>
      <c r="E12" s="105">
        <f t="shared" ref="E12:E41" si="25">E11</f>
        <v>983.06299999999999</v>
      </c>
      <c r="F12" s="106">
        <f t="shared" si="11"/>
        <v>44249</v>
      </c>
      <c r="G12" s="107">
        <f t="shared" si="1"/>
        <v>2.525854049250964E-2</v>
      </c>
      <c r="H12" s="108">
        <f t="shared" ref="H12:H75" si="26">IF(DAY(A12)=H$9,VLOOKUP(A12,AH$118:AN$450,4),H11)</f>
        <v>44306</v>
      </c>
      <c r="I12" s="108">
        <f t="shared" si="12"/>
        <v>44306</v>
      </c>
      <c r="J12" s="109">
        <f t="shared" si="13"/>
        <v>20</v>
      </c>
      <c r="K12" s="99">
        <f t="shared" si="2"/>
        <v>0</v>
      </c>
      <c r="L12" s="8">
        <f t="shared" si="14"/>
        <v>1</v>
      </c>
      <c r="M12" s="110">
        <f t="shared" si="15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7">
        <f t="shared" si="16"/>
        <v>0</v>
      </c>
      <c r="S12" s="8">
        <f t="shared" si="5"/>
        <v>0</v>
      </c>
      <c r="T12" s="113">
        <f t="shared" si="17"/>
        <v>0.1047</v>
      </c>
      <c r="U12" s="111">
        <f t="shared" si="18"/>
        <v>0</v>
      </c>
      <c r="V12" s="111">
        <v>252</v>
      </c>
      <c r="W12" s="110">
        <f t="shared" si="6"/>
        <v>1</v>
      </c>
      <c r="X12" s="103">
        <f t="shared" si="7"/>
        <v>0</v>
      </c>
      <c r="Y12" s="8">
        <f t="shared" si="19"/>
        <v>0</v>
      </c>
      <c r="Z12" s="114" t="str">
        <f t="shared" ref="Z12:Z75" si="27">IF($Q11&gt;0,VLOOKUP($A11,$AD$10:$AM$165,9),Z11)</f>
        <v>INCORPJ=</v>
      </c>
      <c r="AA12" s="108">
        <f t="shared" ref="AA12:AA75" si="28">IF($Q11&gt;0,VLOOKUP($A11,$AD$10:$AM$165,10),AA11)</f>
        <v>44306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44306</v>
      </c>
      <c r="AE12" s="117">
        <f t="shared" ref="AE12:AE24" si="31">(AE11-AH12)</f>
        <v>1002.769768</v>
      </c>
      <c r="AF12" s="125">
        <f t="shared" ref="AF12:AF43" si="32">NETWORKDAYS(AD11,AD12,AD$171:AD$502)-1</f>
        <v>7</v>
      </c>
      <c r="AG12" s="126">
        <f>TRUNC(AE11*(ROUND((1+T$10)^(AF12/252),9)-1),8)</f>
        <v>2.769768</v>
      </c>
      <c r="AH12" s="127">
        <f>-AG12</f>
        <v>-2.769768</v>
      </c>
      <c r="AI12" s="123">
        <v>0</v>
      </c>
      <c r="AJ12" s="117">
        <f t="shared" ref="AJ12:AJ18" si="33">(AG12+AH12)</f>
        <v>0</v>
      </c>
      <c r="AK12" s="115">
        <f t="shared" ref="AK12:AK75" si="34">AK11+1</f>
        <v>1</v>
      </c>
      <c r="AL12" s="124" t="s">
        <v>76</v>
      </c>
      <c r="AM12" s="121">
        <f t="shared" si="20"/>
        <v>44336</v>
      </c>
      <c r="AN12" s="11"/>
      <c r="AO12" s="121">
        <f t="shared" si="8"/>
        <v>44336</v>
      </c>
      <c r="AP12" s="160">
        <f>VLOOKUP($AO12,[1]Plan1!$CI$223:$CM$400,2)</f>
        <v>1011.948</v>
      </c>
      <c r="AQ12" s="146">
        <f t="shared" si="21"/>
        <v>44275</v>
      </c>
      <c r="AR12" s="147">
        <f>VLOOKUP($AO12,[1]Plan1!$CI$223:$CM$400,4)</f>
        <v>1027.211</v>
      </c>
      <c r="AS12" s="146">
        <f t="shared" si="22"/>
        <v>44306</v>
      </c>
      <c r="AT12" s="148">
        <f t="shared" si="23"/>
        <v>1.5082790815338365E-2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2.75" x14ac:dyDescent="0.2">
      <c r="A13" s="102">
        <f t="shared" si="9"/>
        <v>44278</v>
      </c>
      <c r="B13" s="103">
        <f t="shared" si="0"/>
        <v>1000</v>
      </c>
      <c r="C13" s="103">
        <f t="shared" si="24"/>
        <v>1000</v>
      </c>
      <c r="D13" s="104">
        <f t="shared" si="10"/>
        <v>958.84400000000005</v>
      </c>
      <c r="E13" s="105">
        <f t="shared" si="25"/>
        <v>983.06299999999999</v>
      </c>
      <c r="F13" s="106">
        <f t="shared" si="11"/>
        <v>44249</v>
      </c>
      <c r="G13" s="107">
        <f t="shared" si="1"/>
        <v>2.525854049250964E-2</v>
      </c>
      <c r="H13" s="108">
        <f t="shared" si="26"/>
        <v>44306</v>
      </c>
      <c r="I13" s="108">
        <f t="shared" si="12"/>
        <v>44306</v>
      </c>
      <c r="J13" s="109">
        <f t="shared" si="13"/>
        <v>20</v>
      </c>
      <c r="K13" s="99">
        <f t="shared" si="2"/>
        <v>0</v>
      </c>
      <c r="L13" s="8">
        <f t="shared" si="14"/>
        <v>1</v>
      </c>
      <c r="M13" s="110">
        <f t="shared" si="15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5">IF(VLOOKUP(A13,AD$10:AK$165,8)=VLOOKUP(A12,AD$10:AK$165,8),0,VLOOKUP(A13,AD$10:AK$165,8))</f>
        <v>0</v>
      </c>
      <c r="R13" s="7">
        <f t="shared" si="16"/>
        <v>0</v>
      </c>
      <c r="S13" s="8">
        <f t="shared" si="5"/>
        <v>0</v>
      </c>
      <c r="T13" s="113">
        <f t="shared" si="17"/>
        <v>0.1047</v>
      </c>
      <c r="U13" s="111">
        <f t="shared" si="18"/>
        <v>0</v>
      </c>
      <c r="V13" s="111">
        <v>252</v>
      </c>
      <c r="W13" s="110">
        <f t="shared" si="6"/>
        <v>1</v>
      </c>
      <c r="X13" s="103">
        <f t="shared" si="7"/>
        <v>0</v>
      </c>
      <c r="Y13" s="8">
        <f t="shared" si="19"/>
        <v>0</v>
      </c>
      <c r="Z13" s="114" t="str">
        <f t="shared" si="27"/>
        <v>INCORPJ=</v>
      </c>
      <c r="AA13" s="108">
        <f t="shared" si="28"/>
        <v>44306</v>
      </c>
      <c r="AB13" s="4"/>
      <c r="AC13" s="115">
        <f t="shared" si="29"/>
        <v>2</v>
      </c>
      <c r="AD13" s="121">
        <f t="shared" si="30"/>
        <v>44336</v>
      </c>
      <c r="AE13" s="117">
        <f t="shared" si="31"/>
        <v>965.57796011000005</v>
      </c>
      <c r="AF13" s="119">
        <f t="shared" si="32"/>
        <v>21</v>
      </c>
      <c r="AG13" s="128">
        <f t="shared" ref="AG13:AG18" si="36">TRUNC(AE12*(ROUND((1+T$10)^(AF13/252),9)-1),8)</f>
        <v>8.3554176400000006</v>
      </c>
      <c r="AH13" s="127">
        <f t="shared" ref="AH13:AH24" si="37">TRUNC((AE12*AI13),8)</f>
        <v>37.19180789</v>
      </c>
      <c r="AI13" s="123">
        <v>3.708907974618203E-2</v>
      </c>
      <c r="AJ13" s="117">
        <f t="shared" si="33"/>
        <v>45.547225529999999</v>
      </c>
      <c r="AK13" s="115">
        <f t="shared" si="34"/>
        <v>2</v>
      </c>
      <c r="AL13" s="124" t="s">
        <v>76</v>
      </c>
      <c r="AM13" s="121">
        <f t="shared" si="20"/>
        <v>44368</v>
      </c>
      <c r="AN13" s="11"/>
      <c r="AO13" s="121">
        <f t="shared" si="8"/>
        <v>44368</v>
      </c>
      <c r="AP13" s="160">
        <f>VLOOKUP($AO13,[1]Plan1!$CI$223:$CM$400,2)</f>
        <v>1027.211</v>
      </c>
      <c r="AQ13" s="146">
        <f t="shared" si="21"/>
        <v>44307</v>
      </c>
      <c r="AR13" s="147">
        <f>VLOOKUP($AO13,[1]Plan1!$CI$223:$CM$400,4)</f>
        <v>1069.289</v>
      </c>
      <c r="AS13" s="146">
        <f t="shared" si="22"/>
        <v>44337</v>
      </c>
      <c r="AT13" s="148">
        <f t="shared" si="23"/>
        <v>4.0963346381609922E-2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2.75" x14ac:dyDescent="0.2">
      <c r="A14" s="102">
        <f t="shared" si="9"/>
        <v>44279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958.84400000000005</v>
      </c>
      <c r="E14" s="105">
        <f t="shared" si="25"/>
        <v>983.06299999999999</v>
      </c>
      <c r="F14" s="106">
        <f t="shared" ref="F14" si="41">IF(D14=D13,F13,A14)</f>
        <v>44249</v>
      </c>
      <c r="G14" s="107">
        <f t="shared" ref="G14" si="42">(E14/D14)-1</f>
        <v>2.525854049250964E-2</v>
      </c>
      <c r="H14" s="108">
        <f t="shared" ref="H14" si="43">IF(DAY(A14)=H$9,VLOOKUP(A14,AH$118:AN$450,4),H13)</f>
        <v>44306</v>
      </c>
      <c r="I14" s="108">
        <f t="shared" ref="I14" si="44">IF(A14&gt;I13,H14,I13)</f>
        <v>44306</v>
      </c>
      <c r="J14" s="109">
        <f t="shared" ref="J14" si="45">IF(I14=I13,J13,NETWORKDAYS(I13,I14,$AD$171:$AD$502)-1)</f>
        <v>20</v>
      </c>
      <c r="K14" s="99">
        <f t="shared" si="2"/>
        <v>0</v>
      </c>
      <c r="L14" s="8">
        <f t="shared" si="14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7">
        <f t="shared" si="16"/>
        <v>0</v>
      </c>
      <c r="S14" s="8">
        <f t="shared" si="5"/>
        <v>0</v>
      </c>
      <c r="T14" s="113">
        <f t="shared" si="17"/>
        <v>0.1047</v>
      </c>
      <c r="U14" s="111">
        <f t="shared" si="18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8">
        <f t="shared" si="19"/>
        <v>0</v>
      </c>
      <c r="Z14" s="114" t="str">
        <f t="shared" si="27"/>
        <v>INCORPJ=</v>
      </c>
      <c r="AA14" s="108">
        <f t="shared" si="28"/>
        <v>44306</v>
      </c>
      <c r="AB14" s="4"/>
      <c r="AC14" s="115">
        <f t="shared" si="29"/>
        <v>3</v>
      </c>
      <c r="AD14" s="121">
        <f t="shared" si="30"/>
        <v>44368</v>
      </c>
      <c r="AE14" s="117">
        <f t="shared" si="31"/>
        <v>933.66792310000005</v>
      </c>
      <c r="AF14" s="119">
        <f t="shared" si="32"/>
        <v>21</v>
      </c>
      <c r="AG14" s="128">
        <f t="shared" si="36"/>
        <v>8.0455228900000009</v>
      </c>
      <c r="AH14" s="127">
        <f t="shared" si="37"/>
        <v>31.91003701</v>
      </c>
      <c r="AI14" s="123">
        <v>3.3047602922450146E-2</v>
      </c>
      <c r="AJ14" s="117">
        <f t="shared" si="33"/>
        <v>39.955559899999997</v>
      </c>
      <c r="AK14" s="115">
        <f t="shared" si="34"/>
        <v>3</v>
      </c>
      <c r="AL14" s="124" t="s">
        <v>76</v>
      </c>
      <c r="AM14" s="121">
        <f t="shared" si="20"/>
        <v>44397</v>
      </c>
      <c r="AN14" s="11"/>
      <c r="AO14" s="121">
        <f t="shared" si="8"/>
        <v>44397</v>
      </c>
      <c r="AP14" s="160">
        <f>VLOOKUP($AO14,[1]Plan1!$CI$223:$CM$400,2)</f>
        <v>1069.289</v>
      </c>
      <c r="AQ14" s="146">
        <f t="shared" si="21"/>
        <v>44336</v>
      </c>
      <c r="AR14" s="147">
        <f>VLOOKUP($AO14,[1]Plan1!$CI$223:$CM$400,4)</f>
        <v>1075.7329999999999</v>
      </c>
      <c r="AS14" s="146">
        <f t="shared" si="22"/>
        <v>44367</v>
      </c>
      <c r="AT14" s="148">
        <f t="shared" si="23"/>
        <v>6.0264343877098892E-3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2.75" x14ac:dyDescent="0.2">
      <c r="A15" s="102">
        <f t="shared" si="9"/>
        <v>44280</v>
      </c>
      <c r="B15" s="103">
        <f t="shared" si="0"/>
        <v>1000</v>
      </c>
      <c r="C15" s="103">
        <f t="shared" si="24"/>
        <v>1000</v>
      </c>
      <c r="D15" s="104">
        <f t="shared" si="10"/>
        <v>958.84400000000005</v>
      </c>
      <c r="E15" s="105">
        <f t="shared" si="25"/>
        <v>983.06299999999999</v>
      </c>
      <c r="F15" s="106">
        <f t="shared" si="11"/>
        <v>44249</v>
      </c>
      <c r="G15" s="107">
        <f t="shared" si="1"/>
        <v>2.525854049250964E-2</v>
      </c>
      <c r="H15" s="108">
        <f t="shared" si="26"/>
        <v>44306</v>
      </c>
      <c r="I15" s="108">
        <f t="shared" si="12"/>
        <v>44306</v>
      </c>
      <c r="J15" s="109">
        <f t="shared" si="13"/>
        <v>20</v>
      </c>
      <c r="K15" s="99">
        <f t="shared" si="2"/>
        <v>0</v>
      </c>
      <c r="L15" s="8">
        <f t="shared" si="14"/>
        <v>1</v>
      </c>
      <c r="M15" s="110">
        <f t="shared" si="15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5"/>
        <v>0</v>
      </c>
      <c r="R15" s="7">
        <f t="shared" si="16"/>
        <v>0</v>
      </c>
      <c r="S15" s="8">
        <f t="shared" si="5"/>
        <v>0</v>
      </c>
      <c r="T15" s="113">
        <f t="shared" si="17"/>
        <v>0.1047</v>
      </c>
      <c r="U15" s="111">
        <f t="shared" si="18"/>
        <v>0</v>
      </c>
      <c r="V15" s="111">
        <v>252</v>
      </c>
      <c r="W15" s="110">
        <f t="shared" si="6"/>
        <v>1</v>
      </c>
      <c r="X15" s="103">
        <f t="shared" si="7"/>
        <v>0</v>
      </c>
      <c r="Y15" s="8">
        <f t="shared" si="19"/>
        <v>0</v>
      </c>
      <c r="Z15" s="114" t="str">
        <f t="shared" si="27"/>
        <v>INCORPJ=</v>
      </c>
      <c r="AA15" s="108">
        <f t="shared" si="28"/>
        <v>44306</v>
      </c>
      <c r="AB15" s="4"/>
      <c r="AC15" s="115">
        <f t="shared" si="29"/>
        <v>4</v>
      </c>
      <c r="AD15" s="121">
        <f t="shared" si="30"/>
        <v>44397</v>
      </c>
      <c r="AE15" s="117">
        <f t="shared" si="31"/>
        <v>907.30300977000002</v>
      </c>
      <c r="AF15" s="119">
        <f t="shared" si="32"/>
        <v>21</v>
      </c>
      <c r="AG15" s="128">
        <f t="shared" si="36"/>
        <v>7.7796376399999998</v>
      </c>
      <c r="AH15" s="127">
        <f t="shared" si="37"/>
        <v>26.36491333</v>
      </c>
      <c r="AI15" s="123">
        <v>2.8237998420463341E-2</v>
      </c>
      <c r="AJ15" s="117">
        <f t="shared" si="33"/>
        <v>34.144550969999997</v>
      </c>
      <c r="AK15" s="115">
        <f t="shared" si="34"/>
        <v>4</v>
      </c>
      <c r="AL15" s="124" t="s">
        <v>76</v>
      </c>
      <c r="AM15" s="121">
        <f t="shared" si="20"/>
        <v>44428</v>
      </c>
      <c r="AN15" s="11"/>
      <c r="AO15" s="121">
        <f t="shared" si="8"/>
        <v>44428</v>
      </c>
      <c r="AP15" s="160">
        <f>VLOOKUP($AO15,[1]Plan1!$CI$223:$CM$400,2)</f>
        <v>1075.7329999999999</v>
      </c>
      <c r="AQ15" s="146">
        <f t="shared" si="21"/>
        <v>44367</v>
      </c>
      <c r="AR15" s="147">
        <f>VLOOKUP($AO15,[1]Plan1!$CI$223:$CM$400,4)</f>
        <v>1084.095</v>
      </c>
      <c r="AS15" s="146">
        <f t="shared" si="22"/>
        <v>44397</v>
      </c>
      <c r="AT15" s="148">
        <f t="shared" si="23"/>
        <v>7.7733043422485437E-3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2.75" x14ac:dyDescent="0.2">
      <c r="A16" s="102">
        <f t="shared" si="9"/>
        <v>44281</v>
      </c>
      <c r="B16" s="103">
        <f t="shared" si="0"/>
        <v>1000</v>
      </c>
      <c r="C16" s="103">
        <f t="shared" si="24"/>
        <v>1000</v>
      </c>
      <c r="D16" s="104">
        <f t="shared" si="10"/>
        <v>958.84400000000005</v>
      </c>
      <c r="E16" s="105">
        <f t="shared" si="25"/>
        <v>983.06299999999999</v>
      </c>
      <c r="F16" s="106">
        <f t="shared" si="11"/>
        <v>44249</v>
      </c>
      <c r="G16" s="107">
        <f t="shared" si="1"/>
        <v>2.525854049250964E-2</v>
      </c>
      <c r="H16" s="108">
        <f t="shared" si="26"/>
        <v>44306</v>
      </c>
      <c r="I16" s="108">
        <f t="shared" si="12"/>
        <v>44306</v>
      </c>
      <c r="J16" s="109">
        <f t="shared" si="13"/>
        <v>20</v>
      </c>
      <c r="K16" s="99">
        <f t="shared" si="2"/>
        <v>0</v>
      </c>
      <c r="L16" s="8">
        <f t="shared" si="14"/>
        <v>1</v>
      </c>
      <c r="M16" s="110">
        <f t="shared" si="15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5"/>
        <v>0</v>
      </c>
      <c r="R16" s="7">
        <f t="shared" si="16"/>
        <v>0</v>
      </c>
      <c r="S16" s="8">
        <f t="shared" si="5"/>
        <v>0</v>
      </c>
      <c r="T16" s="113">
        <f t="shared" si="17"/>
        <v>0.1047</v>
      </c>
      <c r="U16" s="111">
        <f t="shared" si="18"/>
        <v>0</v>
      </c>
      <c r="V16" s="111">
        <v>252</v>
      </c>
      <c r="W16" s="110">
        <f t="shared" si="6"/>
        <v>1</v>
      </c>
      <c r="X16" s="103">
        <f t="shared" si="7"/>
        <v>0</v>
      </c>
      <c r="Y16" s="8">
        <f t="shared" si="19"/>
        <v>0</v>
      </c>
      <c r="Z16" s="114" t="str">
        <f t="shared" si="27"/>
        <v>INCORPJ=</v>
      </c>
      <c r="AA16" s="108">
        <f t="shared" si="28"/>
        <v>44306</v>
      </c>
      <c r="AB16" s="4"/>
      <c r="AC16" s="115">
        <f t="shared" si="29"/>
        <v>5</v>
      </c>
      <c r="AD16" s="121">
        <f t="shared" si="30"/>
        <v>44428</v>
      </c>
      <c r="AE16" s="117">
        <f t="shared" si="31"/>
        <v>875.28620473000001</v>
      </c>
      <c r="AF16" s="119">
        <f t="shared" si="32"/>
        <v>23</v>
      </c>
      <c r="AG16" s="128">
        <f t="shared" si="36"/>
        <v>8.2832291700000003</v>
      </c>
      <c r="AH16" s="127">
        <f t="shared" si="37"/>
        <v>32.016805040000001</v>
      </c>
      <c r="AI16" s="123">
        <v>3.5287885853561789E-2</v>
      </c>
      <c r="AJ16" s="117">
        <f t="shared" si="33"/>
        <v>40.30003421</v>
      </c>
      <c r="AK16" s="115">
        <f t="shared" si="34"/>
        <v>5</v>
      </c>
      <c r="AL16" s="124" t="s">
        <v>76</v>
      </c>
      <c r="AM16" s="121">
        <f t="shared" si="20"/>
        <v>44459</v>
      </c>
      <c r="AN16" s="11"/>
      <c r="AO16" s="121">
        <f t="shared" si="8"/>
        <v>44459</v>
      </c>
      <c r="AP16" s="160">
        <f>VLOOKUP($AO16,[1]Plan1!$CI$223:$CM$400,2)</f>
        <v>1084.095</v>
      </c>
      <c r="AQ16" s="146">
        <f t="shared" si="21"/>
        <v>44397</v>
      </c>
      <c r="AR16" s="147">
        <f>VLOOKUP($AO16,[1]Plan1!$CI$223:$CM$400,4)</f>
        <v>1091.29</v>
      </c>
      <c r="AS16" s="146">
        <f t="shared" si="22"/>
        <v>44428</v>
      </c>
      <c r="AT16" s="148">
        <f t="shared" si="23"/>
        <v>6.6368722298322247E-3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2.75" x14ac:dyDescent="0.2">
      <c r="A17" s="102">
        <f t="shared" si="9"/>
        <v>44282</v>
      </c>
      <c r="B17" s="103">
        <f t="shared" si="0"/>
        <v>1000</v>
      </c>
      <c r="C17" s="103">
        <f t="shared" si="24"/>
        <v>1000</v>
      </c>
      <c r="D17" s="104">
        <f>IF(E17=E16,D16,E16)</f>
        <v>958.84400000000005</v>
      </c>
      <c r="E17" s="105">
        <f t="shared" si="25"/>
        <v>983.06299999999999</v>
      </c>
      <c r="F17" s="106">
        <f t="shared" si="11"/>
        <v>44249</v>
      </c>
      <c r="G17" s="107">
        <f t="shared" si="1"/>
        <v>2.525854049250964E-2</v>
      </c>
      <c r="H17" s="108">
        <f t="shared" si="26"/>
        <v>44306</v>
      </c>
      <c r="I17" s="108">
        <f t="shared" si="12"/>
        <v>44306</v>
      </c>
      <c r="J17" s="109">
        <f t="shared" si="13"/>
        <v>20</v>
      </c>
      <c r="K17" s="99">
        <f t="shared" si="2"/>
        <v>0</v>
      </c>
      <c r="L17" s="8">
        <f t="shared" si="14"/>
        <v>1</v>
      </c>
      <c r="M17" s="110">
        <f t="shared" si="15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5"/>
        <v>0</v>
      </c>
      <c r="R17" s="7">
        <f t="shared" si="16"/>
        <v>0</v>
      </c>
      <c r="S17" s="8">
        <f t="shared" si="5"/>
        <v>0</v>
      </c>
      <c r="T17" s="113">
        <f t="shared" si="17"/>
        <v>0.1047</v>
      </c>
      <c r="U17" s="111">
        <f t="shared" si="18"/>
        <v>0</v>
      </c>
      <c r="V17" s="111">
        <v>252</v>
      </c>
      <c r="W17" s="110">
        <f t="shared" si="6"/>
        <v>1</v>
      </c>
      <c r="X17" s="103">
        <f t="shared" si="7"/>
        <v>0</v>
      </c>
      <c r="Y17" s="8">
        <f t="shared" si="19"/>
        <v>0</v>
      </c>
      <c r="Z17" s="114" t="str">
        <f t="shared" si="27"/>
        <v>INCORPJ=</v>
      </c>
      <c r="AA17" s="108">
        <f t="shared" si="28"/>
        <v>44306</v>
      </c>
      <c r="AB17" s="4"/>
      <c r="AC17" s="115">
        <f t="shared" si="29"/>
        <v>6</v>
      </c>
      <c r="AD17" s="121">
        <f t="shared" si="30"/>
        <v>44459</v>
      </c>
      <c r="AE17" s="117">
        <f t="shared" si="31"/>
        <v>849.38818922999997</v>
      </c>
      <c r="AF17" s="119">
        <f t="shared" si="32"/>
        <v>20</v>
      </c>
      <c r="AG17" s="128">
        <f t="shared" si="36"/>
        <v>6.9445137399999997</v>
      </c>
      <c r="AH17" s="127">
        <f t="shared" si="37"/>
        <v>25.8980155</v>
      </c>
      <c r="AI17" s="123">
        <v>2.9588054017194221E-2</v>
      </c>
      <c r="AJ17" s="117">
        <f t="shared" si="33"/>
        <v>32.842529239999998</v>
      </c>
      <c r="AK17" s="115">
        <f t="shared" si="34"/>
        <v>6</v>
      </c>
      <c r="AL17" s="124" t="s">
        <v>76</v>
      </c>
      <c r="AM17" s="121">
        <f t="shared" si="20"/>
        <v>44489</v>
      </c>
      <c r="AN17" s="11"/>
      <c r="AO17" s="121">
        <f t="shared" si="8"/>
        <v>44489</v>
      </c>
      <c r="AP17" s="160">
        <f>VLOOKUP($AO17,[1]Plan1!$CI$223:$CM$400,2)</f>
        <v>1091.29</v>
      </c>
      <c r="AQ17" s="146">
        <f t="shared" si="21"/>
        <v>44428</v>
      </c>
      <c r="AR17" s="147">
        <f>VLOOKUP($AO17,[1]Plan1!$CI$223:$CM$400,4)</f>
        <v>1084.3119999999999</v>
      </c>
      <c r="AS17" s="146">
        <f t="shared" si="22"/>
        <v>44459</v>
      </c>
      <c r="AT17" s="148">
        <f t="shared" si="23"/>
        <v>-6.3942673349889345E-3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2.75" x14ac:dyDescent="0.2">
      <c r="A18" s="102">
        <f t="shared" si="9"/>
        <v>44283</v>
      </c>
      <c r="B18" s="103">
        <f t="shared" si="0"/>
        <v>1000</v>
      </c>
      <c r="C18" s="103">
        <f t="shared" si="24"/>
        <v>1000</v>
      </c>
      <c r="D18" s="104">
        <f t="shared" si="10"/>
        <v>958.84400000000005</v>
      </c>
      <c r="E18" s="105">
        <f t="shared" si="25"/>
        <v>983.06299999999999</v>
      </c>
      <c r="F18" s="106">
        <f t="shared" si="11"/>
        <v>44249</v>
      </c>
      <c r="G18" s="107">
        <f t="shared" si="1"/>
        <v>2.525854049250964E-2</v>
      </c>
      <c r="H18" s="108">
        <f t="shared" si="26"/>
        <v>44306</v>
      </c>
      <c r="I18" s="108">
        <f t="shared" si="12"/>
        <v>44306</v>
      </c>
      <c r="J18" s="109">
        <f t="shared" si="13"/>
        <v>20</v>
      </c>
      <c r="K18" s="99">
        <f t="shared" si="2"/>
        <v>0</v>
      </c>
      <c r="L18" s="8">
        <f t="shared" si="14"/>
        <v>1</v>
      </c>
      <c r="M18" s="110">
        <f t="shared" si="15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5"/>
        <v>0</v>
      </c>
      <c r="R18" s="7">
        <f t="shared" si="16"/>
        <v>0</v>
      </c>
      <c r="S18" s="8">
        <f t="shared" si="5"/>
        <v>0</v>
      </c>
      <c r="T18" s="113">
        <f t="shared" si="17"/>
        <v>0.1047</v>
      </c>
      <c r="U18" s="111">
        <f t="shared" si="18"/>
        <v>0</v>
      </c>
      <c r="V18" s="111">
        <v>252</v>
      </c>
      <c r="W18" s="110">
        <f t="shared" si="6"/>
        <v>1</v>
      </c>
      <c r="X18" s="103">
        <f t="shared" si="7"/>
        <v>0</v>
      </c>
      <c r="Y18" s="8">
        <f t="shared" si="19"/>
        <v>0</v>
      </c>
      <c r="Z18" s="114" t="str">
        <f t="shared" si="27"/>
        <v>INCORPJ=</v>
      </c>
      <c r="AA18" s="108">
        <f t="shared" si="28"/>
        <v>44306</v>
      </c>
      <c r="AB18" s="4"/>
      <c r="AC18" s="115">
        <f t="shared" si="29"/>
        <v>7</v>
      </c>
      <c r="AD18" s="121">
        <f t="shared" si="30"/>
        <v>44489</v>
      </c>
      <c r="AE18" s="117">
        <f t="shared" si="31"/>
        <v>815.95248872999991</v>
      </c>
      <c r="AF18" s="119">
        <f t="shared" si="32"/>
        <v>21</v>
      </c>
      <c r="AG18" s="128">
        <f t="shared" si="36"/>
        <v>7.0773903300000001</v>
      </c>
      <c r="AH18" s="127">
        <f t="shared" si="37"/>
        <v>33.435700500000003</v>
      </c>
      <c r="AI18" s="123">
        <v>3.9364451886249825E-2</v>
      </c>
      <c r="AJ18" s="117">
        <f t="shared" si="33"/>
        <v>40.513090830000003</v>
      </c>
      <c r="AK18" s="115">
        <f t="shared" si="34"/>
        <v>7</v>
      </c>
      <c r="AL18" s="124" t="s">
        <v>76</v>
      </c>
      <c r="AM18" s="121">
        <f t="shared" si="20"/>
        <v>44522</v>
      </c>
      <c r="AN18" s="11"/>
      <c r="AO18" s="121">
        <f t="shared" si="8"/>
        <v>44522</v>
      </c>
      <c r="AP18" s="160">
        <f>VLOOKUP($AO18,[1]Plan1!$CI$223:$CM$400,2)</f>
        <v>1084.3119999999999</v>
      </c>
      <c r="AQ18" s="146">
        <f t="shared" si="21"/>
        <v>44461</v>
      </c>
      <c r="AR18" s="147">
        <f>VLOOKUP($AO18,[1]Plan1!$CI$223:$CM$400,4)</f>
        <v>1091.2829999999999</v>
      </c>
      <c r="AS18" s="146">
        <f t="shared" si="22"/>
        <v>44491</v>
      </c>
      <c r="AT18" s="148">
        <f t="shared" si="23"/>
        <v>6.4289614059422906E-3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2.75" x14ac:dyDescent="0.2">
      <c r="A19" s="102">
        <f t="shared" si="9"/>
        <v>44284</v>
      </c>
      <c r="B19" s="103">
        <f t="shared" si="0"/>
        <v>1000</v>
      </c>
      <c r="C19" s="103">
        <f t="shared" si="24"/>
        <v>1000</v>
      </c>
      <c r="D19" s="104">
        <f t="shared" si="10"/>
        <v>958.84400000000005</v>
      </c>
      <c r="E19" s="105">
        <f t="shared" si="25"/>
        <v>983.06299999999999</v>
      </c>
      <c r="F19" s="106">
        <f t="shared" si="11"/>
        <v>44249</v>
      </c>
      <c r="G19" s="107">
        <f t="shared" si="1"/>
        <v>2.525854049250964E-2</v>
      </c>
      <c r="H19" s="108">
        <f t="shared" si="26"/>
        <v>44306</v>
      </c>
      <c r="I19" s="108">
        <f t="shared" si="12"/>
        <v>44306</v>
      </c>
      <c r="J19" s="109">
        <f t="shared" si="13"/>
        <v>20</v>
      </c>
      <c r="K19" s="99">
        <f t="shared" si="2"/>
        <v>0</v>
      </c>
      <c r="L19" s="8">
        <f t="shared" si="14"/>
        <v>1</v>
      </c>
      <c r="M19" s="110">
        <f t="shared" si="15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5"/>
        <v>0</v>
      </c>
      <c r="R19" s="7">
        <f t="shared" si="16"/>
        <v>0</v>
      </c>
      <c r="S19" s="8">
        <f t="shared" si="5"/>
        <v>0</v>
      </c>
      <c r="T19" s="113">
        <f t="shared" si="17"/>
        <v>0.1047</v>
      </c>
      <c r="U19" s="111">
        <f t="shared" si="18"/>
        <v>0</v>
      </c>
      <c r="V19" s="111">
        <v>252</v>
      </c>
      <c r="W19" s="110">
        <f t="shared" si="6"/>
        <v>1</v>
      </c>
      <c r="X19" s="103">
        <f t="shared" si="7"/>
        <v>0</v>
      </c>
      <c r="Y19" s="8">
        <f t="shared" si="19"/>
        <v>0</v>
      </c>
      <c r="Z19" s="114" t="str">
        <f t="shared" si="27"/>
        <v>INCORPJ=</v>
      </c>
      <c r="AA19" s="108">
        <f t="shared" si="28"/>
        <v>44306</v>
      </c>
      <c r="AB19" s="4"/>
      <c r="AC19" s="115">
        <f t="shared" si="29"/>
        <v>8</v>
      </c>
      <c r="AD19" s="121">
        <f t="shared" si="30"/>
        <v>44522</v>
      </c>
      <c r="AE19" s="117">
        <f t="shared" si="31"/>
        <v>787.21253003999993</v>
      </c>
      <c r="AF19" s="119">
        <f t="shared" si="32"/>
        <v>21</v>
      </c>
      <c r="AG19" s="128">
        <f t="shared" ref="AG19" si="52">TRUNC(AE18*(ROUND((1+T$10)^(AF19/252),9)-1),8)</f>
        <v>6.7987927399999997</v>
      </c>
      <c r="AH19" s="127">
        <f t="shared" si="37"/>
        <v>28.739958690000002</v>
      </c>
      <c r="AI19" s="123">
        <v>3.5222588438082257E-2</v>
      </c>
      <c r="AJ19" s="117">
        <f t="shared" ref="AJ19" si="53">(AG19+AH19)</f>
        <v>35.538751430000005</v>
      </c>
      <c r="AK19" s="115">
        <f t="shared" si="34"/>
        <v>8</v>
      </c>
      <c r="AL19" s="124" t="s">
        <v>76</v>
      </c>
      <c r="AM19" s="121">
        <f t="shared" si="20"/>
        <v>44550</v>
      </c>
      <c r="AN19" s="11"/>
      <c r="AO19" s="121">
        <f t="shared" si="8"/>
        <v>44550</v>
      </c>
      <c r="AP19" s="160">
        <f>VLOOKUP($AO19,[1]Plan1!$CI$223:$CM$400,2)</f>
        <v>1091.2829999999999</v>
      </c>
      <c r="AQ19" s="146">
        <f t="shared" si="21"/>
        <v>44489</v>
      </c>
      <c r="AR19" s="147">
        <f>VLOOKUP($AO19,[1]Plan1!$CI$223:$CM$400,4)</f>
        <v>1091.4829999999999</v>
      </c>
      <c r="AS19" s="146">
        <f t="shared" si="22"/>
        <v>44520</v>
      </c>
      <c r="AT19" s="148">
        <f t="shared" si="23"/>
        <v>1.8327051736344302E-4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2.75" x14ac:dyDescent="0.2">
      <c r="A20" s="102">
        <f t="shared" si="9"/>
        <v>44285</v>
      </c>
      <c r="B20" s="103">
        <f t="shared" si="0"/>
        <v>1000</v>
      </c>
      <c r="C20" s="103">
        <f t="shared" si="24"/>
        <v>1000</v>
      </c>
      <c r="D20" s="104">
        <f t="shared" si="10"/>
        <v>958.84400000000005</v>
      </c>
      <c r="E20" s="105">
        <f t="shared" si="25"/>
        <v>983.06299999999999</v>
      </c>
      <c r="F20" s="106">
        <f t="shared" si="11"/>
        <v>44249</v>
      </c>
      <c r="G20" s="107">
        <f t="shared" si="1"/>
        <v>2.525854049250964E-2</v>
      </c>
      <c r="H20" s="108">
        <f t="shared" si="26"/>
        <v>44306</v>
      </c>
      <c r="I20" s="108">
        <f t="shared" si="12"/>
        <v>44306</v>
      </c>
      <c r="J20" s="109">
        <f t="shared" si="13"/>
        <v>20</v>
      </c>
      <c r="K20" s="99">
        <f t="shared" si="2"/>
        <v>0</v>
      </c>
      <c r="L20" s="8">
        <f t="shared" si="14"/>
        <v>1</v>
      </c>
      <c r="M20" s="110">
        <f t="shared" si="15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5"/>
        <v>0</v>
      </c>
      <c r="R20" s="7">
        <f t="shared" si="16"/>
        <v>0</v>
      </c>
      <c r="S20" s="8">
        <f t="shared" si="5"/>
        <v>0</v>
      </c>
      <c r="T20" s="113">
        <f t="shared" si="17"/>
        <v>0.1047</v>
      </c>
      <c r="U20" s="111">
        <f t="shared" si="18"/>
        <v>0</v>
      </c>
      <c r="V20" s="111">
        <v>252</v>
      </c>
      <c r="W20" s="110">
        <f t="shared" si="6"/>
        <v>1</v>
      </c>
      <c r="X20" s="103">
        <f t="shared" si="7"/>
        <v>0</v>
      </c>
      <c r="Y20" s="8">
        <f t="shared" si="19"/>
        <v>0</v>
      </c>
      <c r="Z20" s="114" t="str">
        <f t="shared" si="27"/>
        <v>INCORPJ=</v>
      </c>
      <c r="AA20" s="108">
        <f t="shared" si="28"/>
        <v>44306</v>
      </c>
      <c r="AB20" s="4"/>
      <c r="AC20" s="115">
        <f t="shared" si="29"/>
        <v>9</v>
      </c>
      <c r="AD20" s="121">
        <f t="shared" si="30"/>
        <v>44550</v>
      </c>
      <c r="AE20" s="117">
        <f t="shared" si="31"/>
        <v>758.91812758999993</v>
      </c>
      <c r="AF20" s="119">
        <f t="shared" si="32"/>
        <v>20</v>
      </c>
      <c r="AG20" s="128">
        <f t="shared" ref="AG20:AG22" si="54">TRUNC(AE19*(ROUND((1+T$10)^(AF20/252),9)-1),8)</f>
        <v>6.2457379099999999</v>
      </c>
      <c r="AH20" s="127">
        <f t="shared" si="37"/>
        <v>28.29440245</v>
      </c>
      <c r="AI20" s="123">
        <v>3.5942520441552092E-2</v>
      </c>
      <c r="AJ20" s="117">
        <f t="shared" ref="AJ20:AJ22" si="55">(AG20+AH20)</f>
        <v>34.540140360000002</v>
      </c>
      <c r="AK20" s="115">
        <f t="shared" si="34"/>
        <v>9</v>
      </c>
      <c r="AL20" s="124" t="s">
        <v>76</v>
      </c>
      <c r="AM20" s="121">
        <f t="shared" si="20"/>
        <v>44581</v>
      </c>
      <c r="AN20" s="11"/>
      <c r="AO20" s="121">
        <f t="shared" si="8"/>
        <v>44581</v>
      </c>
      <c r="AP20" s="160">
        <f>VLOOKUP($AO20,[1]Plan1!$CI$223:$CM$400,2)</f>
        <v>1091.4829999999999</v>
      </c>
      <c r="AQ20" s="146">
        <f t="shared" si="21"/>
        <v>44520</v>
      </c>
      <c r="AR20" s="147">
        <f>VLOOKUP($AO20,[1]Plan1!$CI$223:$CM$400,4)</f>
        <v>1100.9880000000001</v>
      </c>
      <c r="AS20" s="146">
        <f t="shared" si="22"/>
        <v>44550</v>
      </c>
      <c r="AT20" s="148">
        <f t="shared" si="23"/>
        <v>8.7083353565746702E-3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2.75" x14ac:dyDescent="0.2">
      <c r="A21" s="102">
        <f t="shared" si="9"/>
        <v>44286</v>
      </c>
      <c r="B21" s="103">
        <f t="shared" ref="B21" si="56">(P21+X21)</f>
        <v>1000</v>
      </c>
      <c r="C21" s="103">
        <f t="shared" ref="C21" si="57">TRUNC(IF(Q20&gt;0,VLOOKUP(A20,$AD$12:$AE$165,2),C20),8)</f>
        <v>1000</v>
      </c>
      <c r="D21" s="104">
        <f t="shared" ref="D21" si="58">IF(E21=E20,D20,E20)</f>
        <v>958.84400000000005</v>
      </c>
      <c r="E21" s="105">
        <f t="shared" si="25"/>
        <v>983.06299999999999</v>
      </c>
      <c r="F21" s="106">
        <f t="shared" ref="F21" si="59">IF(D21=D20,F20,A21)</f>
        <v>44249</v>
      </c>
      <c r="G21" s="107">
        <f t="shared" ref="G21" si="60">(E21/D21)-1</f>
        <v>2.525854049250964E-2</v>
      </c>
      <c r="H21" s="108">
        <f t="shared" ref="H21" si="61">IF(DAY(A21)=H$9,VLOOKUP(A21,AH$118:AN$450,4),H20)</f>
        <v>44306</v>
      </c>
      <c r="I21" s="108">
        <f t="shared" ref="I21" si="62">IF(A21&gt;I20,H21,I20)</f>
        <v>44306</v>
      </c>
      <c r="J21" s="109">
        <f t="shared" ref="J21" si="63">IF(I21=I20,J20,NETWORKDAYS(I20,I21,$AD$171:$AD$502)-1)</f>
        <v>20</v>
      </c>
      <c r="K21" s="99">
        <f t="shared" ref="K21" si="64">IF(A21&lt;L$2,0,(J21-(NETWORKDAYS(A21,I21,AD$171:AD$502)-1))-L$3)</f>
        <v>0</v>
      </c>
      <c r="L21" s="8">
        <f t="shared" si="14"/>
        <v>1</v>
      </c>
      <c r="M21" s="110">
        <f t="shared" ref="M21" si="65">IF(I21&gt;I20,L20,M20)</f>
        <v>1</v>
      </c>
      <c r="N21" s="110">
        <v>1</v>
      </c>
      <c r="O21" s="103">
        <f t="shared" ref="O21" si="66">TRUNC(TRUNC((L21*N21),15),8)</f>
        <v>1</v>
      </c>
      <c r="P21" s="103">
        <f t="shared" ref="P21" si="67">TRUNC(C21*O21,8)</f>
        <v>1000</v>
      </c>
      <c r="Q21" s="11">
        <f t="shared" ref="Q21" si="68">IF(VLOOKUP(A21,AD$10:AK$165,8)=VLOOKUP(A20,AD$10:AK$165,8),0,VLOOKUP(A21,AD$10:AK$165,8))</f>
        <v>0</v>
      </c>
      <c r="R21" s="7">
        <f t="shared" si="16"/>
        <v>0</v>
      </c>
      <c r="S21" s="8">
        <f t="shared" si="5"/>
        <v>0</v>
      </c>
      <c r="T21" s="113">
        <f t="shared" si="17"/>
        <v>0.1047</v>
      </c>
      <c r="U21" s="111">
        <f t="shared" ref="U21" si="69">IF(A20&lt;L$2,0,IF(Q20&gt;0,1,IF(K21=K20,U20,U20+1)))</f>
        <v>0</v>
      </c>
      <c r="V21" s="111">
        <v>252</v>
      </c>
      <c r="W21" s="110">
        <f t="shared" ref="W21" si="70">ROUND((1+T21)^TRUNC((U21/V21),9),9)</f>
        <v>1</v>
      </c>
      <c r="X21" s="103">
        <f t="shared" ref="X21" si="71">TRUNC((P21*(W21-1)),8)</f>
        <v>0</v>
      </c>
      <c r="Y21" s="8">
        <f t="shared" si="19"/>
        <v>0</v>
      </c>
      <c r="Z21" s="114" t="str">
        <f t="shared" si="27"/>
        <v>INCORPJ=</v>
      </c>
      <c r="AA21" s="108">
        <f t="shared" si="28"/>
        <v>44306</v>
      </c>
      <c r="AB21" s="4"/>
      <c r="AC21" s="115">
        <f t="shared" si="29"/>
        <v>10</v>
      </c>
      <c r="AD21" s="121">
        <f t="shared" si="30"/>
        <v>44581</v>
      </c>
      <c r="AE21" s="117">
        <f t="shared" si="31"/>
        <v>737.40928710999992</v>
      </c>
      <c r="AF21" s="119">
        <f t="shared" si="32"/>
        <v>23</v>
      </c>
      <c r="AG21" s="128">
        <f t="shared" si="54"/>
        <v>6.9285483499999998</v>
      </c>
      <c r="AH21" s="127">
        <f t="shared" si="37"/>
        <v>21.50884048</v>
      </c>
      <c r="AI21" s="123">
        <v>2.8341450412617545E-2</v>
      </c>
      <c r="AJ21" s="117">
        <f t="shared" si="55"/>
        <v>28.43738883</v>
      </c>
      <c r="AK21" s="115">
        <f t="shared" si="34"/>
        <v>10</v>
      </c>
      <c r="AL21" s="124" t="s">
        <v>76</v>
      </c>
      <c r="AM21" s="121">
        <f t="shared" si="20"/>
        <v>44613</v>
      </c>
      <c r="AO21" s="121">
        <f t="shared" si="8"/>
        <v>44613</v>
      </c>
      <c r="AP21" s="160">
        <f>VLOOKUP($AO21,[1]Plan1!$CI$223:$CM$400,2)</f>
        <v>1100.9880000000001</v>
      </c>
      <c r="AQ21" s="146">
        <f t="shared" si="21"/>
        <v>44551</v>
      </c>
      <c r="AR21" s="147">
        <f>VLOOKUP($AO21,[1]Plan1!$CI$223:$CM$400,4)</f>
        <v>1120.999</v>
      </c>
      <c r="AS21" s="146">
        <f t="shared" si="22"/>
        <v>44582</v>
      </c>
      <c r="AT21" s="148">
        <f t="shared" si="23"/>
        <v>1.8175493284213751E-2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2.75" x14ac:dyDescent="0.2">
      <c r="A22" s="102">
        <f t="shared" si="9"/>
        <v>44287</v>
      </c>
      <c r="B22" s="103">
        <f t="shared" si="0"/>
        <v>1000</v>
      </c>
      <c r="C22" s="103">
        <f t="shared" si="24"/>
        <v>1000</v>
      </c>
      <c r="D22" s="104">
        <f t="shared" si="10"/>
        <v>958.84400000000005</v>
      </c>
      <c r="E22" s="105">
        <f t="shared" si="25"/>
        <v>983.06299999999999</v>
      </c>
      <c r="F22" s="106">
        <f t="shared" si="11"/>
        <v>44249</v>
      </c>
      <c r="G22" s="107">
        <f t="shared" si="1"/>
        <v>2.525854049250964E-2</v>
      </c>
      <c r="H22" s="108">
        <f t="shared" si="26"/>
        <v>44306</v>
      </c>
      <c r="I22" s="108">
        <f t="shared" si="12"/>
        <v>44306</v>
      </c>
      <c r="J22" s="109">
        <f t="shared" si="13"/>
        <v>20</v>
      </c>
      <c r="K22" s="99">
        <f t="shared" si="2"/>
        <v>0</v>
      </c>
      <c r="L22" s="8">
        <f t="shared" si="14"/>
        <v>1</v>
      </c>
      <c r="M22" s="110">
        <f t="shared" si="15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5"/>
        <v>0</v>
      </c>
      <c r="R22" s="7">
        <f t="shared" si="16"/>
        <v>0</v>
      </c>
      <c r="S22" s="8">
        <f t="shared" si="5"/>
        <v>0</v>
      </c>
      <c r="T22" s="113">
        <f t="shared" si="17"/>
        <v>0.1047</v>
      </c>
      <c r="U22" s="111">
        <f t="shared" si="18"/>
        <v>0</v>
      </c>
      <c r="V22" s="111">
        <v>252</v>
      </c>
      <c r="W22" s="110">
        <f t="shared" si="6"/>
        <v>1</v>
      </c>
      <c r="X22" s="103">
        <f t="shared" si="7"/>
        <v>0</v>
      </c>
      <c r="Y22" s="8">
        <f t="shared" si="19"/>
        <v>0</v>
      </c>
      <c r="Z22" s="114" t="str">
        <f t="shared" si="27"/>
        <v>INCORPJ=</v>
      </c>
      <c r="AA22" s="108">
        <f t="shared" si="28"/>
        <v>44306</v>
      </c>
      <c r="AB22" s="4"/>
      <c r="AC22" s="115">
        <f t="shared" si="29"/>
        <v>11</v>
      </c>
      <c r="AD22" s="121">
        <f t="shared" si="30"/>
        <v>44613</v>
      </c>
      <c r="AE22" s="117">
        <f t="shared" si="31"/>
        <v>713.41688899999997</v>
      </c>
      <c r="AF22" s="119">
        <f t="shared" si="32"/>
        <v>22</v>
      </c>
      <c r="AG22" s="128">
        <f t="shared" si="54"/>
        <v>6.4382061799999999</v>
      </c>
      <c r="AH22" s="127">
        <f t="shared" si="37"/>
        <v>23.99239811</v>
      </c>
      <c r="AI22" s="123">
        <v>3.253606719239021E-2</v>
      </c>
      <c r="AJ22" s="117">
        <f t="shared" si="55"/>
        <v>30.430604289999998</v>
      </c>
      <c r="AK22" s="115">
        <f t="shared" si="34"/>
        <v>11</v>
      </c>
      <c r="AL22" s="124" t="s">
        <v>76</v>
      </c>
      <c r="AM22" s="121">
        <f t="shared" si="20"/>
        <v>44641</v>
      </c>
      <c r="AO22" s="121">
        <f t="shared" si="8"/>
        <v>44641</v>
      </c>
      <c r="AP22" s="160">
        <f>VLOOKUP($AO22,[1]Plan1!$CI$223:$CM$400,2)</f>
        <v>1120.999</v>
      </c>
      <c r="AQ22" s="146">
        <f t="shared" si="21"/>
        <v>44582</v>
      </c>
      <c r="AR22" s="147">
        <f>VLOOKUP($AO22,[1]Plan1!$CI$223:$CM$400,4)</f>
        <v>1141.546</v>
      </c>
      <c r="AS22" s="146">
        <f t="shared" si="22"/>
        <v>44613</v>
      </c>
      <c r="AT22" s="148">
        <f t="shared" si="23"/>
        <v>1.8329186734332481E-2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2.75" x14ac:dyDescent="0.2">
      <c r="A23" s="102">
        <f t="shared" si="9"/>
        <v>44288</v>
      </c>
      <c r="B23" s="103">
        <f t="shared" ref="B23:B36" si="72">(P23+X23)</f>
        <v>1000</v>
      </c>
      <c r="C23" s="103">
        <f t="shared" ref="C23:C36" si="73">TRUNC(IF(Q22&gt;0,VLOOKUP(A22,$AD$12:$AE$165,2),C22),8)</f>
        <v>1000</v>
      </c>
      <c r="D23" s="104">
        <f t="shared" ref="D23:D36" si="74">IF(E23=E22,D22,E22)</f>
        <v>958.84400000000005</v>
      </c>
      <c r="E23" s="105">
        <f t="shared" si="25"/>
        <v>983.06299999999999</v>
      </c>
      <c r="F23" s="106">
        <f t="shared" ref="F23:F36" si="75">IF(D23=D22,F22,A23)</f>
        <v>44249</v>
      </c>
      <c r="G23" s="107">
        <f t="shared" ref="G23:G36" si="76">(E23/D23)-1</f>
        <v>2.525854049250964E-2</v>
      </c>
      <c r="H23" s="108">
        <f t="shared" ref="H23:H36" si="77">IF(DAY(A23)=H$9,VLOOKUP(A23,AH$118:AN$450,4),H22)</f>
        <v>44306</v>
      </c>
      <c r="I23" s="108">
        <f t="shared" ref="I23:I36" si="78">IF(A23&gt;I22,H23,I22)</f>
        <v>44306</v>
      </c>
      <c r="J23" s="109">
        <f t="shared" ref="J23:J36" si="79">IF(I23=I22,J22,NETWORKDAYS(I22,I23,$AD$171:$AD$502)-1)</f>
        <v>20</v>
      </c>
      <c r="K23" s="99">
        <f t="shared" ref="K23:K36" si="80">IF(A23&lt;L$2,0,(J23-(NETWORKDAYS(A23,I23,AD$171:AD$502)-1))-L$3)</f>
        <v>0</v>
      </c>
      <c r="L23" s="8">
        <f t="shared" si="14"/>
        <v>1</v>
      </c>
      <c r="M23" s="110">
        <f t="shared" ref="M23:M36" si="81">IF(I23&gt;I22,L22,M22)</f>
        <v>1</v>
      </c>
      <c r="N23" s="110">
        <v>1</v>
      </c>
      <c r="O23" s="103">
        <f t="shared" ref="O23:O36" si="82">TRUNC(TRUNC((L23*N23),15),8)</f>
        <v>1</v>
      </c>
      <c r="P23" s="103">
        <f t="shared" ref="P23:P36" si="83">TRUNC(C23*O23,8)</f>
        <v>1000</v>
      </c>
      <c r="Q23" s="11">
        <f t="shared" ref="Q23:Q36" si="84">IF(VLOOKUP(A23,AD$10:AK$165,8)=VLOOKUP(A22,AD$10:AK$165,8),0,VLOOKUP(A23,AD$10:AK$165,8))</f>
        <v>0</v>
      </c>
      <c r="R23" s="7">
        <f t="shared" si="16"/>
        <v>0</v>
      </c>
      <c r="S23" s="8">
        <f t="shared" si="5"/>
        <v>0</v>
      </c>
      <c r="T23" s="113">
        <f t="shared" si="17"/>
        <v>0.1047</v>
      </c>
      <c r="U23" s="111">
        <f t="shared" ref="U23:U36" si="85">IF(A22&lt;L$2,0,IF(Q22&gt;0,1,IF(K23=K22,U22,U22+1)))</f>
        <v>0</v>
      </c>
      <c r="V23" s="111">
        <v>252</v>
      </c>
      <c r="W23" s="110">
        <f t="shared" ref="W23:W36" si="86">ROUND((1+T23)^TRUNC((U23/V23),9),9)</f>
        <v>1</v>
      </c>
      <c r="X23" s="103">
        <f t="shared" ref="X23:X36" si="87">TRUNC((P23*(W23-1)),8)</f>
        <v>0</v>
      </c>
      <c r="Y23" s="8">
        <f t="shared" si="19"/>
        <v>0</v>
      </c>
      <c r="Z23" s="114" t="str">
        <f t="shared" si="27"/>
        <v>INCORPJ=</v>
      </c>
      <c r="AA23" s="108">
        <f t="shared" si="28"/>
        <v>44306</v>
      </c>
      <c r="AB23" s="4"/>
      <c r="AC23" s="115">
        <f t="shared" si="29"/>
        <v>12</v>
      </c>
      <c r="AD23" s="121">
        <f t="shared" si="30"/>
        <v>44641</v>
      </c>
      <c r="AE23" s="117">
        <f t="shared" si="31"/>
        <v>689.34069914999998</v>
      </c>
      <c r="AF23" s="119">
        <f t="shared" si="32"/>
        <v>18</v>
      </c>
      <c r="AG23" s="128">
        <f t="shared" ref="AG23:AG24" si="88">TRUNC(AE22*(ROUND((1+T$10)^(AF23/252),9)-1),8)</f>
        <v>5.09220424</v>
      </c>
      <c r="AH23" s="127">
        <f t="shared" si="37"/>
        <v>24.076189849999999</v>
      </c>
      <c r="AI23" s="123">
        <v>3.3747715005417241E-2</v>
      </c>
      <c r="AJ23" s="117">
        <f t="shared" ref="AJ23:AJ24" si="89">(AG23+AH23)</f>
        <v>29.16839409</v>
      </c>
      <c r="AK23" s="115">
        <f t="shared" si="34"/>
        <v>12</v>
      </c>
      <c r="AL23" s="124" t="s">
        <v>76</v>
      </c>
      <c r="AM23" s="121">
        <f t="shared" si="20"/>
        <v>44671</v>
      </c>
      <c r="AO23" s="121">
        <f t="shared" si="8"/>
        <v>44671</v>
      </c>
      <c r="AP23" s="160">
        <f>VLOOKUP($AO23,[1]Plan1!$CI$223:$CM$400,2)</f>
        <v>1141.546</v>
      </c>
      <c r="AQ23" s="146">
        <f t="shared" si="21"/>
        <v>44612</v>
      </c>
      <c r="AR23" s="147">
        <f>VLOOKUP($AO23,[1]Plan1!$CI$223:$CM$400,4)</f>
        <v>1161.4179999999999</v>
      </c>
      <c r="AS23" s="146">
        <f t="shared" si="22"/>
        <v>44640</v>
      </c>
      <c r="AT23" s="148">
        <f t="shared" si="23"/>
        <v>1.7407971295068103E-2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2.75" x14ac:dyDescent="0.2">
      <c r="A24" s="102">
        <f t="shared" si="9"/>
        <v>44289</v>
      </c>
      <c r="B24" s="103">
        <f t="shared" si="72"/>
        <v>1000</v>
      </c>
      <c r="C24" s="103">
        <f t="shared" si="73"/>
        <v>1000</v>
      </c>
      <c r="D24" s="104">
        <f t="shared" si="74"/>
        <v>958.84400000000005</v>
      </c>
      <c r="E24" s="105">
        <f t="shared" si="25"/>
        <v>983.06299999999999</v>
      </c>
      <c r="F24" s="106">
        <f t="shared" si="75"/>
        <v>44249</v>
      </c>
      <c r="G24" s="107">
        <f t="shared" si="76"/>
        <v>2.525854049250964E-2</v>
      </c>
      <c r="H24" s="108">
        <f t="shared" si="77"/>
        <v>44306</v>
      </c>
      <c r="I24" s="108">
        <f t="shared" si="78"/>
        <v>44306</v>
      </c>
      <c r="J24" s="109">
        <f t="shared" si="79"/>
        <v>20</v>
      </c>
      <c r="K24" s="99">
        <f t="shared" si="80"/>
        <v>0</v>
      </c>
      <c r="L24" s="8">
        <f t="shared" si="14"/>
        <v>1</v>
      </c>
      <c r="M24" s="110">
        <f t="shared" si="81"/>
        <v>1</v>
      </c>
      <c r="N24" s="110">
        <v>1</v>
      </c>
      <c r="O24" s="103">
        <f t="shared" si="82"/>
        <v>1</v>
      </c>
      <c r="P24" s="103">
        <f t="shared" si="83"/>
        <v>1000</v>
      </c>
      <c r="Q24" s="11">
        <f t="shared" si="84"/>
        <v>0</v>
      </c>
      <c r="R24" s="7">
        <f t="shared" si="16"/>
        <v>0</v>
      </c>
      <c r="S24" s="8">
        <f t="shared" si="5"/>
        <v>0</v>
      </c>
      <c r="T24" s="113">
        <f t="shared" si="17"/>
        <v>0.1047</v>
      </c>
      <c r="U24" s="111">
        <f t="shared" si="85"/>
        <v>0</v>
      </c>
      <c r="V24" s="111">
        <v>252</v>
      </c>
      <c r="W24" s="110">
        <f t="shared" si="86"/>
        <v>1</v>
      </c>
      <c r="X24" s="103">
        <f t="shared" si="87"/>
        <v>0</v>
      </c>
      <c r="Y24" s="8">
        <f t="shared" si="19"/>
        <v>0</v>
      </c>
      <c r="Z24" s="114" t="str">
        <f t="shared" si="27"/>
        <v>INCORPJ=</v>
      </c>
      <c r="AA24" s="108">
        <f t="shared" si="28"/>
        <v>44306</v>
      </c>
      <c r="AB24" s="4"/>
      <c r="AC24" s="115">
        <f t="shared" si="29"/>
        <v>13</v>
      </c>
      <c r="AD24" s="121">
        <f t="shared" si="30"/>
        <v>44671</v>
      </c>
      <c r="AE24" s="117">
        <f t="shared" si="31"/>
        <v>660.07501070000001</v>
      </c>
      <c r="AF24" s="119">
        <f t="shared" si="32"/>
        <v>21</v>
      </c>
      <c r="AG24" s="128">
        <f t="shared" si="88"/>
        <v>5.7438203899999998</v>
      </c>
      <c r="AH24" s="127">
        <f t="shared" si="37"/>
        <v>29.265688449999999</v>
      </c>
      <c r="AI24" s="123">
        <v>4.245460697372383E-2</v>
      </c>
      <c r="AJ24" s="117">
        <f t="shared" si="89"/>
        <v>35.009508839999995</v>
      </c>
      <c r="AK24" s="115">
        <f t="shared" si="34"/>
        <v>13</v>
      </c>
      <c r="AL24" s="124" t="s">
        <v>76</v>
      </c>
      <c r="AM24" s="121">
        <f t="shared" si="20"/>
        <v>44701</v>
      </c>
      <c r="AO24" s="121">
        <f t="shared" si="8"/>
        <v>44701</v>
      </c>
      <c r="AP24" s="160">
        <f>VLOOKUP($AO24,[1]Plan1!$CI$223:$CM$400,2)</f>
        <v>1161.4179999999999</v>
      </c>
      <c r="AQ24" s="146">
        <f t="shared" si="21"/>
        <v>44640</v>
      </c>
      <c r="AR24" s="147">
        <f>VLOOKUP($AO24,[1]Plan1!$CI$223:$CM$400,4)</f>
        <v>1177.809</v>
      </c>
      <c r="AS24" s="146">
        <f t="shared" si="22"/>
        <v>44671</v>
      </c>
      <c r="AT24" s="148">
        <f t="shared" si="23"/>
        <v>1.4112920585009014E-2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2.75" x14ac:dyDescent="0.2">
      <c r="A25" s="102">
        <f t="shared" si="9"/>
        <v>44290</v>
      </c>
      <c r="B25" s="103">
        <f t="shared" si="72"/>
        <v>1000</v>
      </c>
      <c r="C25" s="103">
        <f t="shared" si="73"/>
        <v>1000</v>
      </c>
      <c r="D25" s="104">
        <f t="shared" si="74"/>
        <v>958.84400000000005</v>
      </c>
      <c r="E25" s="105">
        <f t="shared" si="25"/>
        <v>983.06299999999999</v>
      </c>
      <c r="F25" s="106">
        <f t="shared" si="75"/>
        <v>44249</v>
      </c>
      <c r="G25" s="107">
        <f t="shared" si="76"/>
        <v>2.525854049250964E-2</v>
      </c>
      <c r="H25" s="108">
        <f t="shared" si="77"/>
        <v>44306</v>
      </c>
      <c r="I25" s="108">
        <f t="shared" si="78"/>
        <v>44306</v>
      </c>
      <c r="J25" s="109">
        <f t="shared" si="79"/>
        <v>20</v>
      </c>
      <c r="K25" s="99">
        <f t="shared" si="80"/>
        <v>0</v>
      </c>
      <c r="L25" s="8">
        <f t="shared" si="14"/>
        <v>1</v>
      </c>
      <c r="M25" s="110">
        <f t="shared" si="81"/>
        <v>1</v>
      </c>
      <c r="N25" s="110">
        <v>1</v>
      </c>
      <c r="O25" s="103">
        <f t="shared" si="82"/>
        <v>1</v>
      </c>
      <c r="P25" s="103">
        <f t="shared" si="83"/>
        <v>1000</v>
      </c>
      <c r="Q25" s="11">
        <f t="shared" si="84"/>
        <v>0</v>
      </c>
      <c r="R25" s="7">
        <f t="shared" si="16"/>
        <v>0</v>
      </c>
      <c r="S25" s="8">
        <f t="shared" si="5"/>
        <v>0</v>
      </c>
      <c r="T25" s="113">
        <f t="shared" si="17"/>
        <v>0.1047</v>
      </c>
      <c r="U25" s="111">
        <f t="shared" si="85"/>
        <v>0</v>
      </c>
      <c r="V25" s="111">
        <v>252</v>
      </c>
      <c r="W25" s="110">
        <f t="shared" si="86"/>
        <v>1</v>
      </c>
      <c r="X25" s="103">
        <f t="shared" si="87"/>
        <v>0</v>
      </c>
      <c r="Y25" s="8">
        <f t="shared" si="19"/>
        <v>0</v>
      </c>
      <c r="Z25" s="114" t="str">
        <f t="shared" si="27"/>
        <v>INCORPJ=</v>
      </c>
      <c r="AA25" s="108">
        <f t="shared" si="28"/>
        <v>44306</v>
      </c>
      <c r="AB25" s="4"/>
      <c r="AC25" s="115">
        <f t="shared" si="29"/>
        <v>14</v>
      </c>
      <c r="AD25" s="121">
        <f t="shared" si="30"/>
        <v>44701</v>
      </c>
      <c r="AE25" s="117">
        <f t="shared" ref="AE25" si="90">(AE24-AH25)</f>
        <v>644.47083744999998</v>
      </c>
      <c r="AF25" s="119">
        <f t="shared" si="32"/>
        <v>21</v>
      </c>
      <c r="AG25" s="128">
        <f t="shared" ref="AG25" si="91">TRUNC(AE24*(ROUND((1+T$10)^(AF25/252),9)-1),8)</f>
        <v>5.4999687499999999</v>
      </c>
      <c r="AH25" s="127">
        <f t="shared" ref="AH25" si="92">TRUNC((AE24*AI25),8)</f>
        <v>15.604173250000001</v>
      </c>
      <c r="AI25" s="123">
        <v>2.3640000000000001E-2</v>
      </c>
      <c r="AJ25" s="117">
        <f t="shared" ref="AJ25" si="93">(AG25+AH25)</f>
        <v>21.104142</v>
      </c>
      <c r="AK25" s="115">
        <f t="shared" si="34"/>
        <v>14</v>
      </c>
      <c r="AL25" s="124" t="s">
        <v>76</v>
      </c>
      <c r="AM25" s="121">
        <f t="shared" ref="AM25" si="94">AD26</f>
        <v>44732</v>
      </c>
      <c r="AN25" s="3"/>
      <c r="AO25" s="121">
        <f t="shared" si="8"/>
        <v>44732</v>
      </c>
      <c r="AP25" s="160">
        <f>VLOOKUP($AO25,[1]Plan1!$CI$223:$CM$400,2)</f>
        <v>1177.809</v>
      </c>
      <c r="AQ25" s="146">
        <f t="shared" si="21"/>
        <v>44671</v>
      </c>
      <c r="AR25" s="147">
        <f>VLOOKUP($AO25,[1]Plan1!$CI$223:$CM$400,4)</f>
        <v>1183.953</v>
      </c>
      <c r="AS25" s="146">
        <f t="shared" si="22"/>
        <v>44701</v>
      </c>
      <c r="AT25" s="148">
        <f t="shared" si="23"/>
        <v>5.2164654880375583E-3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2.75" x14ac:dyDescent="0.2">
      <c r="A26" s="102">
        <f t="shared" si="9"/>
        <v>44291</v>
      </c>
      <c r="B26" s="103">
        <f t="shared" si="72"/>
        <v>1000</v>
      </c>
      <c r="C26" s="103">
        <f t="shared" si="73"/>
        <v>1000</v>
      </c>
      <c r="D26" s="104">
        <f t="shared" si="74"/>
        <v>958.84400000000005</v>
      </c>
      <c r="E26" s="105">
        <f t="shared" si="25"/>
        <v>983.06299999999999</v>
      </c>
      <c r="F26" s="106">
        <f t="shared" si="75"/>
        <v>44249</v>
      </c>
      <c r="G26" s="107">
        <f t="shared" si="76"/>
        <v>2.525854049250964E-2</v>
      </c>
      <c r="H26" s="108">
        <f t="shared" si="77"/>
        <v>44306</v>
      </c>
      <c r="I26" s="108">
        <f t="shared" si="78"/>
        <v>44306</v>
      </c>
      <c r="J26" s="109">
        <f t="shared" si="79"/>
        <v>20</v>
      </c>
      <c r="K26" s="99">
        <f t="shared" si="80"/>
        <v>0</v>
      </c>
      <c r="L26" s="8">
        <f t="shared" si="14"/>
        <v>1</v>
      </c>
      <c r="M26" s="110">
        <f t="shared" si="81"/>
        <v>1</v>
      </c>
      <c r="N26" s="110">
        <v>1</v>
      </c>
      <c r="O26" s="103">
        <f t="shared" si="82"/>
        <v>1</v>
      </c>
      <c r="P26" s="103">
        <f t="shared" si="83"/>
        <v>1000</v>
      </c>
      <c r="Q26" s="11">
        <f t="shared" si="84"/>
        <v>0</v>
      </c>
      <c r="R26" s="7">
        <f t="shared" si="16"/>
        <v>0</v>
      </c>
      <c r="S26" s="8">
        <f t="shared" si="5"/>
        <v>0</v>
      </c>
      <c r="T26" s="113">
        <f t="shared" si="17"/>
        <v>0.1047</v>
      </c>
      <c r="U26" s="111">
        <f t="shared" si="85"/>
        <v>0</v>
      </c>
      <c r="V26" s="111">
        <v>252</v>
      </c>
      <c r="W26" s="110">
        <f t="shared" si="86"/>
        <v>1</v>
      </c>
      <c r="X26" s="103">
        <f t="shared" si="87"/>
        <v>0</v>
      </c>
      <c r="Y26" s="8">
        <f t="shared" si="19"/>
        <v>0</v>
      </c>
      <c r="Z26" s="114" t="str">
        <f t="shared" si="27"/>
        <v>INCORPJ=</v>
      </c>
      <c r="AA26" s="108">
        <f t="shared" si="28"/>
        <v>44306</v>
      </c>
      <c r="AB26" s="4"/>
      <c r="AC26" s="115">
        <f t="shared" si="29"/>
        <v>15</v>
      </c>
      <c r="AD26" s="121">
        <f t="shared" si="30"/>
        <v>44732</v>
      </c>
      <c r="AE26" s="117">
        <f t="shared" ref="AE26:AE89" si="95">(AE25-AH26)</f>
        <v>628.78055044999996</v>
      </c>
      <c r="AF26" s="119">
        <f t="shared" si="32"/>
        <v>20</v>
      </c>
      <c r="AG26" s="128">
        <f t="shared" ref="AG26:AG89" si="96">TRUNC(AE25*(ROUND((1+T$10)^(AF26/252),9)-1),8)</f>
        <v>5.1132264599999999</v>
      </c>
      <c r="AH26" s="127">
        <f t="shared" ref="AH26:AH89" si="97">TRUNC((AE25*AI26),8)</f>
        <v>15.690287</v>
      </c>
      <c r="AI26" s="123">
        <v>2.4346E-2</v>
      </c>
      <c r="AJ26" s="117">
        <f t="shared" ref="AJ26:AJ89" si="98">(AG26+AH26)</f>
        <v>20.803513459999998</v>
      </c>
      <c r="AK26" s="115">
        <f t="shared" si="34"/>
        <v>15</v>
      </c>
      <c r="AL26" s="124" t="s">
        <v>76</v>
      </c>
      <c r="AM26" s="121">
        <f t="shared" ref="AM26:AM89" si="99">AD27</f>
        <v>44762</v>
      </c>
      <c r="AO26" s="121">
        <f t="shared" si="8"/>
        <v>44762</v>
      </c>
      <c r="AP26" s="160">
        <f>VLOOKUP($AO26,[1]Plan1!$CI$223:$CM$400,2)</f>
        <v>1183.953</v>
      </c>
      <c r="AQ26" s="146">
        <f t="shared" si="21"/>
        <v>44701</v>
      </c>
      <c r="AR26" s="147">
        <f>VLOOKUP($AO26,[1]Plan1!$CI$223:$CM$400,4)</f>
        <v>1190.8820000000001</v>
      </c>
      <c r="AS26" s="146">
        <f t="shared" si="22"/>
        <v>44732</v>
      </c>
      <c r="AT26" s="148">
        <f t="shared" si="23"/>
        <v>5.8524282636220892E-3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2.75" x14ac:dyDescent="0.2">
      <c r="A27" s="102">
        <f t="shared" si="9"/>
        <v>44292</v>
      </c>
      <c r="B27" s="103">
        <f t="shared" si="72"/>
        <v>1000</v>
      </c>
      <c r="C27" s="103">
        <f t="shared" si="73"/>
        <v>1000</v>
      </c>
      <c r="D27" s="104">
        <f t="shared" si="74"/>
        <v>958.84400000000005</v>
      </c>
      <c r="E27" s="105">
        <f t="shared" si="25"/>
        <v>983.06299999999999</v>
      </c>
      <c r="F27" s="106">
        <f t="shared" si="75"/>
        <v>44249</v>
      </c>
      <c r="G27" s="107">
        <f t="shared" si="76"/>
        <v>2.525854049250964E-2</v>
      </c>
      <c r="H27" s="108">
        <f t="shared" si="77"/>
        <v>44306</v>
      </c>
      <c r="I27" s="108">
        <f t="shared" si="78"/>
        <v>44306</v>
      </c>
      <c r="J27" s="109">
        <f t="shared" si="79"/>
        <v>20</v>
      </c>
      <c r="K27" s="99">
        <f t="shared" si="80"/>
        <v>0</v>
      </c>
      <c r="L27" s="8">
        <f t="shared" si="14"/>
        <v>1</v>
      </c>
      <c r="M27" s="110">
        <f t="shared" si="81"/>
        <v>1</v>
      </c>
      <c r="N27" s="110">
        <v>1</v>
      </c>
      <c r="O27" s="103">
        <f t="shared" si="82"/>
        <v>1</v>
      </c>
      <c r="P27" s="103">
        <f t="shared" si="83"/>
        <v>1000</v>
      </c>
      <c r="Q27" s="11">
        <f t="shared" si="84"/>
        <v>0</v>
      </c>
      <c r="R27" s="7">
        <f t="shared" si="16"/>
        <v>0</v>
      </c>
      <c r="S27" s="8">
        <f t="shared" si="5"/>
        <v>0</v>
      </c>
      <c r="T27" s="113">
        <f t="shared" si="17"/>
        <v>0.1047</v>
      </c>
      <c r="U27" s="111">
        <f t="shared" si="85"/>
        <v>0</v>
      </c>
      <c r="V27" s="111">
        <v>252</v>
      </c>
      <c r="W27" s="110">
        <f t="shared" si="86"/>
        <v>1</v>
      </c>
      <c r="X27" s="103">
        <f t="shared" si="87"/>
        <v>0</v>
      </c>
      <c r="Y27" s="8">
        <f t="shared" si="19"/>
        <v>0</v>
      </c>
      <c r="Z27" s="114" t="str">
        <f t="shared" si="27"/>
        <v>INCORPJ=</v>
      </c>
      <c r="AA27" s="108">
        <f t="shared" si="28"/>
        <v>44306</v>
      </c>
      <c r="AB27" s="4"/>
      <c r="AC27" s="115">
        <f t="shared" si="29"/>
        <v>16</v>
      </c>
      <c r="AD27" s="121">
        <f t="shared" si="30"/>
        <v>44762</v>
      </c>
      <c r="AE27" s="117">
        <f t="shared" si="95"/>
        <v>613.87404994999997</v>
      </c>
      <c r="AF27" s="119">
        <f t="shared" si="32"/>
        <v>22</v>
      </c>
      <c r="AG27" s="128">
        <f t="shared" si="96"/>
        <v>5.4897855199999999</v>
      </c>
      <c r="AH27" s="127">
        <f t="shared" si="97"/>
        <v>14.9065005</v>
      </c>
      <c r="AI27" s="123">
        <v>2.3706999999999999E-2</v>
      </c>
      <c r="AJ27" s="117">
        <f t="shared" si="98"/>
        <v>20.396286019999998</v>
      </c>
      <c r="AK27" s="115">
        <f t="shared" si="34"/>
        <v>16</v>
      </c>
      <c r="AL27" s="124" t="s">
        <v>76</v>
      </c>
      <c r="AM27" s="121">
        <f t="shared" si="99"/>
        <v>44795</v>
      </c>
      <c r="AO27" s="121">
        <f t="shared" si="8"/>
        <v>44795</v>
      </c>
      <c r="AP27" s="160">
        <f>VLOOKUP($AO27,[1]Plan1!$CI$223:$CM$400,2)</f>
        <v>1190.8820000000001</v>
      </c>
      <c r="AQ27" s="146">
        <f t="shared" si="21"/>
        <v>44734</v>
      </c>
      <c r="AR27" s="147">
        <f>VLOOKUP($AO27,[1]Plan1!$CI$223:$CM$400,4)</f>
        <v>1193.337</v>
      </c>
      <c r="AS27" s="146">
        <f t="shared" si="22"/>
        <v>44764</v>
      </c>
      <c r="AT27" s="148">
        <f t="shared" si="23"/>
        <v>2.0614972768082662E-3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2.75" x14ac:dyDescent="0.2">
      <c r="A28" s="102">
        <f t="shared" si="9"/>
        <v>44293</v>
      </c>
      <c r="B28" s="103">
        <f t="shared" si="72"/>
        <v>1000</v>
      </c>
      <c r="C28" s="103">
        <f t="shared" si="73"/>
        <v>1000</v>
      </c>
      <c r="D28" s="104">
        <f t="shared" si="74"/>
        <v>958.84400000000005</v>
      </c>
      <c r="E28" s="105">
        <f t="shared" si="25"/>
        <v>983.06299999999999</v>
      </c>
      <c r="F28" s="106">
        <f t="shared" si="75"/>
        <v>44249</v>
      </c>
      <c r="G28" s="107">
        <f t="shared" si="76"/>
        <v>2.525854049250964E-2</v>
      </c>
      <c r="H28" s="108">
        <f t="shared" si="77"/>
        <v>44306</v>
      </c>
      <c r="I28" s="108">
        <f t="shared" si="78"/>
        <v>44306</v>
      </c>
      <c r="J28" s="109">
        <f t="shared" si="79"/>
        <v>20</v>
      </c>
      <c r="K28" s="99">
        <f t="shared" si="80"/>
        <v>0</v>
      </c>
      <c r="L28" s="8">
        <f t="shared" si="14"/>
        <v>1</v>
      </c>
      <c r="M28" s="110">
        <f t="shared" si="81"/>
        <v>1</v>
      </c>
      <c r="N28" s="110">
        <v>1</v>
      </c>
      <c r="O28" s="103">
        <f t="shared" si="82"/>
        <v>1</v>
      </c>
      <c r="P28" s="103">
        <f t="shared" si="83"/>
        <v>1000</v>
      </c>
      <c r="Q28" s="11">
        <f t="shared" si="84"/>
        <v>0</v>
      </c>
      <c r="R28" s="7">
        <f t="shared" si="16"/>
        <v>0</v>
      </c>
      <c r="S28" s="8">
        <f t="shared" si="5"/>
        <v>0</v>
      </c>
      <c r="T28" s="113">
        <f t="shared" si="17"/>
        <v>0.1047</v>
      </c>
      <c r="U28" s="111">
        <f t="shared" si="85"/>
        <v>0</v>
      </c>
      <c r="V28" s="111">
        <v>252</v>
      </c>
      <c r="W28" s="110">
        <f t="shared" si="86"/>
        <v>1</v>
      </c>
      <c r="X28" s="103">
        <f t="shared" si="87"/>
        <v>0</v>
      </c>
      <c r="Y28" s="8">
        <f t="shared" si="19"/>
        <v>0</v>
      </c>
      <c r="Z28" s="114" t="str">
        <f t="shared" si="27"/>
        <v>INCORPJ=</v>
      </c>
      <c r="AA28" s="108">
        <f t="shared" si="28"/>
        <v>44306</v>
      </c>
      <c r="AB28" s="4"/>
      <c r="AC28" s="115">
        <f t="shared" si="29"/>
        <v>17</v>
      </c>
      <c r="AD28" s="121">
        <f t="shared" si="30"/>
        <v>44795</v>
      </c>
      <c r="AE28" s="117">
        <f t="shared" si="95"/>
        <v>599.49834744999998</v>
      </c>
      <c r="AF28" s="119">
        <f t="shared" si="32"/>
        <v>23</v>
      </c>
      <c r="AG28" s="128">
        <f t="shared" si="96"/>
        <v>5.6043674299999999</v>
      </c>
      <c r="AH28" s="127">
        <f t="shared" si="97"/>
        <v>14.375702499999999</v>
      </c>
      <c r="AI28" s="123">
        <v>2.3418000000000001E-2</v>
      </c>
      <c r="AJ28" s="117">
        <f t="shared" si="98"/>
        <v>19.980069929999999</v>
      </c>
      <c r="AK28" s="115">
        <f t="shared" si="34"/>
        <v>17</v>
      </c>
      <c r="AL28" s="124" t="s">
        <v>76</v>
      </c>
      <c r="AM28" s="121">
        <f t="shared" si="99"/>
        <v>44824</v>
      </c>
      <c r="AO28" s="121">
        <f t="shared" si="8"/>
        <v>44824</v>
      </c>
      <c r="AP28" s="160">
        <f>VLOOKUP($AO28,[1]Plan1!$CI$223:$CM$400,2)</f>
        <v>1193.337</v>
      </c>
      <c r="AQ28" s="146">
        <f t="shared" si="21"/>
        <v>44762</v>
      </c>
      <c r="AR28" s="147">
        <f>VLOOKUP($AO28,[1]Plan1!$CI$223:$CM$400,4)</f>
        <v>1185.0039999999999</v>
      </c>
      <c r="AS28" s="146">
        <f t="shared" si="22"/>
        <v>44793</v>
      </c>
      <c r="AT28" s="148">
        <f t="shared" si="23"/>
        <v>-6.98293943789563E-3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2.75" x14ac:dyDescent="0.2">
      <c r="A29" s="102">
        <f t="shared" si="9"/>
        <v>44294</v>
      </c>
      <c r="B29" s="103">
        <f t="shared" si="72"/>
        <v>1000</v>
      </c>
      <c r="C29" s="103">
        <f t="shared" si="73"/>
        <v>1000</v>
      </c>
      <c r="D29" s="104">
        <f t="shared" si="74"/>
        <v>958.84400000000005</v>
      </c>
      <c r="E29" s="105">
        <f t="shared" si="25"/>
        <v>983.06299999999999</v>
      </c>
      <c r="F29" s="106">
        <f t="shared" si="75"/>
        <v>44249</v>
      </c>
      <c r="G29" s="107">
        <f t="shared" si="76"/>
        <v>2.525854049250964E-2</v>
      </c>
      <c r="H29" s="108">
        <f t="shared" si="77"/>
        <v>44306</v>
      </c>
      <c r="I29" s="108">
        <f t="shared" si="78"/>
        <v>44306</v>
      </c>
      <c r="J29" s="109">
        <f t="shared" si="79"/>
        <v>20</v>
      </c>
      <c r="K29" s="99">
        <f t="shared" si="80"/>
        <v>0</v>
      </c>
      <c r="L29" s="8">
        <f t="shared" si="14"/>
        <v>1</v>
      </c>
      <c r="M29" s="110">
        <f t="shared" si="81"/>
        <v>1</v>
      </c>
      <c r="N29" s="110">
        <v>1</v>
      </c>
      <c r="O29" s="103">
        <f t="shared" si="82"/>
        <v>1</v>
      </c>
      <c r="P29" s="103">
        <f t="shared" si="83"/>
        <v>1000</v>
      </c>
      <c r="Q29" s="11">
        <f t="shared" si="84"/>
        <v>0</v>
      </c>
      <c r="R29" s="7">
        <f t="shared" si="16"/>
        <v>0</v>
      </c>
      <c r="S29" s="8">
        <f t="shared" si="5"/>
        <v>0</v>
      </c>
      <c r="T29" s="113">
        <f t="shared" si="17"/>
        <v>0.1047</v>
      </c>
      <c r="U29" s="111">
        <f t="shared" si="85"/>
        <v>0</v>
      </c>
      <c r="V29" s="111">
        <v>252</v>
      </c>
      <c r="W29" s="110">
        <f t="shared" si="86"/>
        <v>1</v>
      </c>
      <c r="X29" s="103">
        <f t="shared" si="87"/>
        <v>0</v>
      </c>
      <c r="Y29" s="8">
        <f t="shared" si="19"/>
        <v>0</v>
      </c>
      <c r="Z29" s="114" t="str">
        <f t="shared" si="27"/>
        <v>INCORPJ=</v>
      </c>
      <c r="AA29" s="108">
        <f t="shared" si="28"/>
        <v>44306</v>
      </c>
      <c r="AB29" s="4"/>
      <c r="AC29" s="115">
        <f t="shared" si="29"/>
        <v>18</v>
      </c>
      <c r="AD29" s="121">
        <f t="shared" si="30"/>
        <v>44824</v>
      </c>
      <c r="AE29" s="117">
        <f t="shared" si="95"/>
        <v>585.20810534999998</v>
      </c>
      <c r="AF29" s="119">
        <f t="shared" si="32"/>
        <v>20</v>
      </c>
      <c r="AG29" s="128">
        <f t="shared" si="96"/>
        <v>4.75641509</v>
      </c>
      <c r="AH29" s="127">
        <f t="shared" si="97"/>
        <v>14.2902421</v>
      </c>
      <c r="AI29" s="123">
        <v>2.3837000000000001E-2</v>
      </c>
      <c r="AJ29" s="117">
        <f t="shared" si="98"/>
        <v>19.046657190000001</v>
      </c>
      <c r="AK29" s="115">
        <f t="shared" si="34"/>
        <v>18</v>
      </c>
      <c r="AL29" s="124" t="s">
        <v>76</v>
      </c>
      <c r="AM29" s="121">
        <f t="shared" si="99"/>
        <v>44854</v>
      </c>
      <c r="AO29" s="121">
        <f t="shared" si="8"/>
        <v>44854</v>
      </c>
      <c r="AP29" s="160">
        <f>VLOOKUP($AO29,[1]Plan1!$CI$223:$CM$400,2)</f>
        <v>1185.0039999999999</v>
      </c>
      <c r="AQ29" s="146">
        <f t="shared" si="21"/>
        <v>44793</v>
      </c>
      <c r="AR29" s="147">
        <f>VLOOKUP($AO29,[1]Plan1!$CI$223:$CM$400,4)</f>
        <v>1173.7929999999999</v>
      </c>
      <c r="AS29" s="146">
        <f t="shared" si="22"/>
        <v>44824</v>
      </c>
      <c r="AT29" s="148">
        <f t="shared" si="23"/>
        <v>-9.4607275587255124E-3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2.75" x14ac:dyDescent="0.2">
      <c r="A30" s="102">
        <f t="shared" si="9"/>
        <v>44295</v>
      </c>
      <c r="B30" s="103">
        <f t="shared" si="72"/>
        <v>1000</v>
      </c>
      <c r="C30" s="103">
        <f t="shared" si="73"/>
        <v>1000</v>
      </c>
      <c r="D30" s="104">
        <f t="shared" si="74"/>
        <v>958.84400000000005</v>
      </c>
      <c r="E30" s="105">
        <f t="shared" si="25"/>
        <v>983.06299999999999</v>
      </c>
      <c r="F30" s="106">
        <f t="shared" si="75"/>
        <v>44249</v>
      </c>
      <c r="G30" s="107">
        <f t="shared" si="76"/>
        <v>2.525854049250964E-2</v>
      </c>
      <c r="H30" s="108">
        <f t="shared" si="77"/>
        <v>44306</v>
      </c>
      <c r="I30" s="108">
        <f t="shared" si="78"/>
        <v>44306</v>
      </c>
      <c r="J30" s="109">
        <f t="shared" si="79"/>
        <v>20</v>
      </c>
      <c r="K30" s="99">
        <f t="shared" si="80"/>
        <v>0</v>
      </c>
      <c r="L30" s="8">
        <f t="shared" si="14"/>
        <v>1</v>
      </c>
      <c r="M30" s="110">
        <f t="shared" si="81"/>
        <v>1</v>
      </c>
      <c r="N30" s="110">
        <v>1</v>
      </c>
      <c r="O30" s="103">
        <f t="shared" si="82"/>
        <v>1</v>
      </c>
      <c r="P30" s="103">
        <f t="shared" si="83"/>
        <v>1000</v>
      </c>
      <c r="Q30" s="11">
        <f t="shared" si="84"/>
        <v>0</v>
      </c>
      <c r="R30" s="7">
        <f t="shared" si="16"/>
        <v>0</v>
      </c>
      <c r="S30" s="8">
        <f t="shared" si="5"/>
        <v>0</v>
      </c>
      <c r="T30" s="113">
        <f t="shared" si="17"/>
        <v>0.1047</v>
      </c>
      <c r="U30" s="111">
        <f t="shared" si="85"/>
        <v>0</v>
      </c>
      <c r="V30" s="111">
        <v>252</v>
      </c>
      <c r="W30" s="110">
        <f t="shared" si="86"/>
        <v>1</v>
      </c>
      <c r="X30" s="103">
        <f t="shared" si="87"/>
        <v>0</v>
      </c>
      <c r="Y30" s="8">
        <f t="shared" si="19"/>
        <v>0</v>
      </c>
      <c r="Z30" s="114" t="str">
        <f t="shared" si="27"/>
        <v>INCORPJ=</v>
      </c>
      <c r="AA30" s="108">
        <f t="shared" si="28"/>
        <v>44306</v>
      </c>
      <c r="AB30" s="4"/>
      <c r="AC30" s="115">
        <f t="shared" si="29"/>
        <v>19</v>
      </c>
      <c r="AD30" s="121">
        <f t="shared" si="30"/>
        <v>44854</v>
      </c>
      <c r="AE30" s="117">
        <f t="shared" si="95"/>
        <v>571.32872471999997</v>
      </c>
      <c r="AF30" s="119">
        <f t="shared" si="32"/>
        <v>21</v>
      </c>
      <c r="AG30" s="128">
        <f t="shared" si="96"/>
        <v>4.8761523100000002</v>
      </c>
      <c r="AH30" s="127">
        <f t="shared" si="97"/>
        <v>13.87938063</v>
      </c>
      <c r="AI30" s="123">
        <v>2.3716999999999998E-2</v>
      </c>
      <c r="AJ30" s="117">
        <f t="shared" si="98"/>
        <v>18.755532940000002</v>
      </c>
      <c r="AK30" s="115">
        <f t="shared" si="34"/>
        <v>19</v>
      </c>
      <c r="AL30" s="124" t="s">
        <v>76</v>
      </c>
      <c r="AM30" s="121">
        <f t="shared" si="99"/>
        <v>44886</v>
      </c>
      <c r="AO30" s="121">
        <f t="shared" si="8"/>
        <v>44886</v>
      </c>
      <c r="AP30" s="160">
        <f>VLOOKUP($AO30,[1]Plan1!$CI$223:$CM$400,2)</f>
        <v>1173.7929999999999</v>
      </c>
      <c r="AQ30" s="146">
        <f t="shared" si="21"/>
        <v>44825</v>
      </c>
      <c r="AR30" s="147">
        <f>VLOOKUP($AO30,[1]Plan1!$CI$223:$CM$400,4)</f>
        <v>1162.3910000000001</v>
      </c>
      <c r="AS30" s="146">
        <f t="shared" si="22"/>
        <v>44855</v>
      </c>
      <c r="AT30" s="148">
        <f t="shared" si="23"/>
        <v>-9.7138081416398014E-3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2.75" x14ac:dyDescent="0.2">
      <c r="A31" s="102">
        <f t="shared" si="9"/>
        <v>44296</v>
      </c>
      <c r="B31" s="103">
        <f t="shared" si="72"/>
        <v>1001.64371522</v>
      </c>
      <c r="C31" s="103">
        <f t="shared" si="73"/>
        <v>1000</v>
      </c>
      <c r="D31" s="104">
        <f t="shared" si="74"/>
        <v>958.84400000000005</v>
      </c>
      <c r="E31" s="105">
        <f t="shared" si="25"/>
        <v>983.06299999999999</v>
      </c>
      <c r="F31" s="106">
        <f t="shared" si="75"/>
        <v>44249</v>
      </c>
      <c r="G31" s="107">
        <f t="shared" si="76"/>
        <v>2.525854049250964E-2</v>
      </c>
      <c r="H31" s="108">
        <f t="shared" si="77"/>
        <v>44306</v>
      </c>
      <c r="I31" s="108">
        <f t="shared" si="78"/>
        <v>44306</v>
      </c>
      <c r="J31" s="109">
        <f t="shared" si="79"/>
        <v>20</v>
      </c>
      <c r="K31" s="99">
        <f t="shared" si="80"/>
        <v>1</v>
      </c>
      <c r="L31" s="8">
        <f t="shared" si="14"/>
        <v>1.0012480100000001</v>
      </c>
      <c r="M31" s="110">
        <f t="shared" si="81"/>
        <v>1</v>
      </c>
      <c r="N31" s="110">
        <v>1</v>
      </c>
      <c r="O31" s="103">
        <f t="shared" si="82"/>
        <v>1.0012480100000001</v>
      </c>
      <c r="P31" s="103">
        <f t="shared" si="83"/>
        <v>1001.24801</v>
      </c>
      <c r="Q31" s="11">
        <f t="shared" si="84"/>
        <v>0</v>
      </c>
      <c r="R31" s="7">
        <f t="shared" si="16"/>
        <v>0</v>
      </c>
      <c r="S31" s="8">
        <f t="shared" si="5"/>
        <v>0</v>
      </c>
      <c r="T31" s="113">
        <f t="shared" si="17"/>
        <v>0.1047</v>
      </c>
      <c r="U31" s="111">
        <f t="shared" si="85"/>
        <v>1</v>
      </c>
      <c r="V31" s="111">
        <v>252</v>
      </c>
      <c r="W31" s="110">
        <f t="shared" si="86"/>
        <v>1.0003952119999999</v>
      </c>
      <c r="X31" s="103">
        <f t="shared" si="87"/>
        <v>0.39570522000000002</v>
      </c>
      <c r="Y31" s="8">
        <f t="shared" si="19"/>
        <v>0</v>
      </c>
      <c r="Z31" s="114" t="str">
        <f t="shared" si="27"/>
        <v>INCORPJ=</v>
      </c>
      <c r="AA31" s="108">
        <f t="shared" si="28"/>
        <v>44306</v>
      </c>
      <c r="AB31" s="4"/>
      <c r="AC31" s="115">
        <f t="shared" si="29"/>
        <v>20</v>
      </c>
      <c r="AD31" s="121">
        <f t="shared" si="30"/>
        <v>44886</v>
      </c>
      <c r="AE31" s="117">
        <f t="shared" si="95"/>
        <v>557.38373320999995</v>
      </c>
      <c r="AF31" s="119">
        <f t="shared" si="32"/>
        <v>20</v>
      </c>
      <c r="AG31" s="128">
        <f t="shared" si="96"/>
        <v>4.5329175299999998</v>
      </c>
      <c r="AH31" s="127">
        <f t="shared" si="97"/>
        <v>13.944991509999999</v>
      </c>
      <c r="AI31" s="123">
        <v>2.4407999999999999E-2</v>
      </c>
      <c r="AJ31" s="117">
        <f t="shared" si="98"/>
        <v>18.47790904</v>
      </c>
      <c r="AK31" s="115">
        <f t="shared" si="34"/>
        <v>20</v>
      </c>
      <c r="AL31" s="124" t="s">
        <v>76</v>
      </c>
      <c r="AM31" s="121">
        <f t="shared" si="99"/>
        <v>44915</v>
      </c>
      <c r="AO31" s="121">
        <f t="shared" si="8"/>
        <v>44915</v>
      </c>
      <c r="AP31" s="160">
        <f>VLOOKUP($AO31,[1]Plan1!$CI$223:$CM$400,2)</f>
        <v>1162.3910000000001</v>
      </c>
      <c r="AQ31" s="146">
        <f t="shared" si="21"/>
        <v>44854</v>
      </c>
      <c r="AR31" s="147">
        <f>VLOOKUP($AO31,[1]Plan1!$CI$223:$CM$400,4)</f>
        <v>1155.829</v>
      </c>
      <c r="AS31" s="146">
        <f t="shared" si="22"/>
        <v>44885</v>
      </c>
      <c r="AT31" s="148">
        <f t="shared" si="23"/>
        <v>-5.6452605018449953E-3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2.75" x14ac:dyDescent="0.2">
      <c r="A32" s="102">
        <f t="shared" si="9"/>
        <v>44297</v>
      </c>
      <c r="B32" s="103">
        <f t="shared" si="72"/>
        <v>1001.64371522</v>
      </c>
      <c r="C32" s="103">
        <f t="shared" si="73"/>
        <v>1000</v>
      </c>
      <c r="D32" s="104">
        <f t="shared" si="74"/>
        <v>958.84400000000005</v>
      </c>
      <c r="E32" s="105">
        <f t="shared" si="25"/>
        <v>983.06299999999999</v>
      </c>
      <c r="F32" s="106">
        <f t="shared" si="75"/>
        <v>44249</v>
      </c>
      <c r="G32" s="107">
        <f t="shared" si="76"/>
        <v>2.525854049250964E-2</v>
      </c>
      <c r="H32" s="108">
        <f t="shared" si="77"/>
        <v>44306</v>
      </c>
      <c r="I32" s="108">
        <f t="shared" si="78"/>
        <v>44306</v>
      </c>
      <c r="J32" s="109">
        <f t="shared" si="79"/>
        <v>20</v>
      </c>
      <c r="K32" s="99">
        <f t="shared" si="80"/>
        <v>1</v>
      </c>
      <c r="L32" s="8">
        <f t="shared" si="14"/>
        <v>1.0012480100000001</v>
      </c>
      <c r="M32" s="110">
        <f t="shared" si="81"/>
        <v>1</v>
      </c>
      <c r="N32" s="110">
        <v>1</v>
      </c>
      <c r="O32" s="103">
        <f t="shared" si="82"/>
        <v>1.0012480100000001</v>
      </c>
      <c r="P32" s="103">
        <f t="shared" si="83"/>
        <v>1001.24801</v>
      </c>
      <c r="Q32" s="11">
        <f t="shared" si="84"/>
        <v>0</v>
      </c>
      <c r="R32" s="7">
        <f t="shared" si="16"/>
        <v>0</v>
      </c>
      <c r="S32" s="8">
        <f t="shared" si="5"/>
        <v>0</v>
      </c>
      <c r="T32" s="113">
        <f t="shared" si="17"/>
        <v>0.1047</v>
      </c>
      <c r="U32" s="111">
        <f t="shared" si="85"/>
        <v>1</v>
      </c>
      <c r="V32" s="111">
        <v>252</v>
      </c>
      <c r="W32" s="110">
        <f t="shared" si="86"/>
        <v>1.0003952119999999</v>
      </c>
      <c r="X32" s="103">
        <f t="shared" si="87"/>
        <v>0.39570522000000002</v>
      </c>
      <c r="Y32" s="8">
        <f t="shared" si="19"/>
        <v>0</v>
      </c>
      <c r="Z32" s="114" t="str">
        <f t="shared" si="27"/>
        <v>INCORPJ=</v>
      </c>
      <c r="AA32" s="108">
        <f t="shared" si="28"/>
        <v>44306</v>
      </c>
      <c r="AB32" s="4"/>
      <c r="AC32" s="115">
        <f t="shared" si="29"/>
        <v>21</v>
      </c>
      <c r="AD32" s="121">
        <f t="shared" si="30"/>
        <v>44915</v>
      </c>
      <c r="AE32" s="117">
        <f t="shared" si="95"/>
        <v>543.74232372999995</v>
      </c>
      <c r="AF32" s="119">
        <f t="shared" si="32"/>
        <v>21</v>
      </c>
      <c r="AG32" s="128">
        <f t="shared" si="96"/>
        <v>4.6443102100000004</v>
      </c>
      <c r="AH32" s="127">
        <f t="shared" si="97"/>
        <v>13.64140948</v>
      </c>
      <c r="AI32" s="123">
        <v>2.4473999999999999E-2</v>
      </c>
      <c r="AJ32" s="117">
        <f t="shared" si="98"/>
        <v>18.285719690000001</v>
      </c>
      <c r="AK32" s="115">
        <f t="shared" si="34"/>
        <v>21</v>
      </c>
      <c r="AL32" s="124" t="s">
        <v>76</v>
      </c>
      <c r="AM32" s="121">
        <f t="shared" si="99"/>
        <v>44946</v>
      </c>
      <c r="AO32" s="121">
        <f t="shared" si="8"/>
        <v>44946</v>
      </c>
      <c r="AP32" s="160">
        <f>VLOOKUP($AO32,[1]Plan1!$CI$223:$CM$400,2)</f>
        <v>1155.829</v>
      </c>
      <c r="AQ32" s="146">
        <f t="shared" si="21"/>
        <v>44885</v>
      </c>
      <c r="AR32" s="147">
        <f>VLOOKUP($AO32,[1]Plan1!$CI$223:$CM$400,4)</f>
        <v>1161.0060000000001</v>
      </c>
      <c r="AS32" s="146">
        <f t="shared" si="22"/>
        <v>44915</v>
      </c>
      <c r="AT32" s="148">
        <f t="shared" si="23"/>
        <v>4.479036258823843E-3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2.75" x14ac:dyDescent="0.2">
      <c r="A33" s="102">
        <f t="shared" si="9"/>
        <v>44298</v>
      </c>
      <c r="B33" s="103">
        <f t="shared" si="72"/>
        <v>1001.64371522</v>
      </c>
      <c r="C33" s="103">
        <f t="shared" si="73"/>
        <v>1000</v>
      </c>
      <c r="D33" s="104">
        <f t="shared" si="74"/>
        <v>958.84400000000005</v>
      </c>
      <c r="E33" s="105">
        <f t="shared" si="25"/>
        <v>983.06299999999999</v>
      </c>
      <c r="F33" s="106">
        <f t="shared" si="75"/>
        <v>44249</v>
      </c>
      <c r="G33" s="107">
        <f t="shared" si="76"/>
        <v>2.525854049250964E-2</v>
      </c>
      <c r="H33" s="108">
        <f t="shared" si="77"/>
        <v>44306</v>
      </c>
      <c r="I33" s="108">
        <f t="shared" si="78"/>
        <v>44306</v>
      </c>
      <c r="J33" s="109">
        <f t="shared" si="79"/>
        <v>20</v>
      </c>
      <c r="K33" s="99">
        <f t="shared" si="80"/>
        <v>1</v>
      </c>
      <c r="L33" s="8">
        <f t="shared" si="14"/>
        <v>1.0012480100000001</v>
      </c>
      <c r="M33" s="110">
        <f t="shared" si="81"/>
        <v>1</v>
      </c>
      <c r="N33" s="110">
        <v>1</v>
      </c>
      <c r="O33" s="103">
        <f t="shared" si="82"/>
        <v>1.0012480100000001</v>
      </c>
      <c r="P33" s="103">
        <f t="shared" si="83"/>
        <v>1001.24801</v>
      </c>
      <c r="Q33" s="11">
        <f t="shared" si="84"/>
        <v>0</v>
      </c>
      <c r="R33" s="7">
        <f t="shared" si="16"/>
        <v>0</v>
      </c>
      <c r="S33" s="8">
        <f t="shared" si="5"/>
        <v>0</v>
      </c>
      <c r="T33" s="113">
        <f t="shared" si="17"/>
        <v>0.1047</v>
      </c>
      <c r="U33" s="111">
        <f t="shared" si="85"/>
        <v>1</v>
      </c>
      <c r="V33" s="111">
        <v>252</v>
      </c>
      <c r="W33" s="110">
        <f t="shared" si="86"/>
        <v>1.0003952119999999</v>
      </c>
      <c r="X33" s="103">
        <f t="shared" si="87"/>
        <v>0.39570522000000002</v>
      </c>
      <c r="Y33" s="8">
        <f t="shared" si="19"/>
        <v>0</v>
      </c>
      <c r="Z33" s="114" t="str">
        <f t="shared" si="27"/>
        <v>INCORPJ=</v>
      </c>
      <c r="AA33" s="108">
        <f t="shared" si="28"/>
        <v>44306</v>
      </c>
      <c r="AB33" s="4"/>
      <c r="AC33" s="115">
        <f t="shared" si="29"/>
        <v>22</v>
      </c>
      <c r="AD33" s="121">
        <f t="shared" si="30"/>
        <v>44946</v>
      </c>
      <c r="AE33" s="117">
        <f t="shared" si="95"/>
        <v>530.80071268999995</v>
      </c>
      <c r="AF33" s="119">
        <f t="shared" si="32"/>
        <v>23</v>
      </c>
      <c r="AG33" s="128">
        <f t="shared" si="96"/>
        <v>4.9640993499999997</v>
      </c>
      <c r="AH33" s="127">
        <f t="shared" si="97"/>
        <v>12.94161104</v>
      </c>
      <c r="AI33" s="123">
        <v>2.3800999999999999E-2</v>
      </c>
      <c r="AJ33" s="117">
        <f t="shared" si="98"/>
        <v>17.905710389999999</v>
      </c>
      <c r="AK33" s="115">
        <f t="shared" si="34"/>
        <v>22</v>
      </c>
      <c r="AL33" s="124" t="s">
        <v>76</v>
      </c>
      <c r="AM33" s="121">
        <f t="shared" si="99"/>
        <v>44979</v>
      </c>
      <c r="AO33" s="121">
        <f t="shared" si="8"/>
        <v>44979</v>
      </c>
      <c r="AP33" s="160">
        <f>VLOOKUP($AO33,[1]Plan1!$CI$223:$CM$400,2)</f>
        <v>1161.0060000000001</v>
      </c>
      <c r="AQ33" s="146">
        <f t="shared" si="21"/>
        <v>44917</v>
      </c>
      <c r="AR33" s="147">
        <f>VLOOKUP($AO33,[1]Plan1!$CI$223:$CM$400,4)</f>
        <v>1163.4649999999999</v>
      </c>
      <c r="AS33" s="146">
        <f t="shared" si="22"/>
        <v>44948</v>
      </c>
      <c r="AT33" s="148">
        <f t="shared" si="23"/>
        <v>2.1179907769639517E-3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2.75" x14ac:dyDescent="0.2">
      <c r="A34" s="102">
        <f t="shared" si="9"/>
        <v>44299</v>
      </c>
      <c r="B34" s="103">
        <f t="shared" si="72"/>
        <v>1003.2901455399999</v>
      </c>
      <c r="C34" s="103">
        <f t="shared" si="73"/>
        <v>1000</v>
      </c>
      <c r="D34" s="104">
        <f t="shared" si="74"/>
        <v>958.84400000000005</v>
      </c>
      <c r="E34" s="105">
        <f t="shared" si="25"/>
        <v>983.06299999999999</v>
      </c>
      <c r="F34" s="106">
        <f t="shared" si="75"/>
        <v>44249</v>
      </c>
      <c r="G34" s="107">
        <f t="shared" si="76"/>
        <v>2.525854049250964E-2</v>
      </c>
      <c r="H34" s="108">
        <f t="shared" si="77"/>
        <v>44306</v>
      </c>
      <c r="I34" s="108">
        <f t="shared" si="78"/>
        <v>44306</v>
      </c>
      <c r="J34" s="109">
        <f t="shared" si="79"/>
        <v>20</v>
      </c>
      <c r="K34" s="99">
        <f t="shared" si="80"/>
        <v>2</v>
      </c>
      <c r="L34" s="8">
        <f t="shared" si="14"/>
        <v>1.0024975899999999</v>
      </c>
      <c r="M34" s="110">
        <f t="shared" si="81"/>
        <v>1</v>
      </c>
      <c r="N34" s="110">
        <v>1</v>
      </c>
      <c r="O34" s="103">
        <f t="shared" si="82"/>
        <v>1.0024975899999999</v>
      </c>
      <c r="P34" s="103">
        <f t="shared" si="83"/>
        <v>1002.4975899999999</v>
      </c>
      <c r="Q34" s="11">
        <f t="shared" si="84"/>
        <v>0</v>
      </c>
      <c r="R34" s="7">
        <f t="shared" si="16"/>
        <v>0</v>
      </c>
      <c r="S34" s="8">
        <f t="shared" si="5"/>
        <v>0</v>
      </c>
      <c r="T34" s="113">
        <f t="shared" si="17"/>
        <v>0.1047</v>
      </c>
      <c r="U34" s="111">
        <f t="shared" si="85"/>
        <v>2</v>
      </c>
      <c r="V34" s="111">
        <v>252</v>
      </c>
      <c r="W34" s="110">
        <f t="shared" si="86"/>
        <v>1.000790581</v>
      </c>
      <c r="X34" s="103">
        <f t="shared" si="87"/>
        <v>0.79255553999999995</v>
      </c>
      <c r="Y34" s="8">
        <f t="shared" si="19"/>
        <v>0</v>
      </c>
      <c r="Z34" s="114" t="str">
        <f t="shared" si="27"/>
        <v>INCORPJ=</v>
      </c>
      <c r="AA34" s="108">
        <f t="shared" si="28"/>
        <v>44306</v>
      </c>
      <c r="AB34" s="4"/>
      <c r="AC34" s="115">
        <f t="shared" si="29"/>
        <v>23</v>
      </c>
      <c r="AD34" s="121">
        <f t="shared" si="30"/>
        <v>44979</v>
      </c>
      <c r="AE34" s="117">
        <f t="shared" si="95"/>
        <v>517.99514549999992</v>
      </c>
      <c r="AF34" s="119">
        <f t="shared" si="32"/>
        <v>21</v>
      </c>
      <c r="AG34" s="128">
        <f t="shared" si="96"/>
        <v>4.4228114700000001</v>
      </c>
      <c r="AH34" s="127">
        <f t="shared" si="97"/>
        <v>12.80556719</v>
      </c>
      <c r="AI34" s="123">
        <v>2.4125000000000001E-2</v>
      </c>
      <c r="AJ34" s="117">
        <f t="shared" si="98"/>
        <v>17.228378660000001</v>
      </c>
      <c r="AK34" s="115">
        <f t="shared" si="34"/>
        <v>23</v>
      </c>
      <c r="AL34" s="124" t="s">
        <v>76</v>
      </c>
      <c r="AM34" s="121">
        <f t="shared" si="99"/>
        <v>45005</v>
      </c>
      <c r="AO34" s="121">
        <f t="shared" si="8"/>
        <v>45005</v>
      </c>
      <c r="AP34" s="160">
        <f>VLOOKUP($AO34,[1]Plan1!$CI$223:$CM$400,2)</f>
        <v>1163.4649999999999</v>
      </c>
      <c r="AQ34" s="146">
        <f t="shared" si="21"/>
        <v>44946</v>
      </c>
      <c r="AR34" s="147">
        <f>VLOOKUP($AO34,[1]Plan1!$CI$223:$CM$400,4)</f>
        <v>1162.761</v>
      </c>
      <c r="AS34" s="146">
        <f t="shared" si="22"/>
        <v>44977</v>
      </c>
      <c r="AT34" s="148">
        <f t="shared" si="23"/>
        <v>-6.050891088257293E-4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2.75" x14ac:dyDescent="0.2">
      <c r="A35" s="102">
        <f t="shared" si="9"/>
        <v>44300</v>
      </c>
      <c r="B35" s="103">
        <f t="shared" si="72"/>
        <v>1004.93928138</v>
      </c>
      <c r="C35" s="103">
        <f t="shared" si="73"/>
        <v>1000</v>
      </c>
      <c r="D35" s="104">
        <f t="shared" si="74"/>
        <v>958.84400000000005</v>
      </c>
      <c r="E35" s="105">
        <f t="shared" si="25"/>
        <v>983.06299999999999</v>
      </c>
      <c r="F35" s="106">
        <f t="shared" si="75"/>
        <v>44249</v>
      </c>
      <c r="G35" s="107">
        <f t="shared" si="76"/>
        <v>2.525854049250964E-2</v>
      </c>
      <c r="H35" s="108">
        <f t="shared" si="77"/>
        <v>44306</v>
      </c>
      <c r="I35" s="108">
        <f t="shared" si="78"/>
        <v>44306</v>
      </c>
      <c r="J35" s="109">
        <f t="shared" si="79"/>
        <v>20</v>
      </c>
      <c r="K35" s="99">
        <f t="shared" si="80"/>
        <v>3</v>
      </c>
      <c r="L35" s="8">
        <f t="shared" si="14"/>
        <v>1.0037487300000001</v>
      </c>
      <c r="M35" s="110">
        <f t="shared" si="81"/>
        <v>1</v>
      </c>
      <c r="N35" s="110">
        <v>1</v>
      </c>
      <c r="O35" s="103">
        <f t="shared" si="82"/>
        <v>1.0037487300000001</v>
      </c>
      <c r="P35" s="103">
        <f t="shared" si="83"/>
        <v>1003.74873</v>
      </c>
      <c r="Q35" s="11">
        <f t="shared" si="84"/>
        <v>0</v>
      </c>
      <c r="R35" s="7">
        <f t="shared" si="16"/>
        <v>0</v>
      </c>
      <c r="S35" s="8">
        <f t="shared" si="5"/>
        <v>0</v>
      </c>
      <c r="T35" s="113">
        <f t="shared" si="17"/>
        <v>0.1047</v>
      </c>
      <c r="U35" s="111">
        <f t="shared" si="85"/>
        <v>3</v>
      </c>
      <c r="V35" s="111">
        <v>252</v>
      </c>
      <c r="W35" s="110">
        <f t="shared" si="86"/>
        <v>1.0011861049999999</v>
      </c>
      <c r="X35" s="103">
        <f t="shared" si="87"/>
        <v>1.19055138</v>
      </c>
      <c r="Y35" s="8">
        <f t="shared" si="19"/>
        <v>0</v>
      </c>
      <c r="Z35" s="114" t="str">
        <f t="shared" si="27"/>
        <v>INCORPJ=</v>
      </c>
      <c r="AA35" s="108">
        <f t="shared" si="28"/>
        <v>44306</v>
      </c>
      <c r="AB35" s="4"/>
      <c r="AC35" s="115">
        <f t="shared" si="29"/>
        <v>24</v>
      </c>
      <c r="AD35" s="121">
        <f t="shared" si="30"/>
        <v>45005</v>
      </c>
      <c r="AE35" s="117">
        <f t="shared" si="95"/>
        <v>504.75311760999995</v>
      </c>
      <c r="AF35" s="119">
        <f t="shared" si="32"/>
        <v>18</v>
      </c>
      <c r="AG35" s="128">
        <f t="shared" si="96"/>
        <v>3.6973291700000002</v>
      </c>
      <c r="AH35" s="127">
        <f t="shared" si="97"/>
        <v>13.242027889999999</v>
      </c>
      <c r="AI35" s="123">
        <v>2.5564E-2</v>
      </c>
      <c r="AJ35" s="117">
        <f t="shared" si="98"/>
        <v>16.939357059999999</v>
      </c>
      <c r="AK35" s="115">
        <f t="shared" si="34"/>
        <v>24</v>
      </c>
      <c r="AL35" s="124" t="s">
        <v>76</v>
      </c>
      <c r="AM35" s="121">
        <f t="shared" si="99"/>
        <v>45036</v>
      </c>
      <c r="AO35" s="121">
        <f t="shared" si="8"/>
        <v>45036</v>
      </c>
      <c r="AP35" s="160">
        <f>VLOOKUP($AO35,[1]Plan1!$CI$223:$CM$400,2)</f>
        <v>1162.761</v>
      </c>
      <c r="AQ35" s="146">
        <f t="shared" si="21"/>
        <v>44977</v>
      </c>
      <c r="AR35" s="147">
        <f>VLOOKUP($AO35,[1]Plan1!$CI$223:$CM$400,4)</f>
        <v>1163.3589999999999</v>
      </c>
      <c r="AS35" s="146">
        <f t="shared" si="22"/>
        <v>45005</v>
      </c>
      <c r="AT35" s="148">
        <f t="shared" si="23"/>
        <v>5.1429313504658403E-4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2.75" x14ac:dyDescent="0.2">
      <c r="A36" s="102">
        <f t="shared" si="9"/>
        <v>44301</v>
      </c>
      <c r="B36" s="103">
        <f t="shared" si="72"/>
        <v>1006.5911171700001</v>
      </c>
      <c r="C36" s="103">
        <f t="shared" si="73"/>
        <v>1000</v>
      </c>
      <c r="D36" s="104">
        <f t="shared" si="74"/>
        <v>958.84400000000005</v>
      </c>
      <c r="E36" s="105">
        <f t="shared" si="25"/>
        <v>983.06299999999999</v>
      </c>
      <c r="F36" s="106">
        <f t="shared" si="75"/>
        <v>44249</v>
      </c>
      <c r="G36" s="107">
        <f t="shared" si="76"/>
        <v>2.525854049250964E-2</v>
      </c>
      <c r="H36" s="108">
        <f t="shared" si="77"/>
        <v>44306</v>
      </c>
      <c r="I36" s="108">
        <f t="shared" si="78"/>
        <v>44306</v>
      </c>
      <c r="J36" s="109">
        <f t="shared" si="79"/>
        <v>20</v>
      </c>
      <c r="K36" s="99">
        <f t="shared" si="80"/>
        <v>4</v>
      </c>
      <c r="L36" s="8">
        <f t="shared" si="14"/>
        <v>1.0050014199999999</v>
      </c>
      <c r="M36" s="110">
        <f t="shared" si="81"/>
        <v>1</v>
      </c>
      <c r="N36" s="110">
        <v>1</v>
      </c>
      <c r="O36" s="103">
        <f t="shared" si="82"/>
        <v>1.0050014199999999</v>
      </c>
      <c r="P36" s="103">
        <f t="shared" si="83"/>
        <v>1005.0014200000001</v>
      </c>
      <c r="Q36" s="11">
        <f t="shared" si="84"/>
        <v>0</v>
      </c>
      <c r="R36" s="7">
        <f t="shared" si="16"/>
        <v>0</v>
      </c>
      <c r="S36" s="8">
        <f t="shared" si="5"/>
        <v>0</v>
      </c>
      <c r="T36" s="113">
        <f t="shared" si="17"/>
        <v>0.1047</v>
      </c>
      <c r="U36" s="111">
        <f t="shared" si="85"/>
        <v>4</v>
      </c>
      <c r="V36" s="111">
        <v>252</v>
      </c>
      <c r="W36" s="110">
        <f t="shared" si="86"/>
        <v>1.001581786</v>
      </c>
      <c r="X36" s="103">
        <f t="shared" si="87"/>
        <v>1.58969717</v>
      </c>
      <c r="Y36" s="8">
        <f t="shared" si="19"/>
        <v>0</v>
      </c>
      <c r="Z36" s="114" t="str">
        <f t="shared" si="27"/>
        <v>INCORPJ=</v>
      </c>
      <c r="AA36" s="108">
        <f t="shared" si="28"/>
        <v>44306</v>
      </c>
      <c r="AB36" s="4"/>
      <c r="AC36" s="115">
        <f t="shared" si="29"/>
        <v>25</v>
      </c>
      <c r="AD36" s="121">
        <f t="shared" si="30"/>
        <v>45036</v>
      </c>
      <c r="AE36" s="117">
        <f t="shared" si="95"/>
        <v>492.53253987999994</v>
      </c>
      <c r="AF36" s="119">
        <f t="shared" si="32"/>
        <v>22</v>
      </c>
      <c r="AG36" s="128">
        <f t="shared" si="96"/>
        <v>4.40692123</v>
      </c>
      <c r="AH36" s="127">
        <f t="shared" si="97"/>
        <v>12.22057773</v>
      </c>
      <c r="AI36" s="123">
        <v>2.4211E-2</v>
      </c>
      <c r="AJ36" s="117">
        <f t="shared" si="98"/>
        <v>16.62749896</v>
      </c>
      <c r="AK36" s="115">
        <f t="shared" si="34"/>
        <v>25</v>
      </c>
      <c r="AL36" s="124" t="s">
        <v>76</v>
      </c>
      <c r="AM36" s="121">
        <f t="shared" si="99"/>
        <v>45068</v>
      </c>
      <c r="AO36" s="121">
        <f t="shared" si="8"/>
        <v>45068</v>
      </c>
      <c r="AP36" s="160">
        <f>VLOOKUP($AO36,[1]Plan1!$CI$223:$CM$400,2)</f>
        <v>1163.3589999999999</v>
      </c>
      <c r="AQ36" s="146">
        <f t="shared" si="21"/>
        <v>45007</v>
      </c>
      <c r="AR36" s="147">
        <f>VLOOKUP($AO36,[1]Plan1!$CI$223:$CM$400,4)</f>
        <v>1152.307</v>
      </c>
      <c r="AS36" s="146">
        <f t="shared" si="22"/>
        <v>45038</v>
      </c>
      <c r="AT36" s="148">
        <f t="shared" si="23"/>
        <v>-9.500076932399959E-3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102">
        <f t="shared" si="9"/>
        <v>44302</v>
      </c>
      <c r="B37" s="103">
        <f t="shared" ref="B37:B41" si="100">(P37+X37)</f>
        <v>1008.24567538</v>
      </c>
      <c r="C37" s="103">
        <f t="shared" ref="C37:C41" si="101">TRUNC(IF(Q36&gt;0,VLOOKUP(A36,$AD$12:$AE$165,2),C36),8)</f>
        <v>1000</v>
      </c>
      <c r="D37" s="104">
        <f t="shared" ref="D37:D41" si="102">IF(E37=E36,D36,E36)</f>
        <v>958.84400000000005</v>
      </c>
      <c r="E37" s="105">
        <f t="shared" si="25"/>
        <v>983.06299999999999</v>
      </c>
      <c r="F37" s="106">
        <f t="shared" ref="F37:F41" si="103">IF(D37=D36,F36,A37)</f>
        <v>44249</v>
      </c>
      <c r="G37" s="107">
        <f t="shared" ref="G37:G41" si="104">(E37/D37)-1</f>
        <v>2.525854049250964E-2</v>
      </c>
      <c r="H37" s="108">
        <f t="shared" ref="H37:H41" si="105">IF(DAY(A37)=H$9,VLOOKUP(A37,AH$118:AN$450,4),H36)</f>
        <v>44306</v>
      </c>
      <c r="I37" s="108">
        <f t="shared" ref="I37:I41" si="106">IF(A37&gt;I36,H37,I36)</f>
        <v>44306</v>
      </c>
      <c r="J37" s="109">
        <f t="shared" ref="J37:J41" si="107">IF(I37=I36,J36,NETWORKDAYS(I36,I37,$AD$171:$AD$502)-1)</f>
        <v>20</v>
      </c>
      <c r="K37" s="99">
        <f t="shared" ref="K37:K41" si="108">IF(A37&lt;L$2,0,(J37-(NETWORKDAYS(A37,I37,AD$171:AD$502)-1))-L$3)</f>
        <v>5</v>
      </c>
      <c r="L37" s="8">
        <f t="shared" si="14"/>
        <v>1.00625568</v>
      </c>
      <c r="M37" s="110">
        <f t="shared" ref="M37:M41" si="109">IF(I37&gt;I36,L36,M36)</f>
        <v>1</v>
      </c>
      <c r="N37" s="110">
        <v>1</v>
      </c>
      <c r="O37" s="103">
        <f t="shared" ref="O37:O41" si="110">TRUNC(TRUNC((L37*N37),15),8)</f>
        <v>1.00625568</v>
      </c>
      <c r="P37" s="103">
        <f t="shared" ref="P37:P41" si="111">TRUNC(C37*O37,8)</f>
        <v>1006.25568</v>
      </c>
      <c r="Q37" s="11">
        <f t="shared" ref="Q37:Q41" si="112">IF(VLOOKUP(A37,AD$10:AK$165,8)=VLOOKUP(A36,AD$10:AK$165,8),0,VLOOKUP(A37,AD$10:AK$165,8))</f>
        <v>0</v>
      </c>
      <c r="R37" s="7">
        <f t="shared" si="16"/>
        <v>0</v>
      </c>
      <c r="S37" s="8">
        <f t="shared" si="5"/>
        <v>0</v>
      </c>
      <c r="T37" s="113">
        <f t="shared" si="17"/>
        <v>0.1047</v>
      </c>
      <c r="U37" s="111">
        <f t="shared" ref="U37:U41" si="113">IF(A36&lt;L$2,0,IF(Q36&gt;0,1,IF(K37=K36,U36,U36+1)))</f>
        <v>5</v>
      </c>
      <c r="V37" s="111">
        <v>252</v>
      </c>
      <c r="W37" s="110">
        <f t="shared" ref="W37:W41" si="114">ROUND((1+T37)^TRUNC((U37/V37),9),9)</f>
        <v>1.001977624</v>
      </c>
      <c r="X37" s="103">
        <f t="shared" ref="X37:X41" si="115">TRUNC((P37*(W37-1)),8)</f>
        <v>1.9899953800000001</v>
      </c>
      <c r="Y37" s="8">
        <f t="shared" si="19"/>
        <v>0</v>
      </c>
      <c r="Z37" s="114" t="str">
        <f t="shared" si="27"/>
        <v>INCORPJ=</v>
      </c>
      <c r="AA37" s="108">
        <f t="shared" si="28"/>
        <v>44306</v>
      </c>
      <c r="AB37" s="4"/>
      <c r="AC37" s="115">
        <f t="shared" si="29"/>
        <v>26</v>
      </c>
      <c r="AD37" s="121">
        <f t="shared" si="30"/>
        <v>45068</v>
      </c>
      <c r="AE37" s="117">
        <f t="shared" si="95"/>
        <v>479.90154289999992</v>
      </c>
      <c r="AF37" s="119">
        <f t="shared" si="32"/>
        <v>20</v>
      </c>
      <c r="AG37" s="128">
        <f t="shared" si="96"/>
        <v>3.9077492299999999</v>
      </c>
      <c r="AH37" s="127">
        <f t="shared" si="97"/>
        <v>12.630996980000001</v>
      </c>
      <c r="AI37" s="123">
        <v>2.5645000000000001E-2</v>
      </c>
      <c r="AJ37" s="117">
        <f t="shared" si="98"/>
        <v>16.538746209999999</v>
      </c>
      <c r="AK37" s="115">
        <f t="shared" si="34"/>
        <v>26</v>
      </c>
      <c r="AL37" s="124" t="s">
        <v>76</v>
      </c>
      <c r="AM37" s="121">
        <f t="shared" si="99"/>
        <v>45097</v>
      </c>
      <c r="AO37" s="121">
        <f t="shared" si="8"/>
        <v>45097</v>
      </c>
      <c r="AP37" s="160">
        <f>VLOOKUP($AO37,[1]Plan1!$CI$223:$CM$400,2)</f>
        <v>1152.307</v>
      </c>
      <c r="AQ37" s="146">
        <f t="shared" si="21"/>
        <v>45036</v>
      </c>
      <c r="AR37" s="147">
        <f>VLOOKUP($AO37,[1]Plan1!$CI$223:$CM$400,4)</f>
        <v>1131.058</v>
      </c>
      <c r="AS37" s="146">
        <f t="shared" si="22"/>
        <v>45066</v>
      </c>
      <c r="AT37" s="148">
        <f t="shared" si="23"/>
        <v>-1.8440398261921565E-2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102">
        <f t="shared" si="9"/>
        <v>44303</v>
      </c>
      <c r="B38" s="103">
        <f t="shared" si="100"/>
        <v>1009.90295644</v>
      </c>
      <c r="C38" s="103">
        <f t="shared" si="101"/>
        <v>1000</v>
      </c>
      <c r="D38" s="104">
        <f t="shared" si="102"/>
        <v>958.84400000000005</v>
      </c>
      <c r="E38" s="105">
        <f t="shared" si="25"/>
        <v>983.06299999999999</v>
      </c>
      <c r="F38" s="106">
        <f t="shared" si="103"/>
        <v>44249</v>
      </c>
      <c r="G38" s="107">
        <f t="shared" si="104"/>
        <v>2.525854049250964E-2</v>
      </c>
      <c r="H38" s="108">
        <f t="shared" si="105"/>
        <v>44306</v>
      </c>
      <c r="I38" s="108">
        <f t="shared" si="106"/>
        <v>44306</v>
      </c>
      <c r="J38" s="109">
        <f t="shared" si="107"/>
        <v>20</v>
      </c>
      <c r="K38" s="99">
        <f t="shared" si="108"/>
        <v>6</v>
      </c>
      <c r="L38" s="8">
        <f t="shared" si="14"/>
        <v>1.0075115100000001</v>
      </c>
      <c r="M38" s="110">
        <f t="shared" si="109"/>
        <v>1</v>
      </c>
      <c r="N38" s="110">
        <v>1</v>
      </c>
      <c r="O38" s="103">
        <f t="shared" si="110"/>
        <v>1.0075115100000001</v>
      </c>
      <c r="P38" s="103">
        <f t="shared" si="111"/>
        <v>1007.51151</v>
      </c>
      <c r="Q38" s="11">
        <f t="shared" si="112"/>
        <v>0</v>
      </c>
      <c r="R38" s="7">
        <f t="shared" si="16"/>
        <v>0</v>
      </c>
      <c r="S38" s="8">
        <f t="shared" si="5"/>
        <v>0</v>
      </c>
      <c r="T38" s="113">
        <f t="shared" si="17"/>
        <v>0.1047</v>
      </c>
      <c r="U38" s="111">
        <f t="shared" si="113"/>
        <v>6</v>
      </c>
      <c r="V38" s="111">
        <v>252</v>
      </c>
      <c r="W38" s="110">
        <f t="shared" si="114"/>
        <v>1.0023736169999999</v>
      </c>
      <c r="X38" s="103">
        <f t="shared" si="115"/>
        <v>2.3914464400000002</v>
      </c>
      <c r="Y38" s="8">
        <f t="shared" si="19"/>
        <v>0</v>
      </c>
      <c r="Z38" s="114" t="str">
        <f t="shared" si="27"/>
        <v>INCORPJ=</v>
      </c>
      <c r="AA38" s="108">
        <f t="shared" si="28"/>
        <v>44306</v>
      </c>
      <c r="AB38" s="4"/>
      <c r="AC38" s="115">
        <f t="shared" si="29"/>
        <v>27</v>
      </c>
      <c r="AD38" s="121">
        <f t="shared" si="30"/>
        <v>45097</v>
      </c>
      <c r="AE38" s="117">
        <f t="shared" si="95"/>
        <v>467.47545224999993</v>
      </c>
      <c r="AF38" s="119">
        <f t="shared" si="32"/>
        <v>20</v>
      </c>
      <c r="AG38" s="128">
        <f t="shared" si="96"/>
        <v>3.8075350000000001</v>
      </c>
      <c r="AH38" s="127">
        <f t="shared" si="97"/>
        <v>12.426090650000001</v>
      </c>
      <c r="AI38" s="123">
        <v>2.5892999999999999E-2</v>
      </c>
      <c r="AJ38" s="117">
        <f t="shared" si="98"/>
        <v>16.23362565</v>
      </c>
      <c r="AK38" s="115">
        <f t="shared" si="34"/>
        <v>27</v>
      </c>
      <c r="AL38" s="124" t="s">
        <v>76</v>
      </c>
      <c r="AM38" s="121">
        <f t="shared" si="99"/>
        <v>45127</v>
      </c>
      <c r="AO38" s="121">
        <f t="shared" si="8"/>
        <v>45127</v>
      </c>
      <c r="AP38" s="160">
        <f>VLOOKUP($AO38,[1]Plan1!$CI$223:$CM$400,2)</f>
        <v>1131.058</v>
      </c>
      <c r="AQ38" s="146">
        <f t="shared" si="21"/>
        <v>45066</v>
      </c>
      <c r="AR38" s="147">
        <f>VLOOKUP($AO38,[1]Plan1!$CI$223:$CM$400,4)</f>
        <v>1109.23</v>
      </c>
      <c r="AS38" s="146">
        <f t="shared" si="22"/>
        <v>45097</v>
      </c>
      <c r="AT38" s="148">
        <f t="shared" si="23"/>
        <v>-1.9298745068776268E-2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2.75" x14ac:dyDescent="0.2">
      <c r="A39" s="102">
        <f t="shared" si="9"/>
        <v>44304</v>
      </c>
      <c r="B39" s="103">
        <f t="shared" si="100"/>
        <v>1009.90295644</v>
      </c>
      <c r="C39" s="103">
        <f t="shared" si="101"/>
        <v>1000</v>
      </c>
      <c r="D39" s="104">
        <f t="shared" si="102"/>
        <v>958.84400000000005</v>
      </c>
      <c r="E39" s="105">
        <f t="shared" si="25"/>
        <v>983.06299999999999</v>
      </c>
      <c r="F39" s="106">
        <f t="shared" si="103"/>
        <v>44249</v>
      </c>
      <c r="G39" s="107">
        <f t="shared" si="104"/>
        <v>2.525854049250964E-2</v>
      </c>
      <c r="H39" s="108">
        <f t="shared" si="105"/>
        <v>44306</v>
      </c>
      <c r="I39" s="108">
        <f t="shared" si="106"/>
        <v>44306</v>
      </c>
      <c r="J39" s="109">
        <f t="shared" si="107"/>
        <v>20</v>
      </c>
      <c r="K39" s="99">
        <f t="shared" si="108"/>
        <v>6</v>
      </c>
      <c r="L39" s="8">
        <f t="shared" si="14"/>
        <v>1.0075115100000001</v>
      </c>
      <c r="M39" s="110">
        <f t="shared" si="109"/>
        <v>1</v>
      </c>
      <c r="N39" s="110">
        <v>1</v>
      </c>
      <c r="O39" s="103">
        <f t="shared" si="110"/>
        <v>1.0075115100000001</v>
      </c>
      <c r="P39" s="103">
        <f t="shared" si="111"/>
        <v>1007.51151</v>
      </c>
      <c r="Q39" s="11">
        <f t="shared" si="112"/>
        <v>0</v>
      </c>
      <c r="R39" s="7">
        <f t="shared" si="16"/>
        <v>0</v>
      </c>
      <c r="S39" s="8">
        <f t="shared" si="5"/>
        <v>0</v>
      </c>
      <c r="T39" s="113">
        <f t="shared" si="17"/>
        <v>0.1047</v>
      </c>
      <c r="U39" s="111">
        <f t="shared" si="113"/>
        <v>6</v>
      </c>
      <c r="V39" s="111">
        <v>252</v>
      </c>
      <c r="W39" s="110">
        <f t="shared" si="114"/>
        <v>1.0023736169999999</v>
      </c>
      <c r="X39" s="103">
        <f t="shared" si="115"/>
        <v>2.3914464400000002</v>
      </c>
      <c r="Y39" s="8">
        <f t="shared" si="19"/>
        <v>0</v>
      </c>
      <c r="Z39" s="114" t="str">
        <f t="shared" si="27"/>
        <v>INCORPJ=</v>
      </c>
      <c r="AA39" s="108">
        <f t="shared" si="28"/>
        <v>44306</v>
      </c>
      <c r="AB39" s="4"/>
      <c r="AC39" s="115">
        <f t="shared" si="29"/>
        <v>28</v>
      </c>
      <c r="AD39" s="121">
        <f t="shared" si="30"/>
        <v>45127</v>
      </c>
      <c r="AE39" s="117">
        <f t="shared" si="95"/>
        <v>455.46086565999991</v>
      </c>
      <c r="AF39" s="119">
        <f t="shared" si="32"/>
        <v>22</v>
      </c>
      <c r="AG39" s="128">
        <f t="shared" si="96"/>
        <v>4.0814557100000002</v>
      </c>
      <c r="AH39" s="127">
        <f t="shared" si="97"/>
        <v>12.01458659</v>
      </c>
      <c r="AI39" s="123">
        <v>2.5701000000000002E-2</v>
      </c>
      <c r="AJ39" s="117">
        <f t="shared" si="98"/>
        <v>16.096042300000001</v>
      </c>
      <c r="AK39" s="115">
        <f t="shared" si="34"/>
        <v>28</v>
      </c>
      <c r="AL39" s="124" t="s">
        <v>76</v>
      </c>
      <c r="AM39" s="121">
        <f t="shared" si="99"/>
        <v>45159</v>
      </c>
      <c r="AO39" s="121">
        <f t="shared" si="8"/>
        <v>45159</v>
      </c>
      <c r="AP39" s="160">
        <f>VLOOKUP($AO39,[1]Plan1!$CI$223:$CM$400,2)</f>
        <v>1109.23</v>
      </c>
      <c r="AQ39" s="146">
        <f t="shared" si="21"/>
        <v>45098</v>
      </c>
      <c r="AR39" s="147">
        <f>VLOOKUP($AO39,[1]Plan1!$CI$223:$CM$400,4)</f>
        <v>1101.204</v>
      </c>
      <c r="AS39" s="146">
        <f t="shared" si="22"/>
        <v>45128</v>
      </c>
      <c r="AT39" s="148">
        <f t="shared" si="23"/>
        <v>-7.2356499553745124E-3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102">
        <f t="shared" si="9"/>
        <v>44305</v>
      </c>
      <c r="B40" s="103">
        <f t="shared" si="100"/>
        <v>1009.90295644</v>
      </c>
      <c r="C40" s="103">
        <f t="shared" si="101"/>
        <v>1000</v>
      </c>
      <c r="D40" s="104">
        <f t="shared" si="102"/>
        <v>958.84400000000005</v>
      </c>
      <c r="E40" s="105">
        <f t="shared" si="25"/>
        <v>983.06299999999999</v>
      </c>
      <c r="F40" s="106">
        <f t="shared" si="103"/>
        <v>44249</v>
      </c>
      <c r="G40" s="107">
        <f t="shared" si="104"/>
        <v>2.525854049250964E-2</v>
      </c>
      <c r="H40" s="108">
        <f t="shared" si="105"/>
        <v>44306</v>
      </c>
      <c r="I40" s="108">
        <f t="shared" si="106"/>
        <v>44306</v>
      </c>
      <c r="J40" s="109">
        <f t="shared" si="107"/>
        <v>20</v>
      </c>
      <c r="K40" s="99">
        <f t="shared" si="108"/>
        <v>6</v>
      </c>
      <c r="L40" s="8">
        <f t="shared" si="14"/>
        <v>1.0075115100000001</v>
      </c>
      <c r="M40" s="110">
        <f t="shared" si="109"/>
        <v>1</v>
      </c>
      <c r="N40" s="110">
        <v>1</v>
      </c>
      <c r="O40" s="103">
        <f t="shared" si="110"/>
        <v>1.0075115100000001</v>
      </c>
      <c r="P40" s="103">
        <f t="shared" si="111"/>
        <v>1007.51151</v>
      </c>
      <c r="Q40" s="11">
        <f t="shared" si="112"/>
        <v>0</v>
      </c>
      <c r="R40" s="7">
        <f t="shared" si="16"/>
        <v>0</v>
      </c>
      <c r="S40" s="8">
        <f t="shared" si="5"/>
        <v>0</v>
      </c>
      <c r="T40" s="113">
        <f t="shared" si="17"/>
        <v>0.1047</v>
      </c>
      <c r="U40" s="111">
        <f t="shared" si="113"/>
        <v>6</v>
      </c>
      <c r="V40" s="111">
        <v>252</v>
      </c>
      <c r="W40" s="110">
        <f t="shared" si="114"/>
        <v>1.0023736169999999</v>
      </c>
      <c r="X40" s="103">
        <f t="shared" si="115"/>
        <v>2.3914464400000002</v>
      </c>
      <c r="Y40" s="8">
        <f t="shared" si="19"/>
        <v>0</v>
      </c>
      <c r="Z40" s="114" t="str">
        <f t="shared" si="27"/>
        <v>INCORPJ=</v>
      </c>
      <c r="AA40" s="108">
        <f t="shared" si="28"/>
        <v>44306</v>
      </c>
      <c r="AB40" s="4"/>
      <c r="AC40" s="115">
        <f t="shared" si="29"/>
        <v>29</v>
      </c>
      <c r="AD40" s="121">
        <f t="shared" si="30"/>
        <v>45159</v>
      </c>
      <c r="AE40" s="117">
        <f t="shared" si="95"/>
        <v>443.47040291999991</v>
      </c>
      <c r="AF40" s="119">
        <f t="shared" si="32"/>
        <v>22</v>
      </c>
      <c r="AG40" s="128">
        <f t="shared" si="96"/>
        <v>3.9765582199999998</v>
      </c>
      <c r="AH40" s="127">
        <f t="shared" si="97"/>
        <v>11.99046274</v>
      </c>
      <c r="AI40" s="123">
        <v>2.6325999999999999E-2</v>
      </c>
      <c r="AJ40" s="117">
        <f t="shared" si="98"/>
        <v>15.967020959999999</v>
      </c>
      <c r="AK40" s="115">
        <f t="shared" si="34"/>
        <v>29</v>
      </c>
      <c r="AL40" s="124" t="s">
        <v>76</v>
      </c>
      <c r="AM40" s="121">
        <f t="shared" si="99"/>
        <v>45189</v>
      </c>
      <c r="AO40" s="121">
        <f t="shared" si="8"/>
        <v>45189</v>
      </c>
      <c r="AP40" s="160">
        <f>VLOOKUP($AO40,[1]Plan1!$CI$223:$CM$400,2)</f>
        <v>1101.204</v>
      </c>
      <c r="AQ40" s="146">
        <f t="shared" si="21"/>
        <v>45127</v>
      </c>
      <c r="AR40" s="147">
        <f>VLOOKUP($AO40,[1]Plan1!$CI$223:$CM$400,4)</f>
        <v>1099.71</v>
      </c>
      <c r="AS40" s="146">
        <f t="shared" si="22"/>
        <v>45158</v>
      </c>
      <c r="AT40" s="148">
        <f t="shared" si="23"/>
        <v>-1.3566968518093914E-3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.75" x14ac:dyDescent="0.25">
      <c r="A41" s="149">
        <f t="shared" si="9"/>
        <v>44306</v>
      </c>
      <c r="B41" s="150">
        <f t="shared" si="100"/>
        <v>1011.5629558100001</v>
      </c>
      <c r="C41" s="150">
        <f t="shared" si="101"/>
        <v>1000</v>
      </c>
      <c r="D41" s="151">
        <f t="shared" si="102"/>
        <v>958.84400000000005</v>
      </c>
      <c r="E41" s="152">
        <f t="shared" si="25"/>
        <v>983.06299999999999</v>
      </c>
      <c r="F41" s="153">
        <f t="shared" si="103"/>
        <v>44249</v>
      </c>
      <c r="G41" s="154">
        <f t="shared" si="104"/>
        <v>2.525854049250964E-2</v>
      </c>
      <c r="H41" s="149">
        <f t="shared" si="105"/>
        <v>44336</v>
      </c>
      <c r="I41" s="149">
        <f t="shared" si="106"/>
        <v>44306</v>
      </c>
      <c r="J41" s="155">
        <f t="shared" si="107"/>
        <v>20</v>
      </c>
      <c r="K41" s="155">
        <f t="shared" si="108"/>
        <v>7</v>
      </c>
      <c r="L41" s="8">
        <f t="shared" si="14"/>
        <v>1.0087689</v>
      </c>
      <c r="M41" s="156">
        <f t="shared" si="109"/>
        <v>1</v>
      </c>
      <c r="N41" s="156">
        <v>1</v>
      </c>
      <c r="O41" s="150">
        <f t="shared" si="110"/>
        <v>1.0087689</v>
      </c>
      <c r="P41" s="150">
        <f t="shared" si="111"/>
        <v>1008.7689</v>
      </c>
      <c r="Q41" s="157">
        <f t="shared" si="112"/>
        <v>1</v>
      </c>
      <c r="R41" s="158">
        <f t="shared" si="16"/>
        <v>0</v>
      </c>
      <c r="S41" s="150">
        <f t="shared" si="5"/>
        <v>0</v>
      </c>
      <c r="T41" s="158">
        <f t="shared" si="17"/>
        <v>0.1047</v>
      </c>
      <c r="U41" s="157">
        <f t="shared" si="113"/>
        <v>7</v>
      </c>
      <c r="V41" s="157">
        <v>252</v>
      </c>
      <c r="W41" s="156">
        <f t="shared" si="114"/>
        <v>1.0027697680000001</v>
      </c>
      <c r="X41" s="150">
        <f t="shared" si="115"/>
        <v>2.7940558100000001</v>
      </c>
      <c r="Y41" s="190">
        <f t="shared" si="19"/>
        <v>0</v>
      </c>
      <c r="Z41" s="159" t="str">
        <f t="shared" si="27"/>
        <v>INCORPJ=</v>
      </c>
      <c r="AA41" s="149">
        <f t="shared" si="28"/>
        <v>44306</v>
      </c>
      <c r="AB41" s="4"/>
      <c r="AC41" s="115">
        <f t="shared" si="29"/>
        <v>30</v>
      </c>
      <c r="AD41" s="121">
        <f t="shared" si="30"/>
        <v>45189</v>
      </c>
      <c r="AE41" s="117">
        <f t="shared" si="95"/>
        <v>432.15835988999993</v>
      </c>
      <c r="AF41" s="119">
        <f t="shared" si="32"/>
        <v>21</v>
      </c>
      <c r="AG41" s="128">
        <f t="shared" si="96"/>
        <v>3.6951457300000001</v>
      </c>
      <c r="AH41" s="127">
        <f t="shared" si="97"/>
        <v>11.31204303</v>
      </c>
      <c r="AI41" s="123">
        <v>2.5507999999999999E-2</v>
      </c>
      <c r="AJ41" s="117">
        <f t="shared" si="98"/>
        <v>15.00718876</v>
      </c>
      <c r="AK41" s="115">
        <f t="shared" si="34"/>
        <v>30</v>
      </c>
      <c r="AL41" s="124" t="s">
        <v>76</v>
      </c>
      <c r="AM41" s="121">
        <f t="shared" si="99"/>
        <v>45219</v>
      </c>
      <c r="AO41" s="121">
        <f t="shared" si="8"/>
        <v>45219</v>
      </c>
      <c r="AP41" s="160">
        <f>VLOOKUP($AO41,[1]Plan1!$CI$223:$CM$400,2)</f>
        <v>1099.71</v>
      </c>
      <c r="AQ41" s="146">
        <f t="shared" si="21"/>
        <v>45158</v>
      </c>
      <c r="AR41" s="147">
        <f>VLOOKUP($AO41,[1]Plan1!$CI$223:$CM$400,4)</f>
        <v>1103.74</v>
      </c>
      <c r="AS41" s="146">
        <f t="shared" si="22"/>
        <v>45189</v>
      </c>
      <c r="AT41" s="148">
        <f t="shared" si="23"/>
        <v>3.6646024861100024E-3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2.75" x14ac:dyDescent="0.2">
      <c r="A42" s="102">
        <f t="shared" si="9"/>
        <v>44307</v>
      </c>
      <c r="B42" s="103">
        <f t="shared" si="0"/>
        <v>1013.359205</v>
      </c>
      <c r="C42" s="103">
        <f t="shared" si="24"/>
        <v>1002.769768</v>
      </c>
      <c r="D42" s="104">
        <f>IF(E42=E41,D41,E41)</f>
        <v>983.06299999999999</v>
      </c>
      <c r="E42" s="105">
        <f t="shared" ref="E42:E103" si="116">IF($K42=1,VLOOKUP($A41,$AO$10:$AS$165,4),E41)</f>
        <v>1011.948</v>
      </c>
      <c r="F42" s="106">
        <f t="shared" ref="F42:F103" si="117">IF($K42=1,VLOOKUP($A41,$AO$10:$AS$165,5),F41)</f>
        <v>44275</v>
      </c>
      <c r="G42" s="107">
        <f t="shared" si="1"/>
        <v>2.9382654010984055E-2</v>
      </c>
      <c r="H42" s="108">
        <f t="shared" si="26"/>
        <v>44336</v>
      </c>
      <c r="I42" s="108">
        <f t="shared" si="12"/>
        <v>44336</v>
      </c>
      <c r="J42" s="109">
        <f t="shared" si="13"/>
        <v>21</v>
      </c>
      <c r="K42" s="109">
        <f t="shared" ref="K42:K43" si="118">(J42-(NETWORKDAYS(A42,I42,AD$171:AD$502)-1))</f>
        <v>1</v>
      </c>
      <c r="L42" s="8">
        <f t="shared" si="14"/>
        <v>1.00137996</v>
      </c>
      <c r="M42" s="110">
        <f t="shared" si="15"/>
        <v>1.0087689</v>
      </c>
      <c r="N42" s="110">
        <f t="shared" ref="N42:N94" si="119">IF(I42&gt;I41,N41*M42,N41)</f>
        <v>1.0087689</v>
      </c>
      <c r="O42" s="103">
        <f t="shared" ref="O42:O104" si="120">TRUNC(TRUNC((L42*N42),15),8)</f>
        <v>1.0101609600000001</v>
      </c>
      <c r="P42" s="103">
        <f t="shared" si="4"/>
        <v>1012.9588715</v>
      </c>
      <c r="Q42" s="11">
        <f t="shared" si="35"/>
        <v>0</v>
      </c>
      <c r="R42" s="7">
        <f t="shared" si="16"/>
        <v>0</v>
      </c>
      <c r="S42" s="8">
        <f t="shared" si="5"/>
        <v>0</v>
      </c>
      <c r="T42" s="113">
        <f t="shared" si="17"/>
        <v>0.1047</v>
      </c>
      <c r="U42" s="111">
        <f t="shared" ref="U42:U100" si="121">IF(Q41&gt;0,1,IF(K42=K41,U41,U41+1))</f>
        <v>1</v>
      </c>
      <c r="V42" s="111">
        <v>252</v>
      </c>
      <c r="W42" s="110">
        <f t="shared" si="6"/>
        <v>1.0003952119999999</v>
      </c>
      <c r="X42" s="103">
        <f t="shared" si="7"/>
        <v>0.40033350000000001</v>
      </c>
      <c r="Y42" s="8">
        <f t="shared" si="19"/>
        <v>0</v>
      </c>
      <c r="Z42" s="114" t="str">
        <f t="shared" si="27"/>
        <v>A+J=</v>
      </c>
      <c r="AA42" s="108">
        <f t="shared" si="28"/>
        <v>44336</v>
      </c>
      <c r="AB42" s="4"/>
      <c r="AC42" s="115">
        <f t="shared" si="29"/>
        <v>31</v>
      </c>
      <c r="AD42" s="121">
        <f t="shared" si="30"/>
        <v>45219</v>
      </c>
      <c r="AE42" s="117">
        <f t="shared" si="95"/>
        <v>421.02293543999991</v>
      </c>
      <c r="AF42" s="119">
        <f t="shared" si="32"/>
        <v>21</v>
      </c>
      <c r="AG42" s="128">
        <f t="shared" si="96"/>
        <v>3.60088995</v>
      </c>
      <c r="AH42" s="127">
        <f t="shared" si="97"/>
        <v>11.13542445</v>
      </c>
      <c r="AI42" s="123">
        <v>2.5767000000000002E-2</v>
      </c>
      <c r="AJ42" s="117">
        <f t="shared" si="98"/>
        <v>14.736314400000001</v>
      </c>
      <c r="AK42" s="115">
        <f t="shared" si="34"/>
        <v>31</v>
      </c>
      <c r="AL42" s="124" t="s">
        <v>76</v>
      </c>
      <c r="AM42" s="121">
        <f t="shared" si="99"/>
        <v>45250</v>
      </c>
      <c r="AN42" s="3"/>
      <c r="AO42" s="121">
        <f t="shared" ref="AO42:AO73" si="122">AJ203</f>
        <v>45250</v>
      </c>
      <c r="AP42" s="160">
        <f>VLOOKUP($AO42,[1]Plan1!$CI$223:$CM$400,2)</f>
        <v>1103.74</v>
      </c>
      <c r="AQ42" s="146">
        <f t="shared" si="21"/>
        <v>45189</v>
      </c>
      <c r="AR42" s="147">
        <f>VLOOKUP($AO42,[1]Plan1!$CI$223:$CM$400,4)</f>
        <v>1109.2360000000001</v>
      </c>
      <c r="AS42" s="146">
        <f t="shared" si="22"/>
        <v>45219</v>
      </c>
      <c r="AT42" s="148">
        <f t="shared" si="23"/>
        <v>4.9794335622521668E-3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2.75" x14ac:dyDescent="0.2">
      <c r="A43" s="102">
        <f t="shared" si="9"/>
        <v>44308</v>
      </c>
      <c r="B43" s="103">
        <f t="shared" ref="B43" si="123">(P43+X43)</f>
        <v>1013.359205</v>
      </c>
      <c r="C43" s="103">
        <f t="shared" si="24"/>
        <v>1002.769768</v>
      </c>
      <c r="D43" s="104">
        <f>IF(E43=E42,D42,E42)</f>
        <v>983.06299999999999</v>
      </c>
      <c r="E43" s="105">
        <f t="shared" si="116"/>
        <v>1011.948</v>
      </c>
      <c r="F43" s="106">
        <f t="shared" si="117"/>
        <v>44275</v>
      </c>
      <c r="G43" s="107">
        <f t="shared" ref="G43" si="124">(E43/D43)-1</f>
        <v>2.9382654010984055E-2</v>
      </c>
      <c r="H43" s="108">
        <f t="shared" ref="H43" si="125">IF(DAY(A43)=H$9,VLOOKUP(A43,AH$118:AN$450,4),H42)</f>
        <v>44336</v>
      </c>
      <c r="I43" s="108">
        <f t="shared" ref="I43" si="126">IF(A43&gt;I42,H43,I42)</f>
        <v>44336</v>
      </c>
      <c r="J43" s="109">
        <f t="shared" si="13"/>
        <v>21</v>
      </c>
      <c r="K43" s="109">
        <f t="shared" si="118"/>
        <v>1</v>
      </c>
      <c r="L43" s="8">
        <f t="shared" si="14"/>
        <v>1.00137996</v>
      </c>
      <c r="M43" s="110">
        <f t="shared" ref="M43" si="127">IF(I43&gt;I42,L42,M42)</f>
        <v>1.0087689</v>
      </c>
      <c r="N43" s="110">
        <f t="shared" ref="N43" si="128">IF(I43&gt;I42,N42*M43,N42)</f>
        <v>1.0087689</v>
      </c>
      <c r="O43" s="103">
        <f t="shared" ref="O43" si="129">TRUNC(TRUNC((L43*N43),15),8)</f>
        <v>1.0101609600000001</v>
      </c>
      <c r="P43" s="103">
        <f t="shared" ref="P43" si="130">TRUNC(C43*O43,8)</f>
        <v>1012.9588715</v>
      </c>
      <c r="Q43" s="11">
        <f t="shared" si="35"/>
        <v>0</v>
      </c>
      <c r="R43" s="7">
        <f t="shared" si="16"/>
        <v>0</v>
      </c>
      <c r="S43" s="8">
        <f t="shared" si="5"/>
        <v>0</v>
      </c>
      <c r="T43" s="113">
        <f t="shared" si="17"/>
        <v>0.1047</v>
      </c>
      <c r="U43" s="111">
        <f t="shared" ref="U43" si="131">IF(Q42&gt;0,1,IF(K43=K42,U42,U42+1))</f>
        <v>1</v>
      </c>
      <c r="V43" s="111">
        <v>252</v>
      </c>
      <c r="W43" s="110">
        <f t="shared" ref="W43" si="132">ROUND((1+T43)^TRUNC((U43/V43),9),9)</f>
        <v>1.0003952119999999</v>
      </c>
      <c r="X43" s="103">
        <f t="shared" ref="X43" si="133">TRUNC((P43*(W43-1)),8)</f>
        <v>0.40033350000000001</v>
      </c>
      <c r="Y43" s="8">
        <f t="shared" si="19"/>
        <v>0</v>
      </c>
      <c r="Z43" s="114" t="str">
        <f t="shared" si="27"/>
        <v>A+J=</v>
      </c>
      <c r="AA43" s="108">
        <f t="shared" si="28"/>
        <v>44336</v>
      </c>
      <c r="AB43" s="4"/>
      <c r="AC43" s="115">
        <f t="shared" si="29"/>
        <v>32</v>
      </c>
      <c r="AD43" s="121">
        <f t="shared" si="30"/>
        <v>45250</v>
      </c>
      <c r="AE43" s="117">
        <f t="shared" si="95"/>
        <v>409.5829002399999</v>
      </c>
      <c r="AF43" s="119">
        <f t="shared" si="32"/>
        <v>19</v>
      </c>
      <c r="AG43" s="128">
        <f t="shared" si="96"/>
        <v>3.1727450500000001</v>
      </c>
      <c r="AH43" s="127">
        <f t="shared" si="97"/>
        <v>11.440035200000001</v>
      </c>
      <c r="AI43" s="123">
        <v>2.7172000000000002E-2</v>
      </c>
      <c r="AJ43" s="117">
        <f t="shared" si="98"/>
        <v>14.61278025</v>
      </c>
      <c r="AK43" s="115">
        <f t="shared" si="34"/>
        <v>32</v>
      </c>
      <c r="AL43" s="124" t="s">
        <v>76</v>
      </c>
      <c r="AM43" s="121">
        <f t="shared" si="99"/>
        <v>45280</v>
      </c>
      <c r="AO43" s="121">
        <f t="shared" si="122"/>
        <v>45280</v>
      </c>
      <c r="AP43" s="160">
        <f>VLOOKUP($AO43,[1]Plan1!$CI$223:$CM$400,2)</f>
        <v>1109.2360000000001</v>
      </c>
      <c r="AQ43" s="146">
        <f t="shared" si="21"/>
        <v>45219</v>
      </c>
      <c r="AR43" s="147">
        <f>VLOOKUP($AO43,[1]Plan1!$CI$223:$CM$400,4)</f>
        <v>1115.8150000000001</v>
      </c>
      <c r="AS43" s="146">
        <f t="shared" si="22"/>
        <v>45250</v>
      </c>
      <c r="AT43" s="148">
        <f t="shared" si="23"/>
        <v>5.9311093401224202E-3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2.75" x14ac:dyDescent="0.2">
      <c r="A44" s="102">
        <f t="shared" si="9"/>
        <v>44309</v>
      </c>
      <c r="B44" s="103">
        <f t="shared" si="0"/>
        <v>1015.1586436399999</v>
      </c>
      <c r="C44" s="103">
        <f t="shared" si="24"/>
        <v>1002.769768</v>
      </c>
      <c r="D44" s="104">
        <f t="shared" si="10"/>
        <v>983.06299999999999</v>
      </c>
      <c r="E44" s="105">
        <f t="shared" si="116"/>
        <v>1011.948</v>
      </c>
      <c r="F44" s="106">
        <f t="shared" si="117"/>
        <v>44275</v>
      </c>
      <c r="G44" s="107">
        <f t="shared" si="1"/>
        <v>2.9382654010984055E-2</v>
      </c>
      <c r="H44" s="108">
        <f t="shared" si="26"/>
        <v>44336</v>
      </c>
      <c r="I44" s="108">
        <f t="shared" si="12"/>
        <v>44336</v>
      </c>
      <c r="J44" s="109">
        <f t="shared" si="13"/>
        <v>21</v>
      </c>
      <c r="K44" s="109">
        <f t="shared" ref="K44:K107" si="134">(J44-(NETWORKDAYS(A44,I44,AD$171:AD$502)-1))</f>
        <v>2</v>
      </c>
      <c r="L44" s="8">
        <f t="shared" si="14"/>
        <v>1.0027618300000001</v>
      </c>
      <c r="M44" s="110">
        <f t="shared" si="15"/>
        <v>1.0087689</v>
      </c>
      <c r="N44" s="110">
        <f t="shared" si="119"/>
        <v>1.0087689</v>
      </c>
      <c r="O44" s="103">
        <f t="shared" si="120"/>
        <v>1.0115549399999999</v>
      </c>
      <c r="P44" s="103">
        <f t="shared" si="4"/>
        <v>1014.3567125</v>
      </c>
      <c r="Q44" s="11">
        <f t="shared" si="35"/>
        <v>0</v>
      </c>
      <c r="R44" s="7">
        <f t="shared" si="16"/>
        <v>0</v>
      </c>
      <c r="S44" s="8">
        <f t="shared" si="5"/>
        <v>0</v>
      </c>
      <c r="T44" s="113">
        <f t="shared" si="17"/>
        <v>0.1047</v>
      </c>
      <c r="U44" s="111">
        <f t="shared" si="121"/>
        <v>2</v>
      </c>
      <c r="V44" s="111">
        <v>252</v>
      </c>
      <c r="W44" s="110">
        <f t="shared" si="6"/>
        <v>1.000790581</v>
      </c>
      <c r="X44" s="103">
        <f t="shared" si="7"/>
        <v>0.80193113999999999</v>
      </c>
      <c r="Y44" s="8">
        <f t="shared" si="19"/>
        <v>0</v>
      </c>
      <c r="Z44" s="114" t="str">
        <f t="shared" si="27"/>
        <v>A+J=</v>
      </c>
      <c r="AA44" s="108">
        <f t="shared" si="28"/>
        <v>44336</v>
      </c>
      <c r="AB44" s="4"/>
      <c r="AC44" s="115">
        <f t="shared" si="29"/>
        <v>33</v>
      </c>
      <c r="AD44" s="121">
        <f t="shared" ref="AD44:AD75" si="135">VLOOKUP(AC44,$AG$171:$AK$330,4,FALSE)</f>
        <v>45280</v>
      </c>
      <c r="AE44" s="117">
        <f t="shared" si="95"/>
        <v>398.92555317999989</v>
      </c>
      <c r="AF44" s="119">
        <f t="shared" ref="AF44:AF75" si="136">NETWORKDAYS(AD43,AD44,AD$171:AD$502)-1</f>
        <v>22</v>
      </c>
      <c r="AG44" s="128">
        <f t="shared" si="96"/>
        <v>3.5760048100000001</v>
      </c>
      <c r="AH44" s="127">
        <f t="shared" si="97"/>
        <v>10.657347059999999</v>
      </c>
      <c r="AI44" s="123">
        <v>2.6020000000000001E-2</v>
      </c>
      <c r="AJ44" s="117">
        <f t="shared" si="98"/>
        <v>14.23335187</v>
      </c>
      <c r="AK44" s="115">
        <f t="shared" si="34"/>
        <v>33</v>
      </c>
      <c r="AL44" s="124" t="s">
        <v>76</v>
      </c>
      <c r="AM44" s="121">
        <f t="shared" si="99"/>
        <v>45313</v>
      </c>
      <c r="AO44" s="121">
        <f t="shared" si="122"/>
        <v>45313</v>
      </c>
      <c r="AP44" s="160">
        <f>VLOOKUP($AO44,[1]Plan1!$CI$223:$CM$400,2)</f>
        <v>1115.8150000000001</v>
      </c>
      <c r="AQ44" s="146">
        <f t="shared" si="21"/>
        <v>45252</v>
      </c>
      <c r="AR44" s="147">
        <f>VLOOKUP($AO44,[1]Plan1!$CI$223:$CM$400,4)</f>
        <v>1124.0719999999999</v>
      </c>
      <c r="AS44" s="146">
        <f t="shared" si="22"/>
        <v>45282</v>
      </c>
      <c r="AT44" s="148">
        <f t="shared" si="23"/>
        <v>7.3999722176165683E-3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2.75" x14ac:dyDescent="0.2">
      <c r="A45" s="102">
        <f t="shared" si="9"/>
        <v>44310</v>
      </c>
      <c r="B45" s="103">
        <f t="shared" si="0"/>
        <v>1016.96128269</v>
      </c>
      <c r="C45" s="103">
        <f t="shared" si="24"/>
        <v>1002.769768</v>
      </c>
      <c r="D45" s="104">
        <f t="shared" si="10"/>
        <v>983.06299999999999</v>
      </c>
      <c r="E45" s="105">
        <f t="shared" si="116"/>
        <v>1011.948</v>
      </c>
      <c r="F45" s="106">
        <f t="shared" si="117"/>
        <v>44275</v>
      </c>
      <c r="G45" s="107">
        <f t="shared" si="1"/>
        <v>2.9382654010984055E-2</v>
      </c>
      <c r="H45" s="108">
        <f t="shared" si="26"/>
        <v>44336</v>
      </c>
      <c r="I45" s="108">
        <f t="shared" si="12"/>
        <v>44336</v>
      </c>
      <c r="J45" s="109">
        <f t="shared" si="13"/>
        <v>21</v>
      </c>
      <c r="K45" s="109">
        <f t="shared" si="134"/>
        <v>3</v>
      </c>
      <c r="L45" s="8">
        <f t="shared" si="14"/>
        <v>1.0041456</v>
      </c>
      <c r="M45" s="110">
        <f t="shared" ref="M45:M105" si="137">IF(I45&gt;I44,L44,M44)</f>
        <v>1.0087689</v>
      </c>
      <c r="N45" s="110">
        <f t="shared" si="119"/>
        <v>1.0087689</v>
      </c>
      <c r="O45" s="103">
        <f t="shared" si="120"/>
        <v>1.01295085</v>
      </c>
      <c r="P45" s="103">
        <f t="shared" si="4"/>
        <v>1015.75648884</v>
      </c>
      <c r="Q45" s="11">
        <f t="shared" si="35"/>
        <v>0</v>
      </c>
      <c r="R45" s="7">
        <f t="shared" si="16"/>
        <v>0</v>
      </c>
      <c r="S45" s="8">
        <f t="shared" si="5"/>
        <v>0</v>
      </c>
      <c r="T45" s="113">
        <f t="shared" si="17"/>
        <v>0.1047</v>
      </c>
      <c r="U45" s="111">
        <f t="shared" si="121"/>
        <v>3</v>
      </c>
      <c r="V45" s="111">
        <v>252</v>
      </c>
      <c r="W45" s="110">
        <f t="shared" si="6"/>
        <v>1.0011861049999999</v>
      </c>
      <c r="X45" s="103">
        <f t="shared" si="7"/>
        <v>1.2047938499999999</v>
      </c>
      <c r="Y45" s="8">
        <f t="shared" si="19"/>
        <v>0</v>
      </c>
      <c r="Z45" s="114" t="str">
        <f t="shared" si="27"/>
        <v>A+J=</v>
      </c>
      <c r="AA45" s="108">
        <f t="shared" si="28"/>
        <v>44336</v>
      </c>
      <c r="AB45" s="4"/>
      <c r="AC45" s="115">
        <f t="shared" si="29"/>
        <v>34</v>
      </c>
      <c r="AD45" s="121">
        <f t="shared" si="135"/>
        <v>45313</v>
      </c>
      <c r="AE45" s="117">
        <f t="shared" si="95"/>
        <v>388.15536109999988</v>
      </c>
      <c r="AF45" s="119">
        <f t="shared" si="136"/>
        <v>21</v>
      </c>
      <c r="AG45" s="128">
        <f t="shared" si="96"/>
        <v>3.3239829400000001</v>
      </c>
      <c r="AH45" s="127">
        <f t="shared" si="97"/>
        <v>10.770192079999999</v>
      </c>
      <c r="AI45" s="123">
        <v>2.6998000000000001E-2</v>
      </c>
      <c r="AJ45" s="117">
        <f t="shared" si="98"/>
        <v>14.09417502</v>
      </c>
      <c r="AK45" s="115">
        <f t="shared" si="34"/>
        <v>34</v>
      </c>
      <c r="AL45" s="124" t="s">
        <v>76</v>
      </c>
      <c r="AM45" s="121">
        <f t="shared" si="99"/>
        <v>45342</v>
      </c>
      <c r="AO45" s="121">
        <f t="shared" si="122"/>
        <v>45342</v>
      </c>
      <c r="AP45" s="160">
        <f>VLOOKUP($AO45,[1]Plan1!$CI$223:$CM$400,2)</f>
        <v>1124.0719999999999</v>
      </c>
      <c r="AQ45" s="146">
        <f t="shared" si="21"/>
        <v>45280</v>
      </c>
      <c r="AR45" s="147">
        <f>VLOOKUP($AO45,[1]Plan1!$CI$223:$CM$400,4)</f>
        <v>1124.8789999999999</v>
      </c>
      <c r="AS45" s="146">
        <f t="shared" si="22"/>
        <v>45311</v>
      </c>
      <c r="AT45" s="148">
        <f t="shared" si="23"/>
        <v>7.1792554213612192E-4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2.75" x14ac:dyDescent="0.2">
      <c r="A46" s="102">
        <f t="shared" si="9"/>
        <v>44311</v>
      </c>
      <c r="B46" s="103">
        <f t="shared" si="0"/>
        <v>1016.96128269</v>
      </c>
      <c r="C46" s="103">
        <f t="shared" si="24"/>
        <v>1002.769768</v>
      </c>
      <c r="D46" s="104">
        <f t="shared" si="10"/>
        <v>983.06299999999999</v>
      </c>
      <c r="E46" s="105">
        <f t="shared" si="116"/>
        <v>1011.948</v>
      </c>
      <c r="F46" s="106">
        <f t="shared" si="117"/>
        <v>44275</v>
      </c>
      <c r="G46" s="107">
        <f t="shared" si="1"/>
        <v>2.9382654010984055E-2</v>
      </c>
      <c r="H46" s="108">
        <f t="shared" si="26"/>
        <v>44336</v>
      </c>
      <c r="I46" s="108">
        <f t="shared" si="12"/>
        <v>44336</v>
      </c>
      <c r="J46" s="109">
        <f t="shared" si="13"/>
        <v>21</v>
      </c>
      <c r="K46" s="109">
        <f t="shared" si="134"/>
        <v>3</v>
      </c>
      <c r="L46" s="8">
        <f t="shared" si="14"/>
        <v>1.0041456</v>
      </c>
      <c r="M46" s="110">
        <f t="shared" si="137"/>
        <v>1.0087689</v>
      </c>
      <c r="N46" s="110">
        <f t="shared" si="119"/>
        <v>1.0087689</v>
      </c>
      <c r="O46" s="103">
        <f t="shared" si="120"/>
        <v>1.01295085</v>
      </c>
      <c r="P46" s="103">
        <f t="shared" si="4"/>
        <v>1015.75648884</v>
      </c>
      <c r="Q46" s="11">
        <f t="shared" si="35"/>
        <v>0</v>
      </c>
      <c r="R46" s="7">
        <f t="shared" si="16"/>
        <v>0</v>
      </c>
      <c r="S46" s="8">
        <f t="shared" si="5"/>
        <v>0</v>
      </c>
      <c r="T46" s="113">
        <f t="shared" si="17"/>
        <v>0.1047</v>
      </c>
      <c r="U46" s="111">
        <f t="shared" si="121"/>
        <v>3</v>
      </c>
      <c r="V46" s="111">
        <v>252</v>
      </c>
      <c r="W46" s="110">
        <f t="shared" si="6"/>
        <v>1.0011861049999999</v>
      </c>
      <c r="X46" s="103">
        <f t="shared" si="7"/>
        <v>1.2047938499999999</v>
      </c>
      <c r="Y46" s="8">
        <f t="shared" si="19"/>
        <v>0</v>
      </c>
      <c r="Z46" s="114" t="str">
        <f t="shared" si="27"/>
        <v>A+J=</v>
      </c>
      <c r="AA46" s="108">
        <f t="shared" si="28"/>
        <v>44336</v>
      </c>
      <c r="AB46" s="4"/>
      <c r="AC46" s="115">
        <f t="shared" si="29"/>
        <v>35</v>
      </c>
      <c r="AD46" s="121">
        <f t="shared" si="135"/>
        <v>45342</v>
      </c>
      <c r="AE46" s="117">
        <f t="shared" si="95"/>
        <v>376.98463796999988</v>
      </c>
      <c r="AF46" s="119">
        <f t="shared" si="136"/>
        <v>19</v>
      </c>
      <c r="AG46" s="128">
        <f t="shared" si="96"/>
        <v>2.9250615500000001</v>
      </c>
      <c r="AH46" s="127">
        <f t="shared" si="97"/>
        <v>11.170723130000001</v>
      </c>
      <c r="AI46" s="123">
        <v>2.8778999999999999E-2</v>
      </c>
      <c r="AJ46" s="117">
        <f t="shared" si="98"/>
        <v>14.095784680000001</v>
      </c>
      <c r="AK46" s="115">
        <f t="shared" si="34"/>
        <v>35</v>
      </c>
      <c r="AL46" s="124" t="s">
        <v>76</v>
      </c>
      <c r="AM46" s="121">
        <f t="shared" si="99"/>
        <v>45371</v>
      </c>
      <c r="AO46" s="121">
        <f t="shared" si="122"/>
        <v>45371</v>
      </c>
      <c r="AP46" s="160">
        <f>VLOOKUP($AO46,[1]Plan1!$CI$223:$CM$400,2)</f>
        <v>1124.8789999999999</v>
      </c>
      <c r="AQ46" s="146">
        <f t="shared" si="21"/>
        <v>45311</v>
      </c>
      <c r="AR46" s="147">
        <f>VLOOKUP($AO46,[1]Plan1!$CI$223:$CM$400,4)</f>
        <v>1119.0609999999999</v>
      </c>
      <c r="AS46" s="146">
        <f t="shared" si="22"/>
        <v>45342</v>
      </c>
      <c r="AT46" s="148">
        <f t="shared" si="23"/>
        <v>-5.1721118449183923E-3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2.75" x14ac:dyDescent="0.2">
      <c r="A47" s="102">
        <f t="shared" si="9"/>
        <v>44312</v>
      </c>
      <c r="B47" s="103">
        <f t="shared" si="0"/>
        <v>1016.96128269</v>
      </c>
      <c r="C47" s="103">
        <f t="shared" si="24"/>
        <v>1002.769768</v>
      </c>
      <c r="D47" s="104">
        <f t="shared" si="10"/>
        <v>983.06299999999999</v>
      </c>
      <c r="E47" s="105">
        <f t="shared" si="116"/>
        <v>1011.948</v>
      </c>
      <c r="F47" s="106">
        <f t="shared" si="117"/>
        <v>44275</v>
      </c>
      <c r="G47" s="107">
        <f t="shared" si="1"/>
        <v>2.9382654010984055E-2</v>
      </c>
      <c r="H47" s="108">
        <f t="shared" si="26"/>
        <v>44336</v>
      </c>
      <c r="I47" s="108">
        <f t="shared" si="12"/>
        <v>44336</v>
      </c>
      <c r="J47" s="109">
        <f t="shared" si="13"/>
        <v>21</v>
      </c>
      <c r="K47" s="109">
        <f t="shared" si="134"/>
        <v>3</v>
      </c>
      <c r="L47" s="8">
        <f t="shared" si="14"/>
        <v>1.0041456</v>
      </c>
      <c r="M47" s="110">
        <f t="shared" si="137"/>
        <v>1.0087689</v>
      </c>
      <c r="N47" s="110">
        <f t="shared" si="119"/>
        <v>1.0087689</v>
      </c>
      <c r="O47" s="103">
        <f t="shared" si="120"/>
        <v>1.01295085</v>
      </c>
      <c r="P47" s="103">
        <f t="shared" si="4"/>
        <v>1015.75648884</v>
      </c>
      <c r="Q47" s="11">
        <f t="shared" si="35"/>
        <v>0</v>
      </c>
      <c r="R47" s="7">
        <f t="shared" si="16"/>
        <v>0</v>
      </c>
      <c r="S47" s="8">
        <f t="shared" si="5"/>
        <v>0</v>
      </c>
      <c r="T47" s="113">
        <f t="shared" si="17"/>
        <v>0.1047</v>
      </c>
      <c r="U47" s="111">
        <f t="shared" si="121"/>
        <v>3</v>
      </c>
      <c r="V47" s="111">
        <v>252</v>
      </c>
      <c r="W47" s="110">
        <f t="shared" si="6"/>
        <v>1.0011861049999999</v>
      </c>
      <c r="X47" s="103">
        <f t="shared" si="7"/>
        <v>1.2047938499999999</v>
      </c>
      <c r="Y47" s="8">
        <f t="shared" si="19"/>
        <v>0</v>
      </c>
      <c r="Z47" s="114" t="str">
        <f t="shared" si="27"/>
        <v>A+J=</v>
      </c>
      <c r="AA47" s="108">
        <f t="shared" si="28"/>
        <v>44336</v>
      </c>
      <c r="AB47" s="4"/>
      <c r="AC47" s="115">
        <f t="shared" si="29"/>
        <v>36</v>
      </c>
      <c r="AD47" s="121">
        <f t="shared" si="135"/>
        <v>45371</v>
      </c>
      <c r="AE47" s="117">
        <f t="shared" si="95"/>
        <v>366.3468854599999</v>
      </c>
      <c r="AF47" s="119">
        <f t="shared" si="136"/>
        <v>21</v>
      </c>
      <c r="AG47" s="128">
        <f t="shared" si="96"/>
        <v>3.1411638000000002</v>
      </c>
      <c r="AH47" s="127">
        <f t="shared" si="97"/>
        <v>10.63775251</v>
      </c>
      <c r="AI47" s="123">
        <v>2.8218E-2</v>
      </c>
      <c r="AJ47" s="117">
        <f t="shared" si="98"/>
        <v>13.77891631</v>
      </c>
      <c r="AK47" s="115">
        <f t="shared" si="34"/>
        <v>36</v>
      </c>
      <c r="AL47" s="124" t="s">
        <v>76</v>
      </c>
      <c r="AM47" s="121">
        <f t="shared" si="99"/>
        <v>45404</v>
      </c>
      <c r="AO47" s="121">
        <f t="shared" si="122"/>
        <v>45404</v>
      </c>
      <c r="AP47" s="160">
        <f>VLOOKUP($AO47,[1]Plan1!$CI$223:$CM$400,2)</f>
        <v>1119.0609999999999</v>
      </c>
      <c r="AQ47" s="146">
        <f t="shared" si="21"/>
        <v>45344</v>
      </c>
      <c r="AR47" s="147">
        <f>VLOOKUP($AO47,[1]Plan1!$CI$223:$CM$400,4)</f>
        <v>1113.837</v>
      </c>
      <c r="AS47" s="146">
        <f t="shared" si="22"/>
        <v>45373</v>
      </c>
      <c r="AT47" s="148">
        <f t="shared" si="23"/>
        <v>-4.6681994994016707E-3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2.75" x14ac:dyDescent="0.2">
      <c r="A48" s="102">
        <f t="shared" si="9"/>
        <v>44313</v>
      </c>
      <c r="B48" s="103">
        <f t="shared" si="0"/>
        <v>1018.7671271400001</v>
      </c>
      <c r="C48" s="103">
        <f t="shared" si="24"/>
        <v>1002.769768</v>
      </c>
      <c r="D48" s="104">
        <f t="shared" si="10"/>
        <v>983.06299999999999</v>
      </c>
      <c r="E48" s="105">
        <f t="shared" si="116"/>
        <v>1011.948</v>
      </c>
      <c r="F48" s="106">
        <f t="shared" si="117"/>
        <v>44275</v>
      </c>
      <c r="G48" s="107">
        <f t="shared" si="1"/>
        <v>2.9382654010984055E-2</v>
      </c>
      <c r="H48" s="108">
        <f t="shared" si="26"/>
        <v>44336</v>
      </c>
      <c r="I48" s="108">
        <f t="shared" si="12"/>
        <v>44336</v>
      </c>
      <c r="J48" s="109">
        <f t="shared" si="13"/>
        <v>21</v>
      </c>
      <c r="K48" s="109">
        <f t="shared" si="134"/>
        <v>4</v>
      </c>
      <c r="L48" s="8">
        <f t="shared" si="14"/>
        <v>1.00553129</v>
      </c>
      <c r="M48" s="110">
        <f t="shared" si="137"/>
        <v>1.0087689</v>
      </c>
      <c r="N48" s="110">
        <f t="shared" si="119"/>
        <v>1.0087689</v>
      </c>
      <c r="O48" s="103">
        <f t="shared" si="120"/>
        <v>1.0143486900000001</v>
      </c>
      <c r="P48" s="103">
        <f t="shared" si="4"/>
        <v>1017.1582005400001</v>
      </c>
      <c r="Q48" s="11">
        <f t="shared" si="35"/>
        <v>0</v>
      </c>
      <c r="R48" s="7">
        <f t="shared" si="16"/>
        <v>0</v>
      </c>
      <c r="S48" s="8">
        <f t="shared" si="5"/>
        <v>0</v>
      </c>
      <c r="T48" s="113">
        <f t="shared" si="17"/>
        <v>0.1047</v>
      </c>
      <c r="U48" s="111">
        <f t="shared" si="121"/>
        <v>4</v>
      </c>
      <c r="V48" s="111">
        <v>252</v>
      </c>
      <c r="W48" s="110">
        <f t="shared" si="6"/>
        <v>1.001581786</v>
      </c>
      <c r="X48" s="103">
        <f t="shared" si="7"/>
        <v>1.6089266</v>
      </c>
      <c r="Y48" s="8">
        <f t="shared" si="19"/>
        <v>0</v>
      </c>
      <c r="Z48" s="114" t="str">
        <f t="shared" si="27"/>
        <v>A+J=</v>
      </c>
      <c r="AA48" s="108">
        <f t="shared" si="28"/>
        <v>44336</v>
      </c>
      <c r="AB48" s="4"/>
      <c r="AC48" s="115">
        <f t="shared" si="29"/>
        <v>37</v>
      </c>
      <c r="AD48" s="121">
        <f t="shared" si="135"/>
        <v>45404</v>
      </c>
      <c r="AE48" s="117">
        <f t="shared" si="95"/>
        <v>355.9510598999999</v>
      </c>
      <c r="AF48" s="119">
        <f t="shared" si="136"/>
        <v>22</v>
      </c>
      <c r="AG48" s="128">
        <f t="shared" si="96"/>
        <v>3.1985178699999999</v>
      </c>
      <c r="AH48" s="127">
        <f t="shared" si="97"/>
        <v>10.39582556</v>
      </c>
      <c r="AI48" s="123">
        <v>2.8376999999999999E-2</v>
      </c>
      <c r="AJ48" s="117">
        <f t="shared" si="98"/>
        <v>13.59434343</v>
      </c>
      <c r="AK48" s="115">
        <f t="shared" si="34"/>
        <v>37</v>
      </c>
      <c r="AL48" s="124" t="s">
        <v>76</v>
      </c>
      <c r="AM48" s="121">
        <f t="shared" si="99"/>
        <v>45432</v>
      </c>
      <c r="AO48" s="121">
        <f t="shared" si="122"/>
        <v>45432</v>
      </c>
      <c r="AP48" s="160">
        <f>VLOOKUP($AO48,[1]Plan1!$CI$223:$CM$400,2)</f>
        <v>1113.837</v>
      </c>
      <c r="AQ48" s="146">
        <f t="shared" si="21"/>
        <v>45371</v>
      </c>
      <c r="AR48" s="147">
        <f>VLOOKUP($AO48,[1]Plan1!$CI$223:$CM$400,4)</f>
        <v>1117.28</v>
      </c>
      <c r="AS48" s="146">
        <f t="shared" si="22"/>
        <v>45402</v>
      </c>
      <c r="AT48" s="148">
        <f t="shared" si="23"/>
        <v>3.0911165637341753E-3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2.75" x14ac:dyDescent="0.2">
      <c r="A49" s="102">
        <f t="shared" si="9"/>
        <v>44314</v>
      </c>
      <c r="B49" s="103">
        <f t="shared" si="0"/>
        <v>1020.57616988</v>
      </c>
      <c r="C49" s="103">
        <f t="shared" si="24"/>
        <v>1002.769768</v>
      </c>
      <c r="D49" s="104">
        <f t="shared" si="10"/>
        <v>983.06299999999999</v>
      </c>
      <c r="E49" s="105">
        <f t="shared" si="116"/>
        <v>1011.948</v>
      </c>
      <c r="F49" s="106">
        <f t="shared" si="117"/>
        <v>44275</v>
      </c>
      <c r="G49" s="107">
        <f t="shared" si="1"/>
        <v>2.9382654010984055E-2</v>
      </c>
      <c r="H49" s="108">
        <f t="shared" si="26"/>
        <v>44336</v>
      </c>
      <c r="I49" s="108">
        <f t="shared" si="12"/>
        <v>44336</v>
      </c>
      <c r="J49" s="109">
        <f t="shared" si="13"/>
        <v>21</v>
      </c>
      <c r="K49" s="109">
        <f t="shared" si="134"/>
        <v>5</v>
      </c>
      <c r="L49" s="8">
        <f t="shared" si="14"/>
        <v>1.00691888</v>
      </c>
      <c r="M49" s="110">
        <f t="shared" si="137"/>
        <v>1.0087689</v>
      </c>
      <c r="N49" s="110">
        <f t="shared" si="119"/>
        <v>1.0087689</v>
      </c>
      <c r="O49" s="103">
        <f t="shared" si="120"/>
        <v>1.01574845</v>
      </c>
      <c r="P49" s="103">
        <f t="shared" si="4"/>
        <v>1018.56183755</v>
      </c>
      <c r="Q49" s="11">
        <f t="shared" si="35"/>
        <v>0</v>
      </c>
      <c r="R49" s="7">
        <f t="shared" si="16"/>
        <v>0</v>
      </c>
      <c r="S49" s="8">
        <f t="shared" si="5"/>
        <v>0</v>
      </c>
      <c r="T49" s="113">
        <f t="shared" si="17"/>
        <v>0.1047</v>
      </c>
      <c r="U49" s="111">
        <f t="shared" si="121"/>
        <v>5</v>
      </c>
      <c r="V49" s="111">
        <v>252</v>
      </c>
      <c r="W49" s="110">
        <f t="shared" si="6"/>
        <v>1.001977624</v>
      </c>
      <c r="X49" s="103">
        <f t="shared" si="7"/>
        <v>2.0143323299999998</v>
      </c>
      <c r="Y49" s="8">
        <f t="shared" si="19"/>
        <v>0</v>
      </c>
      <c r="Z49" s="114" t="str">
        <f t="shared" si="27"/>
        <v>A+J=</v>
      </c>
      <c r="AA49" s="108">
        <f t="shared" si="28"/>
        <v>44336</v>
      </c>
      <c r="AB49" s="4"/>
      <c r="AC49" s="115">
        <f t="shared" si="29"/>
        <v>38</v>
      </c>
      <c r="AD49" s="121">
        <f t="shared" si="135"/>
        <v>45432</v>
      </c>
      <c r="AE49" s="117">
        <f t="shared" si="95"/>
        <v>345.12552031999991</v>
      </c>
      <c r="AF49" s="119">
        <f t="shared" si="136"/>
        <v>19</v>
      </c>
      <c r="AG49" s="128">
        <f t="shared" si="96"/>
        <v>2.6823763500000002</v>
      </c>
      <c r="AH49" s="127">
        <f t="shared" si="97"/>
        <v>10.825539579999999</v>
      </c>
      <c r="AI49" s="123">
        <v>3.0412999999999999E-2</v>
      </c>
      <c r="AJ49" s="117">
        <f t="shared" si="98"/>
        <v>13.507915929999999</v>
      </c>
      <c r="AK49" s="115">
        <f t="shared" si="34"/>
        <v>38</v>
      </c>
      <c r="AL49" s="124" t="s">
        <v>76</v>
      </c>
      <c r="AM49" s="121">
        <f t="shared" si="99"/>
        <v>45463</v>
      </c>
      <c r="AO49" s="121">
        <f t="shared" si="122"/>
        <v>45463</v>
      </c>
      <c r="AP49" s="160">
        <f>VLOOKUP($AO49,[1]Plan1!$CI$223:$CM$400,2)</f>
        <v>1117.28</v>
      </c>
      <c r="AQ49" s="146">
        <f t="shared" si="21"/>
        <v>45402</v>
      </c>
      <c r="AR49" s="147">
        <f>VLOOKUP($AO49,[1]Plan1!$CI$223:$CM$400,4)</f>
        <v>1127.2329999999999</v>
      </c>
      <c r="AS49" s="146">
        <f t="shared" si="22"/>
        <v>45432</v>
      </c>
      <c r="AT49" s="148">
        <f t="shared" si="23"/>
        <v>8.908241443505549E-3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2.75" x14ac:dyDescent="0.2">
      <c r="A50" s="102">
        <f t="shared" si="9"/>
        <v>44315</v>
      </c>
      <c r="B50" s="103">
        <f t="shared" si="0"/>
        <v>1022.38842188</v>
      </c>
      <c r="C50" s="103">
        <f t="shared" si="24"/>
        <v>1002.769768</v>
      </c>
      <c r="D50" s="104">
        <f t="shared" si="10"/>
        <v>983.06299999999999</v>
      </c>
      <c r="E50" s="105">
        <f t="shared" si="116"/>
        <v>1011.948</v>
      </c>
      <c r="F50" s="106">
        <f t="shared" si="117"/>
        <v>44275</v>
      </c>
      <c r="G50" s="107">
        <f t="shared" si="1"/>
        <v>2.9382654010984055E-2</v>
      </c>
      <c r="H50" s="108">
        <f t="shared" si="26"/>
        <v>44336</v>
      </c>
      <c r="I50" s="108">
        <f t="shared" si="12"/>
        <v>44336</v>
      </c>
      <c r="J50" s="109">
        <f t="shared" si="13"/>
        <v>21</v>
      </c>
      <c r="K50" s="109">
        <f t="shared" si="134"/>
        <v>6</v>
      </c>
      <c r="L50" s="8">
        <f t="shared" si="14"/>
        <v>1.0083083900000001</v>
      </c>
      <c r="M50" s="110">
        <f t="shared" si="137"/>
        <v>1.0087689</v>
      </c>
      <c r="N50" s="110">
        <f t="shared" si="119"/>
        <v>1.0087689</v>
      </c>
      <c r="O50" s="103">
        <f t="shared" si="120"/>
        <v>1.01715014</v>
      </c>
      <c r="P50" s="103">
        <f t="shared" si="4"/>
        <v>1019.9674099</v>
      </c>
      <c r="Q50" s="11">
        <f t="shared" si="35"/>
        <v>0</v>
      </c>
      <c r="R50" s="7">
        <f t="shared" si="16"/>
        <v>0</v>
      </c>
      <c r="S50" s="8">
        <f t="shared" si="5"/>
        <v>0</v>
      </c>
      <c r="T50" s="113">
        <f t="shared" si="17"/>
        <v>0.1047</v>
      </c>
      <c r="U50" s="111">
        <f t="shared" si="121"/>
        <v>6</v>
      </c>
      <c r="V50" s="111">
        <v>252</v>
      </c>
      <c r="W50" s="110">
        <f t="shared" si="6"/>
        <v>1.0023736169999999</v>
      </c>
      <c r="X50" s="103">
        <f t="shared" si="7"/>
        <v>2.4210119799999998</v>
      </c>
      <c r="Y50" s="8">
        <f t="shared" si="19"/>
        <v>0</v>
      </c>
      <c r="Z50" s="114" t="str">
        <f t="shared" si="27"/>
        <v>A+J=</v>
      </c>
      <c r="AA50" s="108">
        <f t="shared" si="28"/>
        <v>44336</v>
      </c>
      <c r="AB50" s="4"/>
      <c r="AC50" s="115">
        <f t="shared" si="29"/>
        <v>39</v>
      </c>
      <c r="AD50" s="121">
        <f t="shared" si="135"/>
        <v>45463</v>
      </c>
      <c r="AE50" s="117">
        <f t="shared" si="95"/>
        <v>334.70100397999988</v>
      </c>
      <c r="AF50" s="119">
        <f t="shared" si="136"/>
        <v>22</v>
      </c>
      <c r="AG50" s="128">
        <f t="shared" si="96"/>
        <v>3.0132374199999998</v>
      </c>
      <c r="AH50" s="127">
        <f t="shared" si="97"/>
        <v>10.42451634</v>
      </c>
      <c r="AI50" s="123">
        <v>3.0204999999999999E-2</v>
      </c>
      <c r="AJ50" s="117">
        <f t="shared" si="98"/>
        <v>13.43775376</v>
      </c>
      <c r="AK50" s="115">
        <f t="shared" si="34"/>
        <v>39</v>
      </c>
      <c r="AL50" s="124" t="s">
        <v>76</v>
      </c>
      <c r="AM50" s="121">
        <f t="shared" si="99"/>
        <v>45495</v>
      </c>
      <c r="AO50" s="121">
        <f t="shared" si="122"/>
        <v>45495</v>
      </c>
      <c r="AP50" s="160">
        <f>VLOOKUP($AO50,[1]Plan1!$CI$223:$CM$400,2)</f>
        <v>1127.2329999999999</v>
      </c>
      <c r="AQ50" s="146">
        <f t="shared" si="21"/>
        <v>45434</v>
      </c>
      <c r="AR50" s="147">
        <f>VLOOKUP($AO50,[1]Plan1!$CI$223:$CM$400,4)</f>
        <v>1136.4090000000001</v>
      </c>
      <c r="AS50" s="146">
        <f t="shared" si="22"/>
        <v>45465</v>
      </c>
      <c r="AT50" s="148">
        <f t="shared" si="23"/>
        <v>8.1402868794651084E-3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2.75" x14ac:dyDescent="0.2">
      <c r="A51" s="102">
        <f t="shared" si="9"/>
        <v>44316</v>
      </c>
      <c r="B51" s="103">
        <f t="shared" si="0"/>
        <v>1024.20389922</v>
      </c>
      <c r="C51" s="103">
        <f t="shared" si="24"/>
        <v>1002.769768</v>
      </c>
      <c r="D51" s="104">
        <f t="shared" si="10"/>
        <v>983.06299999999999</v>
      </c>
      <c r="E51" s="105">
        <f t="shared" si="116"/>
        <v>1011.948</v>
      </c>
      <c r="F51" s="106">
        <f t="shared" si="117"/>
        <v>44275</v>
      </c>
      <c r="G51" s="107">
        <f t="shared" si="1"/>
        <v>2.9382654010984055E-2</v>
      </c>
      <c r="H51" s="108">
        <f t="shared" si="26"/>
        <v>44336</v>
      </c>
      <c r="I51" s="108">
        <f t="shared" si="12"/>
        <v>44336</v>
      </c>
      <c r="J51" s="109">
        <f t="shared" si="13"/>
        <v>21</v>
      </c>
      <c r="K51" s="109">
        <f t="shared" si="134"/>
        <v>7</v>
      </c>
      <c r="L51" s="8">
        <f t="shared" si="14"/>
        <v>1.00969982</v>
      </c>
      <c r="M51" s="110">
        <f t="shared" si="137"/>
        <v>1.0087689</v>
      </c>
      <c r="N51" s="110">
        <f t="shared" si="119"/>
        <v>1.0087689</v>
      </c>
      <c r="O51" s="103">
        <f t="shared" si="120"/>
        <v>1.01855377</v>
      </c>
      <c r="P51" s="103">
        <f t="shared" si="4"/>
        <v>1021.37492763</v>
      </c>
      <c r="Q51" s="11">
        <f t="shared" si="35"/>
        <v>0</v>
      </c>
      <c r="R51" s="7">
        <f t="shared" si="16"/>
        <v>0</v>
      </c>
      <c r="S51" s="8">
        <f t="shared" si="5"/>
        <v>0</v>
      </c>
      <c r="T51" s="113">
        <f t="shared" si="17"/>
        <v>0.1047</v>
      </c>
      <c r="U51" s="111">
        <f t="shared" si="121"/>
        <v>7</v>
      </c>
      <c r="V51" s="111">
        <v>252</v>
      </c>
      <c r="W51" s="110">
        <f t="shared" si="6"/>
        <v>1.0027697680000001</v>
      </c>
      <c r="X51" s="103">
        <f t="shared" si="7"/>
        <v>2.8289715900000001</v>
      </c>
      <c r="Y51" s="8">
        <f t="shared" si="19"/>
        <v>0</v>
      </c>
      <c r="Z51" s="114" t="str">
        <f t="shared" si="27"/>
        <v>A+J=</v>
      </c>
      <c r="AA51" s="108">
        <f t="shared" si="28"/>
        <v>44336</v>
      </c>
      <c r="AB51" s="4"/>
      <c r="AC51" s="115">
        <f t="shared" si="29"/>
        <v>40</v>
      </c>
      <c r="AD51" s="121">
        <f t="shared" si="135"/>
        <v>45495</v>
      </c>
      <c r="AE51" s="117">
        <f t="shared" si="95"/>
        <v>324.42200144999987</v>
      </c>
      <c r="AF51" s="119">
        <f t="shared" si="136"/>
        <v>22</v>
      </c>
      <c r="AG51" s="128">
        <f t="shared" si="96"/>
        <v>2.9222225800000001</v>
      </c>
      <c r="AH51" s="127">
        <f t="shared" si="97"/>
        <v>10.27900253</v>
      </c>
      <c r="AI51" s="123">
        <v>3.0710999999999999E-2</v>
      </c>
      <c r="AJ51" s="117">
        <f t="shared" si="98"/>
        <v>13.201225109999999</v>
      </c>
      <c r="AK51" s="115">
        <f t="shared" si="34"/>
        <v>40</v>
      </c>
      <c r="AL51" s="124" t="s">
        <v>76</v>
      </c>
      <c r="AM51" s="121">
        <f t="shared" si="99"/>
        <v>45524</v>
      </c>
      <c r="AN51" s="41">
        <v>5</v>
      </c>
      <c r="AO51" s="121">
        <f t="shared" si="122"/>
        <v>45524</v>
      </c>
      <c r="AP51" s="160">
        <f>VLOOKUP($AO51,[1]Plan1!$CI$223:$CM$400,2)</f>
        <v>1136.4090000000001</v>
      </c>
      <c r="AQ51" s="146">
        <f t="shared" si="21"/>
        <v>45463</v>
      </c>
      <c r="AR51" s="147">
        <f>VLOOKUP($AO51,[1]Plan1!$CI$223:$CM$400,4)</f>
        <v>1143.3130000000001</v>
      </c>
      <c r="AS51" s="146">
        <f t="shared" si="22"/>
        <v>45493</v>
      </c>
      <c r="AT51" s="148">
        <f t="shared" si="23"/>
        <v>6.0752774749230909E-3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2.75" x14ac:dyDescent="0.2">
      <c r="A52" s="102">
        <f t="shared" si="9"/>
        <v>44317</v>
      </c>
      <c r="B52" s="103">
        <f t="shared" si="0"/>
        <v>1026.02260282</v>
      </c>
      <c r="C52" s="103">
        <f t="shared" si="24"/>
        <v>1002.769768</v>
      </c>
      <c r="D52" s="104">
        <f t="shared" si="10"/>
        <v>983.06299999999999</v>
      </c>
      <c r="E52" s="105">
        <f t="shared" si="116"/>
        <v>1011.948</v>
      </c>
      <c r="F52" s="106">
        <f t="shared" si="117"/>
        <v>44275</v>
      </c>
      <c r="G52" s="107">
        <f t="shared" si="1"/>
        <v>2.9382654010984055E-2</v>
      </c>
      <c r="H52" s="108">
        <f t="shared" si="26"/>
        <v>44336</v>
      </c>
      <c r="I52" s="108">
        <f t="shared" si="12"/>
        <v>44336</v>
      </c>
      <c r="J52" s="109">
        <f t="shared" si="13"/>
        <v>21</v>
      </c>
      <c r="K52" s="109">
        <f t="shared" si="134"/>
        <v>8</v>
      </c>
      <c r="L52" s="8">
        <f t="shared" si="14"/>
        <v>1.0110931700000001</v>
      </c>
      <c r="M52" s="110">
        <f t="shared" si="137"/>
        <v>1.0087689</v>
      </c>
      <c r="N52" s="110">
        <f t="shared" si="119"/>
        <v>1.0087689</v>
      </c>
      <c r="O52" s="103">
        <f t="shared" si="120"/>
        <v>1.01995934</v>
      </c>
      <c r="P52" s="103">
        <f t="shared" si="4"/>
        <v>1022.78439074</v>
      </c>
      <c r="Q52" s="11">
        <f t="shared" si="35"/>
        <v>0</v>
      </c>
      <c r="R52" s="7">
        <f t="shared" si="16"/>
        <v>0</v>
      </c>
      <c r="S52" s="8">
        <f t="shared" si="5"/>
        <v>0</v>
      </c>
      <c r="T52" s="113">
        <f t="shared" si="17"/>
        <v>0.1047</v>
      </c>
      <c r="U52" s="111">
        <f t="shared" si="121"/>
        <v>8</v>
      </c>
      <c r="V52" s="111">
        <v>252</v>
      </c>
      <c r="W52" s="110">
        <f t="shared" si="6"/>
        <v>1.003166075</v>
      </c>
      <c r="X52" s="103">
        <f t="shared" si="7"/>
        <v>3.2382120799999998</v>
      </c>
      <c r="Y52" s="8">
        <f t="shared" si="19"/>
        <v>0</v>
      </c>
      <c r="Z52" s="114" t="str">
        <f t="shared" si="27"/>
        <v>A+J=</v>
      </c>
      <c r="AA52" s="108">
        <f t="shared" si="28"/>
        <v>44336</v>
      </c>
      <c r="AB52" s="4"/>
      <c r="AC52" s="115">
        <f t="shared" si="29"/>
        <v>41</v>
      </c>
      <c r="AD52" s="121">
        <f t="shared" si="135"/>
        <v>45524</v>
      </c>
      <c r="AE52" s="117">
        <f t="shared" si="95"/>
        <v>313.92402990999989</v>
      </c>
      <c r="AF52" s="119">
        <f t="shared" si="136"/>
        <v>21</v>
      </c>
      <c r="AG52" s="128">
        <f t="shared" si="96"/>
        <v>2.7031940900000002</v>
      </c>
      <c r="AH52" s="127">
        <f t="shared" si="97"/>
        <v>10.49797154</v>
      </c>
      <c r="AI52" s="123">
        <v>3.2358999999999999E-2</v>
      </c>
      <c r="AJ52" s="117">
        <f t="shared" si="98"/>
        <v>13.20116563</v>
      </c>
      <c r="AK52" s="115">
        <f t="shared" si="34"/>
        <v>41</v>
      </c>
      <c r="AL52" s="124" t="s">
        <v>76</v>
      </c>
      <c r="AM52" s="121">
        <f t="shared" si="99"/>
        <v>45555</v>
      </c>
      <c r="AO52" s="121">
        <f t="shared" si="122"/>
        <v>45555</v>
      </c>
      <c r="AP52" s="160">
        <f>VLOOKUP($AO52,[1]Plan1!$CI$223:$CM$400,2)</f>
        <v>1143.3130000000001</v>
      </c>
      <c r="AQ52" s="146">
        <f t="shared" si="21"/>
        <v>45493</v>
      </c>
      <c r="AR52" s="147">
        <f>VLOOKUP($AO52,[1]Plan1!$CI$223:$CM$400,4)</f>
        <v>1146.575</v>
      </c>
      <c r="AS52" s="146">
        <f t="shared" si="22"/>
        <v>45524</v>
      </c>
      <c r="AT52" s="148">
        <f t="shared" si="23"/>
        <v>2.8531119649648495E-3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2.75" x14ac:dyDescent="0.2">
      <c r="A53" s="102">
        <f t="shared" si="9"/>
        <v>44318</v>
      </c>
      <c r="B53" s="103">
        <f t="shared" si="0"/>
        <v>1026.02260282</v>
      </c>
      <c r="C53" s="103">
        <f t="shared" si="24"/>
        <v>1002.769768</v>
      </c>
      <c r="D53" s="104">
        <f t="shared" si="10"/>
        <v>983.06299999999999</v>
      </c>
      <c r="E53" s="105">
        <f t="shared" si="116"/>
        <v>1011.948</v>
      </c>
      <c r="F53" s="106">
        <f t="shared" si="117"/>
        <v>44275</v>
      </c>
      <c r="G53" s="107">
        <f t="shared" si="1"/>
        <v>2.9382654010984055E-2</v>
      </c>
      <c r="H53" s="108">
        <f t="shared" si="26"/>
        <v>44336</v>
      </c>
      <c r="I53" s="108">
        <f t="shared" si="12"/>
        <v>44336</v>
      </c>
      <c r="J53" s="109">
        <f t="shared" si="13"/>
        <v>21</v>
      </c>
      <c r="K53" s="109">
        <f t="shared" si="134"/>
        <v>8</v>
      </c>
      <c r="L53" s="8">
        <f t="shared" si="14"/>
        <v>1.0110931700000001</v>
      </c>
      <c r="M53" s="110">
        <f t="shared" si="137"/>
        <v>1.0087689</v>
      </c>
      <c r="N53" s="110">
        <f t="shared" si="119"/>
        <v>1.0087689</v>
      </c>
      <c r="O53" s="103">
        <f t="shared" si="120"/>
        <v>1.01995934</v>
      </c>
      <c r="P53" s="103">
        <f t="shared" si="4"/>
        <v>1022.78439074</v>
      </c>
      <c r="Q53" s="11">
        <f t="shared" si="35"/>
        <v>0</v>
      </c>
      <c r="R53" s="7">
        <f t="shared" si="16"/>
        <v>0</v>
      </c>
      <c r="S53" s="8">
        <f t="shared" si="5"/>
        <v>0</v>
      </c>
      <c r="T53" s="113">
        <f t="shared" si="17"/>
        <v>0.1047</v>
      </c>
      <c r="U53" s="111">
        <f t="shared" si="121"/>
        <v>8</v>
      </c>
      <c r="V53" s="111">
        <v>252</v>
      </c>
      <c r="W53" s="110">
        <f t="shared" si="6"/>
        <v>1.003166075</v>
      </c>
      <c r="X53" s="103">
        <f t="shared" si="7"/>
        <v>3.2382120799999998</v>
      </c>
      <c r="Y53" s="8">
        <f t="shared" si="19"/>
        <v>0</v>
      </c>
      <c r="Z53" s="114" t="str">
        <f t="shared" si="27"/>
        <v>A+J=</v>
      </c>
      <c r="AA53" s="108">
        <f t="shared" si="28"/>
        <v>44336</v>
      </c>
      <c r="AB53" s="4"/>
      <c r="AC53" s="115">
        <f t="shared" si="29"/>
        <v>42</v>
      </c>
      <c r="AD53" s="121">
        <f t="shared" si="135"/>
        <v>45555</v>
      </c>
      <c r="AE53" s="117">
        <f t="shared" si="95"/>
        <v>303.7550888099999</v>
      </c>
      <c r="AF53" s="119">
        <f t="shared" si="136"/>
        <v>23</v>
      </c>
      <c r="AG53" s="128">
        <f t="shared" si="96"/>
        <v>2.8659716199999998</v>
      </c>
      <c r="AH53" s="127">
        <f t="shared" si="97"/>
        <v>10.1689411</v>
      </c>
      <c r="AI53" s="123">
        <v>3.2392999999999998E-2</v>
      </c>
      <c r="AJ53" s="117">
        <f t="shared" si="98"/>
        <v>13.034912719999999</v>
      </c>
      <c r="AK53" s="115">
        <f t="shared" si="34"/>
        <v>42</v>
      </c>
      <c r="AL53" s="124" t="s">
        <v>76</v>
      </c>
      <c r="AM53" s="121">
        <f t="shared" si="99"/>
        <v>45586</v>
      </c>
      <c r="AO53" s="121">
        <f t="shared" si="122"/>
        <v>45586</v>
      </c>
      <c r="AP53" s="160">
        <f>VLOOKUP($AO53,[1]Plan1!$CI$223:$CM$400,2)</f>
        <v>1146.575</v>
      </c>
      <c r="AQ53" s="146">
        <f t="shared" si="21"/>
        <v>45525</v>
      </c>
      <c r="AR53" s="147">
        <f>VLOOKUP($AO53,[1]Plan1!$CI$223:$CM$400,4)</f>
        <v>1153.7180000000001</v>
      </c>
      <c r="AS53" s="146">
        <f t="shared" si="22"/>
        <v>45556</v>
      </c>
      <c r="AT53" s="148">
        <f t="shared" si="23"/>
        <v>6.2298584915945199E-3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2.75" x14ac:dyDescent="0.2">
      <c r="A54" s="102">
        <f t="shared" si="9"/>
        <v>44319</v>
      </c>
      <c r="B54" s="103">
        <f t="shared" si="0"/>
        <v>1026.02260282</v>
      </c>
      <c r="C54" s="103">
        <f t="shared" si="24"/>
        <v>1002.769768</v>
      </c>
      <c r="D54" s="104">
        <f t="shared" si="10"/>
        <v>983.06299999999999</v>
      </c>
      <c r="E54" s="105">
        <f t="shared" si="116"/>
        <v>1011.948</v>
      </c>
      <c r="F54" s="106">
        <f t="shared" si="117"/>
        <v>44275</v>
      </c>
      <c r="G54" s="107">
        <f t="shared" si="1"/>
        <v>2.9382654010984055E-2</v>
      </c>
      <c r="H54" s="108">
        <f t="shared" si="26"/>
        <v>44336</v>
      </c>
      <c r="I54" s="108">
        <f t="shared" si="12"/>
        <v>44336</v>
      </c>
      <c r="J54" s="109">
        <f t="shared" si="13"/>
        <v>21</v>
      </c>
      <c r="K54" s="109">
        <f t="shared" si="134"/>
        <v>8</v>
      </c>
      <c r="L54" s="8">
        <f t="shared" si="14"/>
        <v>1.0110931700000001</v>
      </c>
      <c r="M54" s="110">
        <f t="shared" si="137"/>
        <v>1.0087689</v>
      </c>
      <c r="N54" s="110">
        <f t="shared" si="119"/>
        <v>1.0087689</v>
      </c>
      <c r="O54" s="103">
        <f t="shared" si="120"/>
        <v>1.01995934</v>
      </c>
      <c r="P54" s="103">
        <f t="shared" si="4"/>
        <v>1022.78439074</v>
      </c>
      <c r="Q54" s="11">
        <f t="shared" si="35"/>
        <v>0</v>
      </c>
      <c r="R54" s="7">
        <f t="shared" si="16"/>
        <v>0</v>
      </c>
      <c r="S54" s="8">
        <f t="shared" si="5"/>
        <v>0</v>
      </c>
      <c r="T54" s="113">
        <f t="shared" si="17"/>
        <v>0.1047</v>
      </c>
      <c r="U54" s="111">
        <f t="shared" si="121"/>
        <v>8</v>
      </c>
      <c r="V54" s="111">
        <v>252</v>
      </c>
      <c r="W54" s="110">
        <f t="shared" si="6"/>
        <v>1.003166075</v>
      </c>
      <c r="X54" s="103">
        <f t="shared" si="7"/>
        <v>3.2382120799999998</v>
      </c>
      <c r="Y54" s="8">
        <f t="shared" si="19"/>
        <v>0</v>
      </c>
      <c r="Z54" s="114" t="str">
        <f t="shared" si="27"/>
        <v>A+J=</v>
      </c>
      <c r="AA54" s="108">
        <f t="shared" si="28"/>
        <v>44336</v>
      </c>
      <c r="AB54" s="4"/>
      <c r="AC54" s="115">
        <f t="shared" si="29"/>
        <v>43</v>
      </c>
      <c r="AD54" s="121">
        <f t="shared" si="135"/>
        <v>45586</v>
      </c>
      <c r="AE54" s="117">
        <f t="shared" si="95"/>
        <v>293.34145310999992</v>
      </c>
      <c r="AF54" s="119">
        <f t="shared" si="136"/>
        <v>21</v>
      </c>
      <c r="AG54" s="128">
        <f t="shared" si="96"/>
        <v>2.53099037</v>
      </c>
      <c r="AH54" s="127">
        <f t="shared" si="97"/>
        <v>10.4136357</v>
      </c>
      <c r="AI54" s="123">
        <v>3.4283000000000001E-2</v>
      </c>
      <c r="AJ54" s="117">
        <f t="shared" si="98"/>
        <v>12.94462607</v>
      </c>
      <c r="AK54" s="115">
        <f t="shared" si="34"/>
        <v>43</v>
      </c>
      <c r="AL54" s="124" t="s">
        <v>76</v>
      </c>
      <c r="AM54" s="121">
        <f t="shared" si="99"/>
        <v>45617</v>
      </c>
      <c r="AO54" s="121">
        <f t="shared" si="122"/>
        <v>45617</v>
      </c>
      <c r="AP54" s="160">
        <f>VLOOKUP($AO54,[1]Plan1!$CI$223:$CM$400,2)</f>
        <v>1153.7180000000001</v>
      </c>
      <c r="AQ54" s="146">
        <f t="shared" si="21"/>
        <v>45556</v>
      </c>
      <c r="AR54" s="147">
        <f>VLOOKUP($AO54,[1]Plan1!$CI$223:$CM$400,4)</f>
        <v>1171.2719999999999</v>
      </c>
      <c r="AS54" s="146">
        <f t="shared" si="22"/>
        <v>45586</v>
      </c>
      <c r="AT54" s="148">
        <f t="shared" si="23"/>
        <v>1.5215156563388899E-2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2.75" x14ac:dyDescent="0.2">
      <c r="A55" s="102">
        <f t="shared" si="9"/>
        <v>44320</v>
      </c>
      <c r="B55" s="103">
        <f t="shared" si="0"/>
        <v>1027.8445255900001</v>
      </c>
      <c r="C55" s="103">
        <f t="shared" si="24"/>
        <v>1002.769768</v>
      </c>
      <c r="D55" s="104">
        <f t="shared" si="10"/>
        <v>983.06299999999999</v>
      </c>
      <c r="E55" s="105">
        <f t="shared" si="116"/>
        <v>1011.948</v>
      </c>
      <c r="F55" s="106">
        <f t="shared" si="117"/>
        <v>44275</v>
      </c>
      <c r="G55" s="107">
        <f t="shared" si="1"/>
        <v>2.9382654010984055E-2</v>
      </c>
      <c r="H55" s="108">
        <f t="shared" si="26"/>
        <v>44336</v>
      </c>
      <c r="I55" s="108">
        <f t="shared" si="12"/>
        <v>44336</v>
      </c>
      <c r="J55" s="109">
        <f t="shared" si="13"/>
        <v>21</v>
      </c>
      <c r="K55" s="109">
        <f t="shared" si="134"/>
        <v>9</v>
      </c>
      <c r="L55" s="8">
        <f t="shared" si="14"/>
        <v>1.01248844</v>
      </c>
      <c r="M55" s="110">
        <f t="shared" si="137"/>
        <v>1.0087689</v>
      </c>
      <c r="N55" s="110">
        <f t="shared" si="119"/>
        <v>1.0087689</v>
      </c>
      <c r="O55" s="103">
        <f t="shared" si="120"/>
        <v>1.02136684</v>
      </c>
      <c r="P55" s="103">
        <f t="shared" si="4"/>
        <v>1024.19578918</v>
      </c>
      <c r="Q55" s="11">
        <f t="shared" si="35"/>
        <v>0</v>
      </c>
      <c r="R55" s="7">
        <f t="shared" si="16"/>
        <v>0</v>
      </c>
      <c r="S55" s="8">
        <f t="shared" si="5"/>
        <v>0</v>
      </c>
      <c r="T55" s="113">
        <f t="shared" si="17"/>
        <v>0.1047</v>
      </c>
      <c r="U55" s="111">
        <f t="shared" si="121"/>
        <v>9</v>
      </c>
      <c r="V55" s="111">
        <v>252</v>
      </c>
      <c r="W55" s="110">
        <f t="shared" si="6"/>
        <v>1.0035625379999999</v>
      </c>
      <c r="X55" s="103">
        <f t="shared" si="7"/>
        <v>3.6487364100000002</v>
      </c>
      <c r="Y55" s="8">
        <f t="shared" si="19"/>
        <v>0</v>
      </c>
      <c r="Z55" s="114" t="str">
        <f t="shared" si="27"/>
        <v>A+J=</v>
      </c>
      <c r="AA55" s="108">
        <f t="shared" si="28"/>
        <v>44336</v>
      </c>
      <c r="AB55" s="4"/>
      <c r="AC55" s="115">
        <f t="shared" si="29"/>
        <v>44</v>
      </c>
      <c r="AD55" s="121">
        <f t="shared" si="135"/>
        <v>45617</v>
      </c>
      <c r="AE55" s="117">
        <f t="shared" si="95"/>
        <v>282.96537923999989</v>
      </c>
      <c r="AF55" s="119">
        <f t="shared" si="136"/>
        <v>21</v>
      </c>
      <c r="AG55" s="128">
        <f t="shared" si="96"/>
        <v>2.4442204300000001</v>
      </c>
      <c r="AH55" s="127">
        <f t="shared" si="97"/>
        <v>10.376073870000001</v>
      </c>
      <c r="AI55" s="123">
        <v>3.5372000000000001E-2</v>
      </c>
      <c r="AJ55" s="117">
        <f t="shared" si="98"/>
        <v>12.8202943</v>
      </c>
      <c r="AK55" s="115">
        <f t="shared" si="34"/>
        <v>44</v>
      </c>
      <c r="AL55" s="124" t="s">
        <v>76</v>
      </c>
      <c r="AM55" s="121">
        <f t="shared" si="99"/>
        <v>45646</v>
      </c>
      <c r="AO55" s="121">
        <f t="shared" si="122"/>
        <v>45646</v>
      </c>
      <c r="AP55" s="160">
        <f>VLOOKUP($AO55,[1]Plan1!$CI$223:$CM$400,2)</f>
        <v>1171.2719999999999</v>
      </c>
      <c r="AQ55" s="146">
        <f t="shared" si="21"/>
        <v>45585</v>
      </c>
      <c r="AR55" s="147">
        <f>VLOOKUP($AO55,[1]Plan1!$CI$223:$CM$400,4)</f>
        <v>1186.462</v>
      </c>
      <c r="AS55" s="146">
        <f t="shared" si="22"/>
        <v>45616</v>
      </c>
      <c r="AT55" s="148">
        <f t="shared" si="23"/>
        <v>1.296880656243804E-2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2.75" x14ac:dyDescent="0.2">
      <c r="A56" s="102">
        <f t="shared" si="9"/>
        <v>44321</v>
      </c>
      <c r="B56" s="103">
        <f t="shared" si="0"/>
        <v>1029.6697017399999</v>
      </c>
      <c r="C56" s="103">
        <f t="shared" si="24"/>
        <v>1002.769768</v>
      </c>
      <c r="D56" s="104">
        <f t="shared" si="10"/>
        <v>983.06299999999999</v>
      </c>
      <c r="E56" s="105">
        <f t="shared" si="116"/>
        <v>1011.948</v>
      </c>
      <c r="F56" s="106">
        <f t="shared" si="117"/>
        <v>44275</v>
      </c>
      <c r="G56" s="107">
        <f t="shared" si="1"/>
        <v>2.9382654010984055E-2</v>
      </c>
      <c r="H56" s="108">
        <f t="shared" si="26"/>
        <v>44336</v>
      </c>
      <c r="I56" s="108">
        <f t="shared" si="12"/>
        <v>44336</v>
      </c>
      <c r="J56" s="109">
        <f t="shared" si="13"/>
        <v>21</v>
      </c>
      <c r="K56" s="109">
        <f t="shared" si="134"/>
        <v>10</v>
      </c>
      <c r="L56" s="8">
        <f t="shared" si="14"/>
        <v>1.01388564</v>
      </c>
      <c r="M56" s="110">
        <f t="shared" si="137"/>
        <v>1.0087689</v>
      </c>
      <c r="N56" s="110">
        <f t="shared" si="119"/>
        <v>1.0087689</v>
      </c>
      <c r="O56" s="103">
        <f t="shared" si="120"/>
        <v>1.0227763000000001</v>
      </c>
      <c r="P56" s="103">
        <f t="shared" si="4"/>
        <v>1025.6091530599999</v>
      </c>
      <c r="Q56" s="11">
        <f t="shared" si="35"/>
        <v>0</v>
      </c>
      <c r="R56" s="7">
        <f t="shared" si="16"/>
        <v>0</v>
      </c>
      <c r="S56" s="8">
        <f t="shared" si="5"/>
        <v>0</v>
      </c>
      <c r="T56" s="113">
        <f t="shared" si="17"/>
        <v>0.1047</v>
      </c>
      <c r="U56" s="111">
        <f t="shared" si="121"/>
        <v>10</v>
      </c>
      <c r="V56" s="111">
        <v>252</v>
      </c>
      <c r="W56" s="110">
        <f t="shared" si="6"/>
        <v>1.003959158</v>
      </c>
      <c r="X56" s="103">
        <f t="shared" si="7"/>
        <v>4.0605486800000001</v>
      </c>
      <c r="Y56" s="8">
        <f t="shared" si="19"/>
        <v>0</v>
      </c>
      <c r="Z56" s="114" t="str">
        <f t="shared" si="27"/>
        <v>A+J=</v>
      </c>
      <c r="AA56" s="108">
        <f t="shared" si="28"/>
        <v>44336</v>
      </c>
      <c r="AB56" s="4"/>
      <c r="AC56" s="115">
        <f t="shared" si="29"/>
        <v>45</v>
      </c>
      <c r="AD56" s="121">
        <f t="shared" si="135"/>
        <v>45646</v>
      </c>
      <c r="AE56" s="117">
        <f t="shared" si="95"/>
        <v>272.69005742999991</v>
      </c>
      <c r="AF56" s="119">
        <f t="shared" si="136"/>
        <v>21</v>
      </c>
      <c r="AG56" s="128">
        <f t="shared" si="96"/>
        <v>2.3577634600000001</v>
      </c>
      <c r="AH56" s="127">
        <f t="shared" si="97"/>
        <v>10.275321809999999</v>
      </c>
      <c r="AI56" s="123">
        <v>3.6312999999999998E-2</v>
      </c>
      <c r="AJ56" s="117">
        <f t="shared" si="98"/>
        <v>12.633085269999999</v>
      </c>
      <c r="AK56" s="115">
        <f t="shared" si="34"/>
        <v>45</v>
      </c>
      <c r="AL56" s="124" t="s">
        <v>76</v>
      </c>
      <c r="AM56" s="121">
        <f t="shared" si="99"/>
        <v>45677</v>
      </c>
      <c r="AO56" s="121">
        <f t="shared" si="122"/>
        <v>45677</v>
      </c>
      <c r="AP56" s="160">
        <f>VLOOKUP($AO56,[1]Plan1!$CI$223:$CM$400,2)</f>
        <v>1186.462</v>
      </c>
      <c r="AQ56" s="146">
        <f t="shared" si="21"/>
        <v>45616</v>
      </c>
      <c r="AR56" s="147">
        <f>VLOOKUP($AO56,[1]Plan1!$CI$223:$CM$400,4)</f>
        <v>1197.5619999999999</v>
      </c>
      <c r="AS56" s="146">
        <f t="shared" si="22"/>
        <v>45646</v>
      </c>
      <c r="AT56" s="148">
        <f t="shared" si="23"/>
        <v>9.3555461531846795E-3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2.75" x14ac:dyDescent="0.2">
      <c r="A57" s="102">
        <f t="shared" si="9"/>
        <v>44322</v>
      </c>
      <c r="B57" s="103">
        <f t="shared" si="0"/>
        <v>1031.49811411</v>
      </c>
      <c r="C57" s="103">
        <f t="shared" si="24"/>
        <v>1002.769768</v>
      </c>
      <c r="D57" s="104">
        <f t="shared" si="10"/>
        <v>983.06299999999999</v>
      </c>
      <c r="E57" s="105">
        <f t="shared" si="116"/>
        <v>1011.948</v>
      </c>
      <c r="F57" s="106">
        <f t="shared" si="117"/>
        <v>44275</v>
      </c>
      <c r="G57" s="107">
        <f t="shared" si="1"/>
        <v>2.9382654010984055E-2</v>
      </c>
      <c r="H57" s="108">
        <f t="shared" si="26"/>
        <v>44336</v>
      </c>
      <c r="I57" s="108">
        <f t="shared" si="12"/>
        <v>44336</v>
      </c>
      <c r="J57" s="109">
        <f t="shared" si="13"/>
        <v>21</v>
      </c>
      <c r="K57" s="109">
        <f t="shared" si="134"/>
        <v>11</v>
      </c>
      <c r="L57" s="8">
        <f t="shared" si="14"/>
        <v>1.0152847700000001</v>
      </c>
      <c r="M57" s="110">
        <f t="shared" si="137"/>
        <v>1.0087689</v>
      </c>
      <c r="N57" s="110">
        <f t="shared" si="119"/>
        <v>1.0087689</v>
      </c>
      <c r="O57" s="103">
        <f t="shared" si="120"/>
        <v>1.0241876999999999</v>
      </c>
      <c r="P57" s="103">
        <f t="shared" si="4"/>
        <v>1027.02446231</v>
      </c>
      <c r="Q57" s="11">
        <f t="shared" si="35"/>
        <v>0</v>
      </c>
      <c r="R57" s="7">
        <f t="shared" si="16"/>
        <v>0</v>
      </c>
      <c r="S57" s="8">
        <f t="shared" si="5"/>
        <v>0</v>
      </c>
      <c r="T57" s="113">
        <f t="shared" si="17"/>
        <v>0.1047</v>
      </c>
      <c r="U57" s="111">
        <f t="shared" si="121"/>
        <v>11</v>
      </c>
      <c r="V57" s="111">
        <v>252</v>
      </c>
      <c r="W57" s="110">
        <f t="shared" si="6"/>
        <v>1.004355935</v>
      </c>
      <c r="X57" s="103">
        <f t="shared" si="7"/>
        <v>4.4736517999999998</v>
      </c>
      <c r="Y57" s="8">
        <f t="shared" si="19"/>
        <v>0</v>
      </c>
      <c r="Z57" s="114" t="str">
        <f t="shared" si="27"/>
        <v>A+J=</v>
      </c>
      <c r="AA57" s="108">
        <f t="shared" si="28"/>
        <v>44336</v>
      </c>
      <c r="AB57" s="4"/>
      <c r="AC57" s="115">
        <f t="shared" si="29"/>
        <v>46</v>
      </c>
      <c r="AD57" s="121">
        <f t="shared" si="135"/>
        <v>45677</v>
      </c>
      <c r="AE57" s="117">
        <f t="shared" si="95"/>
        <v>262.12522653999991</v>
      </c>
      <c r="AF57" s="119">
        <f t="shared" si="136"/>
        <v>19</v>
      </c>
      <c r="AG57" s="128">
        <f t="shared" si="96"/>
        <v>2.0549379999999999</v>
      </c>
      <c r="AH57" s="127">
        <f t="shared" si="97"/>
        <v>10.56483089</v>
      </c>
      <c r="AI57" s="123">
        <v>3.8743E-2</v>
      </c>
      <c r="AJ57" s="117">
        <f t="shared" si="98"/>
        <v>12.61976889</v>
      </c>
      <c r="AK57" s="115">
        <f t="shared" si="34"/>
        <v>46</v>
      </c>
      <c r="AL57" s="124" t="s">
        <v>76</v>
      </c>
      <c r="AM57" s="121">
        <f t="shared" si="99"/>
        <v>45708</v>
      </c>
      <c r="AO57" s="121">
        <f t="shared" si="122"/>
        <v>45708</v>
      </c>
      <c r="AP57" s="160">
        <f>VLOOKUP($AO57,[1]Plan1!$CI$223:$CM$400,2)</f>
        <v>1197.5619999999999</v>
      </c>
      <c r="AQ57" s="146">
        <f t="shared" si="21"/>
        <v>45646</v>
      </c>
      <c r="AR57" s="147">
        <f>VLOOKUP($AO57,[1]Plan1!$CI$223:$CM$400,4)</f>
        <v>1200.7750000000001</v>
      </c>
      <c r="AS57" s="146">
        <f t="shared" si="22"/>
        <v>45677</v>
      </c>
      <c r="AT57" s="148">
        <f t="shared" si="23"/>
        <v>2.6829508618344544E-3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2.75" x14ac:dyDescent="0.2">
      <c r="A58" s="102">
        <f t="shared" si="9"/>
        <v>44323</v>
      </c>
      <c r="B58" s="103">
        <f t="shared" si="0"/>
        <v>1033.3297556099999</v>
      </c>
      <c r="C58" s="103">
        <f t="shared" si="24"/>
        <v>1002.769768</v>
      </c>
      <c r="D58" s="104">
        <f t="shared" si="10"/>
        <v>983.06299999999999</v>
      </c>
      <c r="E58" s="105">
        <f t="shared" si="116"/>
        <v>1011.948</v>
      </c>
      <c r="F58" s="106">
        <f t="shared" si="117"/>
        <v>44275</v>
      </c>
      <c r="G58" s="107">
        <f t="shared" si="1"/>
        <v>2.9382654010984055E-2</v>
      </c>
      <c r="H58" s="108">
        <f t="shared" si="26"/>
        <v>44336</v>
      </c>
      <c r="I58" s="108">
        <f t="shared" si="12"/>
        <v>44336</v>
      </c>
      <c r="J58" s="109">
        <f t="shared" si="13"/>
        <v>21</v>
      </c>
      <c r="K58" s="109">
        <f t="shared" si="134"/>
        <v>12</v>
      </c>
      <c r="L58" s="8">
        <f t="shared" si="14"/>
        <v>1.01668582</v>
      </c>
      <c r="M58" s="110">
        <f t="shared" si="137"/>
        <v>1.0087689</v>
      </c>
      <c r="N58" s="110">
        <f t="shared" si="119"/>
        <v>1.0087689</v>
      </c>
      <c r="O58" s="103">
        <f t="shared" si="120"/>
        <v>1.02560103</v>
      </c>
      <c r="P58" s="103">
        <f t="shared" si="4"/>
        <v>1028.44170691</v>
      </c>
      <c r="Q58" s="11">
        <f t="shared" si="35"/>
        <v>0</v>
      </c>
      <c r="R58" s="7">
        <f t="shared" si="16"/>
        <v>0</v>
      </c>
      <c r="S58" s="8">
        <f t="shared" si="5"/>
        <v>0</v>
      </c>
      <c r="T58" s="113">
        <f t="shared" si="17"/>
        <v>0.1047</v>
      </c>
      <c r="U58" s="111">
        <f t="shared" si="121"/>
        <v>12</v>
      </c>
      <c r="V58" s="111">
        <v>252</v>
      </c>
      <c r="W58" s="110">
        <f t="shared" si="6"/>
        <v>1.004752869</v>
      </c>
      <c r="X58" s="103">
        <f t="shared" si="7"/>
        <v>4.8880486999999997</v>
      </c>
      <c r="Y58" s="8">
        <f t="shared" si="19"/>
        <v>0</v>
      </c>
      <c r="Z58" s="114" t="str">
        <f t="shared" si="27"/>
        <v>A+J=</v>
      </c>
      <c r="AA58" s="108">
        <f t="shared" si="28"/>
        <v>44336</v>
      </c>
      <c r="AB58" s="4"/>
      <c r="AC58" s="115">
        <f t="shared" si="29"/>
        <v>47</v>
      </c>
      <c r="AD58" s="121">
        <f t="shared" si="135"/>
        <v>45708</v>
      </c>
      <c r="AE58" s="117">
        <f t="shared" si="95"/>
        <v>252.1933017099999</v>
      </c>
      <c r="AF58" s="119">
        <f t="shared" si="136"/>
        <v>23</v>
      </c>
      <c r="AG58" s="128">
        <f t="shared" si="96"/>
        <v>2.3930740899999998</v>
      </c>
      <c r="AH58" s="127">
        <f t="shared" si="97"/>
        <v>9.9319248299999998</v>
      </c>
      <c r="AI58" s="123">
        <v>3.789E-2</v>
      </c>
      <c r="AJ58" s="117">
        <f t="shared" si="98"/>
        <v>12.324998919999999</v>
      </c>
      <c r="AK58" s="115">
        <f t="shared" si="34"/>
        <v>47</v>
      </c>
      <c r="AL58" s="124" t="s">
        <v>76</v>
      </c>
      <c r="AM58" s="121">
        <f t="shared" si="99"/>
        <v>45736</v>
      </c>
      <c r="AO58" s="121">
        <f t="shared" si="122"/>
        <v>45736</v>
      </c>
      <c r="AP58" s="160">
        <f>VLOOKUP($AO58,[1]Plan1!$CI$223:$CM$400,2)</f>
        <v>1200.7750000000001</v>
      </c>
      <c r="AQ58" s="146">
        <f t="shared" si="21"/>
        <v>45677</v>
      </c>
      <c r="AR58" s="147">
        <f>VLOOKUP($AO58,[1]Plan1!$CI$223:$CM$400,4)</f>
        <v>1213.5139999999999</v>
      </c>
      <c r="AS58" s="146">
        <f t="shared" si="22"/>
        <v>45708</v>
      </c>
      <c r="AT58" s="148">
        <f t="shared" si="23"/>
        <v>1.060898169931912E-2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2.75" x14ac:dyDescent="0.2">
      <c r="A59" s="102">
        <f t="shared" si="9"/>
        <v>44324</v>
      </c>
      <c r="B59" s="103">
        <f t="shared" si="0"/>
        <v>1035.16465945</v>
      </c>
      <c r="C59" s="103">
        <f t="shared" si="24"/>
        <v>1002.769768</v>
      </c>
      <c r="D59" s="104">
        <f t="shared" si="10"/>
        <v>983.06299999999999</v>
      </c>
      <c r="E59" s="105">
        <f t="shared" si="116"/>
        <v>1011.948</v>
      </c>
      <c r="F59" s="106">
        <f t="shared" si="117"/>
        <v>44275</v>
      </c>
      <c r="G59" s="107">
        <f t="shared" si="1"/>
        <v>2.9382654010984055E-2</v>
      </c>
      <c r="H59" s="108">
        <f t="shared" si="26"/>
        <v>44336</v>
      </c>
      <c r="I59" s="108">
        <f t="shared" si="12"/>
        <v>44336</v>
      </c>
      <c r="J59" s="109">
        <f t="shared" si="13"/>
        <v>21</v>
      </c>
      <c r="K59" s="109">
        <f t="shared" si="134"/>
        <v>13</v>
      </c>
      <c r="L59" s="8">
        <f t="shared" si="14"/>
        <v>1.0180888100000001</v>
      </c>
      <c r="M59" s="110">
        <f t="shared" si="137"/>
        <v>1.0087689</v>
      </c>
      <c r="N59" s="110">
        <f t="shared" si="119"/>
        <v>1.0087689</v>
      </c>
      <c r="O59" s="103">
        <f t="shared" si="120"/>
        <v>1.02701632</v>
      </c>
      <c r="P59" s="103">
        <f t="shared" si="4"/>
        <v>1029.86091693</v>
      </c>
      <c r="Q59" s="11">
        <f t="shared" si="35"/>
        <v>0</v>
      </c>
      <c r="R59" s="7">
        <f t="shared" si="16"/>
        <v>0</v>
      </c>
      <c r="S59" s="8">
        <f t="shared" si="5"/>
        <v>0</v>
      </c>
      <c r="T59" s="113">
        <f t="shared" si="17"/>
        <v>0.1047</v>
      </c>
      <c r="U59" s="111">
        <f t="shared" si="121"/>
        <v>13</v>
      </c>
      <c r="V59" s="111">
        <v>252</v>
      </c>
      <c r="W59" s="110">
        <f t="shared" si="6"/>
        <v>1.00514996</v>
      </c>
      <c r="X59" s="103">
        <f t="shared" si="7"/>
        <v>5.3037425200000001</v>
      </c>
      <c r="Y59" s="8">
        <f t="shared" si="19"/>
        <v>0</v>
      </c>
      <c r="Z59" s="114" t="str">
        <f t="shared" si="27"/>
        <v>A+J=</v>
      </c>
      <c r="AA59" s="108">
        <f t="shared" si="28"/>
        <v>44336</v>
      </c>
      <c r="AB59" s="4"/>
      <c r="AC59" s="115">
        <f t="shared" si="29"/>
        <v>48</v>
      </c>
      <c r="AD59" s="121">
        <f t="shared" si="135"/>
        <v>45736</v>
      </c>
      <c r="AE59" s="117">
        <f t="shared" si="95"/>
        <v>241.9318084599999</v>
      </c>
      <c r="AF59" s="119">
        <f t="shared" si="136"/>
        <v>18</v>
      </c>
      <c r="AG59" s="128">
        <f t="shared" si="96"/>
        <v>1.80009727</v>
      </c>
      <c r="AH59" s="127">
        <f t="shared" si="97"/>
        <v>10.261493249999999</v>
      </c>
      <c r="AI59" s="123">
        <v>4.0689000000000003E-2</v>
      </c>
      <c r="AJ59" s="117">
        <f t="shared" si="98"/>
        <v>12.061590519999999</v>
      </c>
      <c r="AK59" s="115">
        <f t="shared" si="34"/>
        <v>48</v>
      </c>
      <c r="AL59" s="124" t="s">
        <v>76</v>
      </c>
      <c r="AM59" s="121">
        <f t="shared" si="99"/>
        <v>45769</v>
      </c>
      <c r="AO59" s="121">
        <f t="shared" si="122"/>
        <v>45769</v>
      </c>
      <c r="AP59" s="160">
        <f>VLOOKUP($AO59,[1]Plan1!$CI$223:$CM$400,2)</f>
        <v>1213.5139999999999</v>
      </c>
      <c r="AQ59" s="146">
        <f t="shared" si="21"/>
        <v>45710</v>
      </c>
      <c r="AR59" s="147">
        <f>VLOOKUP($AO59,[1]Plan1!$CI$223:$CM$400,4)</f>
        <v>1209.432</v>
      </c>
      <c r="AS59" s="146">
        <f t="shared" si="22"/>
        <v>45738</v>
      </c>
      <c r="AT59" s="148">
        <f t="shared" si="23"/>
        <v>-3.3637848430260187E-3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2.75" x14ac:dyDescent="0.2">
      <c r="A60" s="102">
        <f t="shared" si="9"/>
        <v>44325</v>
      </c>
      <c r="B60" s="103">
        <f t="shared" si="0"/>
        <v>1035.16465945</v>
      </c>
      <c r="C60" s="103">
        <f t="shared" si="24"/>
        <v>1002.769768</v>
      </c>
      <c r="D60" s="104">
        <f t="shared" si="10"/>
        <v>983.06299999999999</v>
      </c>
      <c r="E60" s="105">
        <f t="shared" si="116"/>
        <v>1011.948</v>
      </c>
      <c r="F60" s="106">
        <f t="shared" si="117"/>
        <v>44275</v>
      </c>
      <c r="G60" s="107">
        <f t="shared" si="1"/>
        <v>2.9382654010984055E-2</v>
      </c>
      <c r="H60" s="108">
        <f t="shared" si="26"/>
        <v>44336</v>
      </c>
      <c r="I60" s="108">
        <f t="shared" si="12"/>
        <v>44336</v>
      </c>
      <c r="J60" s="109">
        <f t="shared" si="13"/>
        <v>21</v>
      </c>
      <c r="K60" s="109">
        <f t="shared" si="134"/>
        <v>13</v>
      </c>
      <c r="L60" s="8">
        <f t="shared" si="14"/>
        <v>1.0180888100000001</v>
      </c>
      <c r="M60" s="110">
        <f t="shared" si="137"/>
        <v>1.0087689</v>
      </c>
      <c r="N60" s="110">
        <f t="shared" si="119"/>
        <v>1.0087689</v>
      </c>
      <c r="O60" s="103">
        <f t="shared" si="120"/>
        <v>1.02701632</v>
      </c>
      <c r="P60" s="103">
        <f t="shared" si="4"/>
        <v>1029.86091693</v>
      </c>
      <c r="Q60" s="11">
        <f t="shared" si="35"/>
        <v>0</v>
      </c>
      <c r="R60" s="7">
        <f t="shared" si="16"/>
        <v>0</v>
      </c>
      <c r="S60" s="8">
        <f t="shared" si="5"/>
        <v>0</v>
      </c>
      <c r="T60" s="113">
        <f t="shared" si="17"/>
        <v>0.1047</v>
      </c>
      <c r="U60" s="111">
        <f t="shared" si="121"/>
        <v>13</v>
      </c>
      <c r="V60" s="111">
        <v>252</v>
      </c>
      <c r="W60" s="110">
        <f t="shared" si="6"/>
        <v>1.00514996</v>
      </c>
      <c r="X60" s="103">
        <f t="shared" si="7"/>
        <v>5.3037425200000001</v>
      </c>
      <c r="Y60" s="8">
        <f t="shared" si="19"/>
        <v>0</v>
      </c>
      <c r="Z60" s="114" t="str">
        <f t="shared" si="27"/>
        <v>A+J=</v>
      </c>
      <c r="AA60" s="108">
        <f t="shared" si="28"/>
        <v>44336</v>
      </c>
      <c r="AB60" s="4"/>
      <c r="AC60" s="115">
        <f t="shared" si="29"/>
        <v>49</v>
      </c>
      <c r="AD60" s="121">
        <f t="shared" si="135"/>
        <v>45769</v>
      </c>
      <c r="AE60" s="117">
        <f t="shared" si="95"/>
        <v>232.22574623999989</v>
      </c>
      <c r="AF60" s="119">
        <f t="shared" si="136"/>
        <v>21</v>
      </c>
      <c r="AG60" s="128">
        <f t="shared" si="96"/>
        <v>2.0158578399999998</v>
      </c>
      <c r="AH60" s="127">
        <f t="shared" si="97"/>
        <v>9.7060622199999997</v>
      </c>
      <c r="AI60" s="123">
        <v>4.0119000000000002E-2</v>
      </c>
      <c r="AJ60" s="117">
        <f t="shared" si="98"/>
        <v>11.721920059999999</v>
      </c>
      <c r="AK60" s="115">
        <f t="shared" si="34"/>
        <v>49</v>
      </c>
      <c r="AL60" s="124" t="s">
        <v>76</v>
      </c>
      <c r="AM60" s="121">
        <f t="shared" si="99"/>
        <v>45797</v>
      </c>
      <c r="AO60" s="121">
        <f t="shared" si="122"/>
        <v>45797</v>
      </c>
      <c r="AP60" s="160">
        <f>VLOOKUP($AO60,[1]Plan1!$CI$223:$CM$400,2)</f>
        <v>1209.432</v>
      </c>
      <c r="AQ60" s="146">
        <f t="shared" si="21"/>
        <v>45736</v>
      </c>
      <c r="AR60" s="147">
        <f>VLOOKUP($AO60,[1]Plan1!$CI$223:$CM$400,4)</f>
        <v>1212.296</v>
      </c>
      <c r="AS60" s="146">
        <f t="shared" si="22"/>
        <v>45767</v>
      </c>
      <c r="AT60" s="148">
        <f t="shared" si="23"/>
        <v>2.3680537640811128E-3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2.75" x14ac:dyDescent="0.2">
      <c r="A61" s="102">
        <f t="shared" si="9"/>
        <v>44326</v>
      </c>
      <c r="B61" s="103">
        <f t="shared" si="0"/>
        <v>1035.16465945</v>
      </c>
      <c r="C61" s="103">
        <f t="shared" si="24"/>
        <v>1002.769768</v>
      </c>
      <c r="D61" s="104">
        <f t="shared" si="10"/>
        <v>983.06299999999999</v>
      </c>
      <c r="E61" s="105">
        <f t="shared" si="116"/>
        <v>1011.948</v>
      </c>
      <c r="F61" s="106">
        <f t="shared" si="117"/>
        <v>44275</v>
      </c>
      <c r="G61" s="107">
        <f t="shared" si="1"/>
        <v>2.9382654010984055E-2</v>
      </c>
      <c r="H61" s="108">
        <f t="shared" si="26"/>
        <v>44336</v>
      </c>
      <c r="I61" s="108">
        <f t="shared" si="12"/>
        <v>44336</v>
      </c>
      <c r="J61" s="109">
        <f t="shared" si="13"/>
        <v>21</v>
      </c>
      <c r="K61" s="109">
        <f t="shared" si="134"/>
        <v>13</v>
      </c>
      <c r="L61" s="8">
        <f t="shared" si="14"/>
        <v>1.0180888100000001</v>
      </c>
      <c r="M61" s="110">
        <f t="shared" si="137"/>
        <v>1.0087689</v>
      </c>
      <c r="N61" s="110">
        <f t="shared" si="119"/>
        <v>1.0087689</v>
      </c>
      <c r="O61" s="103">
        <f t="shared" si="120"/>
        <v>1.02701632</v>
      </c>
      <c r="P61" s="103">
        <f t="shared" si="4"/>
        <v>1029.86091693</v>
      </c>
      <c r="Q61" s="11">
        <f t="shared" si="35"/>
        <v>0</v>
      </c>
      <c r="R61" s="7">
        <f t="shared" si="16"/>
        <v>0</v>
      </c>
      <c r="S61" s="8">
        <f t="shared" si="5"/>
        <v>0</v>
      </c>
      <c r="T61" s="113">
        <f t="shared" si="17"/>
        <v>0.1047</v>
      </c>
      <c r="U61" s="111">
        <f t="shared" si="121"/>
        <v>13</v>
      </c>
      <c r="V61" s="111">
        <v>252</v>
      </c>
      <c r="W61" s="110">
        <f t="shared" si="6"/>
        <v>1.00514996</v>
      </c>
      <c r="X61" s="103">
        <f t="shared" si="7"/>
        <v>5.3037425200000001</v>
      </c>
      <c r="Y61" s="8">
        <f t="shared" si="19"/>
        <v>0</v>
      </c>
      <c r="Z61" s="114" t="str">
        <f t="shared" si="27"/>
        <v>A+J=</v>
      </c>
      <c r="AA61" s="108">
        <f t="shared" si="28"/>
        <v>44336</v>
      </c>
      <c r="AB61" s="4"/>
      <c r="AC61" s="115">
        <f t="shared" si="29"/>
        <v>50</v>
      </c>
      <c r="AD61" s="121">
        <f t="shared" si="135"/>
        <v>45797</v>
      </c>
      <c r="AE61" s="117">
        <f t="shared" si="95"/>
        <v>222.43673435999989</v>
      </c>
      <c r="AF61" s="119">
        <f t="shared" si="136"/>
        <v>19</v>
      </c>
      <c r="AG61" s="128">
        <f t="shared" si="96"/>
        <v>1.75000701</v>
      </c>
      <c r="AH61" s="127">
        <f t="shared" si="97"/>
        <v>9.7890118800000003</v>
      </c>
      <c r="AI61" s="123">
        <v>4.2153000000000003E-2</v>
      </c>
      <c r="AJ61" s="117">
        <f t="shared" si="98"/>
        <v>11.539018890000001</v>
      </c>
      <c r="AK61" s="115">
        <f t="shared" si="34"/>
        <v>50</v>
      </c>
      <c r="AL61" s="124" t="s">
        <v>76</v>
      </c>
      <c r="AM61" s="121">
        <f t="shared" si="99"/>
        <v>45828</v>
      </c>
      <c r="AO61" s="121">
        <f t="shared" si="122"/>
        <v>45828</v>
      </c>
      <c r="AP61" s="160">
        <f>VLOOKUP($AO61,[1]Plan1!$CI$223:$CM$400,2)</f>
        <v>1212.296</v>
      </c>
      <c r="AQ61" s="146">
        <f t="shared" si="21"/>
        <v>45767</v>
      </c>
      <c r="AR61" s="147">
        <f>VLOOKUP($AO61,[1]Plan1!$CI$223:$CM$400,4)</f>
        <v>1212.296</v>
      </c>
      <c r="AS61" s="146">
        <f t="shared" si="22"/>
        <v>45797</v>
      </c>
      <c r="AT61" s="148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2.75" x14ac:dyDescent="0.2">
      <c r="A62" s="102">
        <f t="shared" si="9"/>
        <v>44327</v>
      </c>
      <c r="B62" s="103">
        <f t="shared" si="0"/>
        <v>1037.00282763</v>
      </c>
      <c r="C62" s="103">
        <f t="shared" si="24"/>
        <v>1002.769768</v>
      </c>
      <c r="D62" s="104">
        <f t="shared" si="10"/>
        <v>983.06299999999999</v>
      </c>
      <c r="E62" s="105">
        <f t="shared" si="116"/>
        <v>1011.948</v>
      </c>
      <c r="F62" s="106">
        <f t="shared" si="117"/>
        <v>44275</v>
      </c>
      <c r="G62" s="107">
        <f t="shared" si="1"/>
        <v>2.9382654010984055E-2</v>
      </c>
      <c r="H62" s="108">
        <f t="shared" si="26"/>
        <v>44336</v>
      </c>
      <c r="I62" s="108">
        <f t="shared" si="12"/>
        <v>44336</v>
      </c>
      <c r="J62" s="109">
        <f t="shared" si="13"/>
        <v>21</v>
      </c>
      <c r="K62" s="109">
        <f t="shared" si="134"/>
        <v>14</v>
      </c>
      <c r="L62" s="8">
        <f t="shared" si="14"/>
        <v>1.0194937399999999</v>
      </c>
      <c r="M62" s="110">
        <f t="shared" si="137"/>
        <v>1.0087689</v>
      </c>
      <c r="N62" s="110">
        <f t="shared" si="119"/>
        <v>1.0087689</v>
      </c>
      <c r="O62" s="103">
        <f t="shared" si="120"/>
        <v>1.02843357</v>
      </c>
      <c r="P62" s="103">
        <f t="shared" si="4"/>
        <v>1031.2820923899999</v>
      </c>
      <c r="Q62" s="11">
        <f t="shared" si="35"/>
        <v>0</v>
      </c>
      <c r="R62" s="7">
        <f t="shared" si="16"/>
        <v>0</v>
      </c>
      <c r="S62" s="8">
        <f t="shared" si="5"/>
        <v>0</v>
      </c>
      <c r="T62" s="113">
        <f t="shared" si="17"/>
        <v>0.1047</v>
      </c>
      <c r="U62" s="111">
        <f t="shared" si="121"/>
        <v>14</v>
      </c>
      <c r="V62" s="111">
        <v>252</v>
      </c>
      <c r="W62" s="110">
        <f t="shared" si="6"/>
        <v>1.005547207</v>
      </c>
      <c r="X62" s="103">
        <f t="shared" si="7"/>
        <v>5.7207352399999998</v>
      </c>
      <c r="Y62" s="8">
        <f t="shared" si="19"/>
        <v>0</v>
      </c>
      <c r="Z62" s="114" t="str">
        <f t="shared" si="27"/>
        <v>A+J=</v>
      </c>
      <c r="AA62" s="108">
        <f t="shared" si="28"/>
        <v>44336</v>
      </c>
      <c r="AB62" s="4"/>
      <c r="AC62" s="115">
        <f t="shared" si="29"/>
        <v>51</v>
      </c>
      <c r="AD62" s="121">
        <f t="shared" si="135"/>
        <v>45828</v>
      </c>
      <c r="AE62" s="117">
        <f t="shared" si="95"/>
        <v>213.0321092399999</v>
      </c>
      <c r="AF62" s="119">
        <f t="shared" si="136"/>
        <v>22</v>
      </c>
      <c r="AG62" s="128">
        <f t="shared" si="96"/>
        <v>1.9420606499999999</v>
      </c>
      <c r="AH62" s="127">
        <f t="shared" si="97"/>
        <v>9.4046251200000004</v>
      </c>
      <c r="AI62" s="123">
        <v>4.2279999999999998E-2</v>
      </c>
      <c r="AJ62" s="117">
        <f t="shared" si="98"/>
        <v>11.346685770000001</v>
      </c>
      <c r="AK62" s="115">
        <f t="shared" si="34"/>
        <v>51</v>
      </c>
      <c r="AL62" s="124" t="s">
        <v>76</v>
      </c>
      <c r="AM62" s="121">
        <f t="shared" si="99"/>
        <v>45859</v>
      </c>
      <c r="AO62" s="121">
        <f t="shared" si="122"/>
        <v>45859</v>
      </c>
      <c r="AP62" s="160">
        <f>VLOOKUP($AO62,[1]Plan1!$CI$223:$CM$400,2)</f>
        <v>1212.296</v>
      </c>
      <c r="AQ62" s="146">
        <f t="shared" si="21"/>
        <v>45798</v>
      </c>
      <c r="AR62" s="147">
        <f>VLOOKUP($AO62,[1]Plan1!$CI$223:$CM$400,4)</f>
        <v>1212.296</v>
      </c>
      <c r="AS62" s="146">
        <f t="shared" si="22"/>
        <v>45829</v>
      </c>
      <c r="AT62" s="148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2.75" x14ac:dyDescent="0.2">
      <c r="A63" s="102">
        <f t="shared" si="9"/>
        <v>44328</v>
      </c>
      <c r="B63" s="103">
        <f t="shared" si="0"/>
        <v>1038.8442550999998</v>
      </c>
      <c r="C63" s="103">
        <f t="shared" si="24"/>
        <v>1002.769768</v>
      </c>
      <c r="D63" s="104">
        <f t="shared" si="10"/>
        <v>983.06299999999999</v>
      </c>
      <c r="E63" s="105">
        <f t="shared" si="116"/>
        <v>1011.948</v>
      </c>
      <c r="F63" s="106">
        <f t="shared" si="117"/>
        <v>44275</v>
      </c>
      <c r="G63" s="107">
        <f t="shared" si="1"/>
        <v>2.9382654010984055E-2</v>
      </c>
      <c r="H63" s="108">
        <f t="shared" si="26"/>
        <v>44336</v>
      </c>
      <c r="I63" s="108">
        <f t="shared" si="12"/>
        <v>44336</v>
      </c>
      <c r="J63" s="109">
        <f t="shared" si="13"/>
        <v>21</v>
      </c>
      <c r="K63" s="109">
        <f t="shared" si="134"/>
        <v>15</v>
      </c>
      <c r="L63" s="8">
        <f t="shared" si="14"/>
        <v>1.0209006</v>
      </c>
      <c r="M63" s="110">
        <f t="shared" si="137"/>
        <v>1.0087689</v>
      </c>
      <c r="N63" s="110">
        <f t="shared" si="119"/>
        <v>1.0087689</v>
      </c>
      <c r="O63" s="103">
        <f t="shared" si="120"/>
        <v>1.02985277</v>
      </c>
      <c r="P63" s="103">
        <f t="shared" si="4"/>
        <v>1032.7052232399999</v>
      </c>
      <c r="Q63" s="11">
        <f t="shared" si="35"/>
        <v>0</v>
      </c>
      <c r="R63" s="7">
        <f t="shared" si="16"/>
        <v>0</v>
      </c>
      <c r="S63" s="8">
        <f t="shared" si="5"/>
        <v>0</v>
      </c>
      <c r="T63" s="113">
        <f t="shared" si="17"/>
        <v>0.1047</v>
      </c>
      <c r="U63" s="111">
        <f t="shared" si="121"/>
        <v>15</v>
      </c>
      <c r="V63" s="111">
        <v>252</v>
      </c>
      <c r="W63" s="110">
        <f t="shared" si="6"/>
        <v>1.005944612</v>
      </c>
      <c r="X63" s="103">
        <f t="shared" si="7"/>
        <v>6.1390318600000002</v>
      </c>
      <c r="Y63" s="8">
        <f t="shared" si="19"/>
        <v>0</v>
      </c>
      <c r="Z63" s="114" t="str">
        <f t="shared" si="27"/>
        <v>A+J=</v>
      </c>
      <c r="AA63" s="108">
        <f t="shared" si="28"/>
        <v>44336</v>
      </c>
      <c r="AB63" s="4"/>
      <c r="AC63" s="115">
        <f t="shared" si="29"/>
        <v>52</v>
      </c>
      <c r="AD63" s="121">
        <f t="shared" si="135"/>
        <v>45859</v>
      </c>
      <c r="AE63" s="117">
        <f t="shared" si="95"/>
        <v>203.52853381999989</v>
      </c>
      <c r="AF63" s="119">
        <f t="shared" si="136"/>
        <v>21</v>
      </c>
      <c r="AG63" s="128">
        <f t="shared" si="96"/>
        <v>1.7750557499999999</v>
      </c>
      <c r="AH63" s="127">
        <f t="shared" si="97"/>
        <v>9.5035754200000007</v>
      </c>
      <c r="AI63" s="123">
        <v>4.4610999999999998E-2</v>
      </c>
      <c r="AJ63" s="117">
        <f t="shared" si="98"/>
        <v>11.278631170000001</v>
      </c>
      <c r="AK63" s="115">
        <f t="shared" si="34"/>
        <v>52</v>
      </c>
      <c r="AL63" s="124" t="s">
        <v>76</v>
      </c>
      <c r="AM63" s="121">
        <f t="shared" si="99"/>
        <v>45889</v>
      </c>
      <c r="AO63" s="121">
        <f t="shared" si="122"/>
        <v>45889</v>
      </c>
      <c r="AP63" s="160">
        <f>VLOOKUP($AO63,[1]Plan1!$CI$223:$CM$400,2)</f>
        <v>1212.296</v>
      </c>
      <c r="AQ63" s="146">
        <f t="shared" si="21"/>
        <v>45828</v>
      </c>
      <c r="AR63" s="147">
        <f>VLOOKUP($AO63,[1]Plan1!$CI$223:$CM$400,4)</f>
        <v>1212.296</v>
      </c>
      <c r="AS63" s="146">
        <f t="shared" si="22"/>
        <v>45858</v>
      </c>
      <c r="AT63" s="148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x14ac:dyDescent="0.2">
      <c r="A64" s="102">
        <f t="shared" si="9"/>
        <v>44329</v>
      </c>
      <c r="B64" s="103">
        <f t="shared" si="0"/>
        <v>1040.68895292</v>
      </c>
      <c r="C64" s="103">
        <f t="shared" si="24"/>
        <v>1002.769768</v>
      </c>
      <c r="D64" s="104">
        <f t="shared" si="10"/>
        <v>983.06299999999999</v>
      </c>
      <c r="E64" s="105">
        <f t="shared" si="116"/>
        <v>1011.948</v>
      </c>
      <c r="F64" s="106">
        <f t="shared" si="117"/>
        <v>44275</v>
      </c>
      <c r="G64" s="107">
        <f t="shared" si="1"/>
        <v>2.9382654010984055E-2</v>
      </c>
      <c r="H64" s="108">
        <f t="shared" si="26"/>
        <v>44336</v>
      </c>
      <c r="I64" s="108">
        <f t="shared" si="12"/>
        <v>44336</v>
      </c>
      <c r="J64" s="109">
        <f t="shared" si="13"/>
        <v>21</v>
      </c>
      <c r="K64" s="109">
        <f t="shared" si="134"/>
        <v>16</v>
      </c>
      <c r="L64" s="8">
        <f t="shared" si="14"/>
        <v>1.0223094100000001</v>
      </c>
      <c r="M64" s="110">
        <f t="shared" si="137"/>
        <v>1.0087689</v>
      </c>
      <c r="N64" s="110">
        <f t="shared" si="119"/>
        <v>1.0087689</v>
      </c>
      <c r="O64" s="103">
        <f t="shared" si="120"/>
        <v>1.03127393</v>
      </c>
      <c r="P64" s="103">
        <f t="shared" si="4"/>
        <v>1034.13031953</v>
      </c>
      <c r="Q64" s="11">
        <f t="shared" si="35"/>
        <v>0</v>
      </c>
      <c r="R64" s="7">
        <f t="shared" si="16"/>
        <v>0</v>
      </c>
      <c r="S64" s="8">
        <f t="shared" si="5"/>
        <v>0</v>
      </c>
      <c r="T64" s="113">
        <f t="shared" si="17"/>
        <v>0.1047</v>
      </c>
      <c r="U64" s="111">
        <f t="shared" si="121"/>
        <v>16</v>
      </c>
      <c r="V64" s="111">
        <v>252</v>
      </c>
      <c r="W64" s="110">
        <f t="shared" si="6"/>
        <v>1.006342173</v>
      </c>
      <c r="X64" s="103">
        <f t="shared" si="7"/>
        <v>6.5586333899999998</v>
      </c>
      <c r="Y64" s="8">
        <f t="shared" si="19"/>
        <v>0</v>
      </c>
      <c r="Z64" s="114" t="str">
        <f t="shared" si="27"/>
        <v>A+J=</v>
      </c>
      <c r="AA64" s="108">
        <f t="shared" si="28"/>
        <v>44336</v>
      </c>
      <c r="AB64" s="4"/>
      <c r="AC64" s="115">
        <f t="shared" si="29"/>
        <v>53</v>
      </c>
      <c r="AD64" s="121">
        <f t="shared" si="135"/>
        <v>45889</v>
      </c>
      <c r="AE64" s="117">
        <f t="shared" si="95"/>
        <v>194.1242943899999</v>
      </c>
      <c r="AF64" s="119">
        <f t="shared" si="136"/>
        <v>22</v>
      </c>
      <c r="AG64" s="128">
        <f t="shared" si="96"/>
        <v>1.7769760800000001</v>
      </c>
      <c r="AH64" s="127">
        <f t="shared" si="97"/>
        <v>9.4042394300000005</v>
      </c>
      <c r="AI64" s="123">
        <v>4.6205999999999997E-2</v>
      </c>
      <c r="AJ64" s="117">
        <f t="shared" si="98"/>
        <v>11.181215510000001</v>
      </c>
      <c r="AK64" s="115">
        <f t="shared" si="34"/>
        <v>53</v>
      </c>
      <c r="AL64" s="124" t="s">
        <v>76</v>
      </c>
      <c r="AM64" s="121">
        <f t="shared" si="99"/>
        <v>45922</v>
      </c>
      <c r="AO64" s="121">
        <f t="shared" si="122"/>
        <v>45922</v>
      </c>
      <c r="AP64" s="160">
        <f>VLOOKUP($AO64,[1]Plan1!$CI$223:$CM$400,2)</f>
        <v>1212.296</v>
      </c>
      <c r="AQ64" s="146">
        <f t="shared" si="21"/>
        <v>45860</v>
      </c>
      <c r="AR64" s="147">
        <f>VLOOKUP($AO64,[1]Plan1!$CI$223:$CM$400,4)</f>
        <v>1212.296</v>
      </c>
      <c r="AS64" s="146">
        <f t="shared" si="22"/>
        <v>45891</v>
      </c>
      <c r="AT64" s="148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x14ac:dyDescent="0.2">
      <c r="A65" s="102">
        <f t="shared" si="9"/>
        <v>44330</v>
      </c>
      <c r="B65" s="103">
        <f t="shared" si="0"/>
        <v>1042.5369261400001</v>
      </c>
      <c r="C65" s="103">
        <f t="shared" si="24"/>
        <v>1002.769768</v>
      </c>
      <c r="D65" s="104">
        <f t="shared" si="10"/>
        <v>983.06299999999999</v>
      </c>
      <c r="E65" s="105">
        <f t="shared" si="116"/>
        <v>1011.948</v>
      </c>
      <c r="F65" s="106">
        <f t="shared" si="117"/>
        <v>44275</v>
      </c>
      <c r="G65" s="107">
        <f t="shared" si="1"/>
        <v>2.9382654010984055E-2</v>
      </c>
      <c r="H65" s="108">
        <f t="shared" si="26"/>
        <v>44336</v>
      </c>
      <c r="I65" s="108">
        <f t="shared" si="12"/>
        <v>44336</v>
      </c>
      <c r="J65" s="109">
        <f t="shared" si="13"/>
        <v>21</v>
      </c>
      <c r="K65" s="109">
        <f t="shared" si="134"/>
        <v>17</v>
      </c>
      <c r="L65" s="8">
        <f t="shared" si="14"/>
        <v>1.0237201600000001</v>
      </c>
      <c r="M65" s="110">
        <f t="shared" si="137"/>
        <v>1.0087689</v>
      </c>
      <c r="N65" s="110">
        <f t="shared" si="119"/>
        <v>1.0087689</v>
      </c>
      <c r="O65" s="103">
        <f t="shared" si="120"/>
        <v>1.0326970499999999</v>
      </c>
      <c r="P65" s="103">
        <f t="shared" si="4"/>
        <v>1035.55738124</v>
      </c>
      <c r="Q65" s="11">
        <f t="shared" si="35"/>
        <v>0</v>
      </c>
      <c r="R65" s="7">
        <f t="shared" si="16"/>
        <v>0</v>
      </c>
      <c r="S65" s="8">
        <f t="shared" si="5"/>
        <v>0</v>
      </c>
      <c r="T65" s="113">
        <f t="shared" si="17"/>
        <v>0.1047</v>
      </c>
      <c r="U65" s="111">
        <f t="shared" si="121"/>
        <v>17</v>
      </c>
      <c r="V65" s="111">
        <v>252</v>
      </c>
      <c r="W65" s="110">
        <f t="shared" si="6"/>
        <v>1.0067398919999999</v>
      </c>
      <c r="X65" s="103">
        <f t="shared" si="7"/>
        <v>6.9795448999999996</v>
      </c>
      <c r="Y65" s="8">
        <f t="shared" si="19"/>
        <v>0</v>
      </c>
      <c r="Z65" s="114" t="str">
        <f t="shared" si="27"/>
        <v>A+J=</v>
      </c>
      <c r="AA65" s="108">
        <f t="shared" si="28"/>
        <v>44336</v>
      </c>
      <c r="AB65" s="4"/>
      <c r="AC65" s="115">
        <f t="shared" si="29"/>
        <v>54</v>
      </c>
      <c r="AD65" s="121">
        <f t="shared" si="135"/>
        <v>45922</v>
      </c>
      <c r="AE65" s="117">
        <f t="shared" si="95"/>
        <v>184.79351605999992</v>
      </c>
      <c r="AF65" s="119">
        <f t="shared" si="136"/>
        <v>23</v>
      </c>
      <c r="AG65" s="128">
        <f t="shared" si="96"/>
        <v>1.7722591000000001</v>
      </c>
      <c r="AH65" s="127">
        <f t="shared" si="97"/>
        <v>9.3307783299999993</v>
      </c>
      <c r="AI65" s="123">
        <v>4.8065999999999998E-2</v>
      </c>
      <c r="AJ65" s="117">
        <f t="shared" si="98"/>
        <v>11.103037429999999</v>
      </c>
      <c r="AK65" s="115">
        <f t="shared" si="34"/>
        <v>54</v>
      </c>
      <c r="AL65" s="124" t="s">
        <v>76</v>
      </c>
      <c r="AM65" s="121">
        <f t="shared" si="99"/>
        <v>45950</v>
      </c>
      <c r="AO65" s="121">
        <f t="shared" si="122"/>
        <v>45950</v>
      </c>
      <c r="AP65" s="160">
        <f>VLOOKUP($AO65,[1]Plan1!$CI$223:$CM$400,2)</f>
        <v>1212.296</v>
      </c>
      <c r="AQ65" s="146">
        <f t="shared" si="21"/>
        <v>45889</v>
      </c>
      <c r="AR65" s="147">
        <f>VLOOKUP($AO65,[1]Plan1!$CI$223:$CM$400,4)</f>
        <v>1212.296</v>
      </c>
      <c r="AS65" s="146">
        <f t="shared" si="22"/>
        <v>45920</v>
      </c>
      <c r="AT65" s="148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2.75" x14ac:dyDescent="0.2">
      <c r="A66" s="102">
        <f t="shared" si="9"/>
        <v>44331</v>
      </c>
      <c r="B66" s="103">
        <f t="shared" si="0"/>
        <v>1044.3881767800001</v>
      </c>
      <c r="C66" s="103">
        <f t="shared" si="24"/>
        <v>1002.769768</v>
      </c>
      <c r="D66" s="104">
        <f t="shared" si="10"/>
        <v>983.06299999999999</v>
      </c>
      <c r="E66" s="105">
        <f t="shared" si="116"/>
        <v>1011.948</v>
      </c>
      <c r="F66" s="106">
        <f t="shared" si="117"/>
        <v>44275</v>
      </c>
      <c r="G66" s="107">
        <f t="shared" si="1"/>
        <v>2.9382654010984055E-2</v>
      </c>
      <c r="H66" s="108">
        <f t="shared" si="26"/>
        <v>44336</v>
      </c>
      <c r="I66" s="108">
        <f t="shared" si="12"/>
        <v>44336</v>
      </c>
      <c r="J66" s="109">
        <f t="shared" si="13"/>
        <v>21</v>
      </c>
      <c r="K66" s="109">
        <f t="shared" si="134"/>
        <v>18</v>
      </c>
      <c r="L66" s="8">
        <f t="shared" si="14"/>
        <v>1.0251328500000001</v>
      </c>
      <c r="M66" s="110">
        <f t="shared" si="137"/>
        <v>1.0087689</v>
      </c>
      <c r="N66" s="110">
        <f t="shared" si="119"/>
        <v>1.0087689</v>
      </c>
      <c r="O66" s="103">
        <f t="shared" si="120"/>
        <v>1.0341221300000001</v>
      </c>
      <c r="P66" s="103">
        <f t="shared" si="4"/>
        <v>1036.9864083800001</v>
      </c>
      <c r="Q66" s="11">
        <f t="shared" si="35"/>
        <v>0</v>
      </c>
      <c r="R66" s="7">
        <f t="shared" si="16"/>
        <v>0</v>
      </c>
      <c r="S66" s="8">
        <f t="shared" si="5"/>
        <v>0</v>
      </c>
      <c r="T66" s="113">
        <f t="shared" si="17"/>
        <v>0.1047</v>
      </c>
      <c r="U66" s="111">
        <f t="shared" si="121"/>
        <v>18</v>
      </c>
      <c r="V66" s="111">
        <v>252</v>
      </c>
      <c r="W66" s="110">
        <f t="shared" si="6"/>
        <v>1.007137768</v>
      </c>
      <c r="X66" s="103">
        <f t="shared" si="7"/>
        <v>7.4017683999999999</v>
      </c>
      <c r="Y66" s="8">
        <f t="shared" si="19"/>
        <v>0</v>
      </c>
      <c r="Z66" s="114" t="str">
        <f t="shared" si="27"/>
        <v>A+J=</v>
      </c>
      <c r="AA66" s="108">
        <f t="shared" si="28"/>
        <v>44336</v>
      </c>
      <c r="AB66" s="4"/>
      <c r="AC66" s="115">
        <f t="shared" si="29"/>
        <v>55</v>
      </c>
      <c r="AD66" s="121">
        <f t="shared" si="135"/>
        <v>45950</v>
      </c>
      <c r="AE66" s="117">
        <f t="shared" si="95"/>
        <v>175.31268471999991</v>
      </c>
      <c r="AF66" s="119">
        <f t="shared" si="136"/>
        <v>20</v>
      </c>
      <c r="AG66" s="128">
        <f t="shared" si="96"/>
        <v>1.46615027</v>
      </c>
      <c r="AH66" s="127">
        <f t="shared" si="97"/>
        <v>9.4808313399999999</v>
      </c>
      <c r="AI66" s="123">
        <v>5.1305000000000003E-2</v>
      </c>
      <c r="AJ66" s="117">
        <f t="shared" si="98"/>
        <v>10.94698161</v>
      </c>
      <c r="AK66" s="115">
        <f t="shared" si="34"/>
        <v>55</v>
      </c>
      <c r="AL66" s="124" t="s">
        <v>76</v>
      </c>
      <c r="AM66" s="121">
        <f t="shared" si="99"/>
        <v>45982</v>
      </c>
      <c r="AO66" s="121">
        <f t="shared" si="122"/>
        <v>45982</v>
      </c>
      <c r="AP66" s="160">
        <f>VLOOKUP($AO66,[1]Plan1!$CI$223:$CM$400,2)</f>
        <v>1212.296</v>
      </c>
      <c r="AQ66" s="146">
        <f t="shared" si="21"/>
        <v>45921</v>
      </c>
      <c r="AR66" s="147">
        <f>VLOOKUP($AO66,[1]Plan1!$CI$223:$CM$400,4)</f>
        <v>1212.296</v>
      </c>
      <c r="AS66" s="146">
        <f t="shared" si="22"/>
        <v>45951</v>
      </c>
      <c r="AT66" s="148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x14ac:dyDescent="0.2">
      <c r="A67" s="102">
        <f t="shared" si="9"/>
        <v>44332</v>
      </c>
      <c r="B67" s="103">
        <f t="shared" si="0"/>
        <v>1044.3881767800001</v>
      </c>
      <c r="C67" s="103">
        <f t="shared" si="24"/>
        <v>1002.769768</v>
      </c>
      <c r="D67" s="104">
        <f t="shared" si="10"/>
        <v>983.06299999999999</v>
      </c>
      <c r="E67" s="105">
        <f t="shared" si="116"/>
        <v>1011.948</v>
      </c>
      <c r="F67" s="106">
        <f t="shared" si="117"/>
        <v>44275</v>
      </c>
      <c r="G67" s="107">
        <f t="shared" si="1"/>
        <v>2.9382654010984055E-2</v>
      </c>
      <c r="H67" s="108">
        <f t="shared" si="26"/>
        <v>44336</v>
      </c>
      <c r="I67" s="108">
        <f t="shared" si="12"/>
        <v>44336</v>
      </c>
      <c r="J67" s="109">
        <f t="shared" si="13"/>
        <v>21</v>
      </c>
      <c r="K67" s="109">
        <f t="shared" si="134"/>
        <v>18</v>
      </c>
      <c r="L67" s="8">
        <f t="shared" si="14"/>
        <v>1.0251328500000001</v>
      </c>
      <c r="M67" s="110">
        <f t="shared" si="137"/>
        <v>1.0087689</v>
      </c>
      <c r="N67" s="110">
        <f t="shared" si="119"/>
        <v>1.0087689</v>
      </c>
      <c r="O67" s="103">
        <f t="shared" si="120"/>
        <v>1.0341221300000001</v>
      </c>
      <c r="P67" s="103">
        <f t="shared" si="4"/>
        <v>1036.9864083800001</v>
      </c>
      <c r="Q67" s="11">
        <f t="shared" si="35"/>
        <v>0</v>
      </c>
      <c r="R67" s="7">
        <f t="shared" si="16"/>
        <v>0</v>
      </c>
      <c r="S67" s="8">
        <f t="shared" si="5"/>
        <v>0</v>
      </c>
      <c r="T67" s="113">
        <f t="shared" si="17"/>
        <v>0.1047</v>
      </c>
      <c r="U67" s="111">
        <f t="shared" si="121"/>
        <v>18</v>
      </c>
      <c r="V67" s="111">
        <v>252</v>
      </c>
      <c r="W67" s="110">
        <f t="shared" si="6"/>
        <v>1.007137768</v>
      </c>
      <c r="X67" s="103">
        <f t="shared" si="7"/>
        <v>7.4017683999999999</v>
      </c>
      <c r="Y67" s="8">
        <f t="shared" si="19"/>
        <v>0</v>
      </c>
      <c r="Z67" s="114" t="str">
        <f t="shared" si="27"/>
        <v>A+J=</v>
      </c>
      <c r="AA67" s="108">
        <f t="shared" si="28"/>
        <v>44336</v>
      </c>
      <c r="AB67" s="4"/>
      <c r="AC67" s="115">
        <f t="shared" si="29"/>
        <v>56</v>
      </c>
      <c r="AD67" s="121">
        <f t="shared" si="135"/>
        <v>45982</v>
      </c>
      <c r="AE67" s="117">
        <f t="shared" si="95"/>
        <v>165.9660642499999</v>
      </c>
      <c r="AF67" s="119">
        <f t="shared" si="136"/>
        <v>23</v>
      </c>
      <c r="AG67" s="128">
        <f t="shared" si="96"/>
        <v>1.60051838</v>
      </c>
      <c r="AH67" s="127">
        <f t="shared" si="97"/>
        <v>9.3466204699999995</v>
      </c>
      <c r="AI67" s="123">
        <v>5.3314E-2</v>
      </c>
      <c r="AJ67" s="117">
        <f t="shared" si="98"/>
        <v>10.94713885</v>
      </c>
      <c r="AK67" s="115">
        <f t="shared" si="34"/>
        <v>56</v>
      </c>
      <c r="AL67" s="124" t="s">
        <v>76</v>
      </c>
      <c r="AM67" s="121">
        <f t="shared" si="99"/>
        <v>46013</v>
      </c>
      <c r="AO67" s="121">
        <f t="shared" si="122"/>
        <v>46013</v>
      </c>
      <c r="AP67" s="160">
        <f>VLOOKUP($AO67,[1]Plan1!$CI$223:$CM$400,2)</f>
        <v>1212.296</v>
      </c>
      <c r="AQ67" s="146">
        <f t="shared" si="21"/>
        <v>45952</v>
      </c>
      <c r="AR67" s="147">
        <f>VLOOKUP($AO67,[1]Plan1!$CI$223:$CM$400,4)</f>
        <v>1212.296</v>
      </c>
      <c r="AS67" s="146">
        <f t="shared" si="22"/>
        <v>45983</v>
      </c>
      <c r="AT67" s="148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x14ac:dyDescent="0.2">
      <c r="A68" s="102">
        <f t="shared" si="9"/>
        <v>44333</v>
      </c>
      <c r="B68" s="103">
        <f t="shared" si="0"/>
        <v>1044.3881767800001</v>
      </c>
      <c r="C68" s="103">
        <f t="shared" si="24"/>
        <v>1002.769768</v>
      </c>
      <c r="D68" s="104">
        <f t="shared" si="10"/>
        <v>983.06299999999999</v>
      </c>
      <c r="E68" s="105">
        <f t="shared" si="116"/>
        <v>1011.948</v>
      </c>
      <c r="F68" s="106">
        <f t="shared" si="117"/>
        <v>44275</v>
      </c>
      <c r="G68" s="107">
        <f t="shared" si="1"/>
        <v>2.9382654010984055E-2</v>
      </c>
      <c r="H68" s="108">
        <f t="shared" si="26"/>
        <v>44336</v>
      </c>
      <c r="I68" s="108">
        <f t="shared" si="12"/>
        <v>44336</v>
      </c>
      <c r="J68" s="109">
        <f t="shared" si="13"/>
        <v>21</v>
      </c>
      <c r="K68" s="109">
        <f t="shared" si="134"/>
        <v>18</v>
      </c>
      <c r="L68" s="8">
        <f t="shared" si="14"/>
        <v>1.0251328500000001</v>
      </c>
      <c r="M68" s="110">
        <f t="shared" si="137"/>
        <v>1.0087689</v>
      </c>
      <c r="N68" s="110">
        <f t="shared" si="119"/>
        <v>1.0087689</v>
      </c>
      <c r="O68" s="103">
        <f t="shared" si="120"/>
        <v>1.0341221300000001</v>
      </c>
      <c r="P68" s="103">
        <f t="shared" si="4"/>
        <v>1036.9864083800001</v>
      </c>
      <c r="Q68" s="11">
        <f t="shared" si="35"/>
        <v>0</v>
      </c>
      <c r="R68" s="7">
        <f t="shared" si="16"/>
        <v>0</v>
      </c>
      <c r="S68" s="8">
        <f t="shared" si="5"/>
        <v>0</v>
      </c>
      <c r="T68" s="113">
        <f t="shared" si="17"/>
        <v>0.1047</v>
      </c>
      <c r="U68" s="111">
        <f t="shared" si="121"/>
        <v>18</v>
      </c>
      <c r="V68" s="111">
        <v>252</v>
      </c>
      <c r="W68" s="110">
        <f t="shared" si="6"/>
        <v>1.007137768</v>
      </c>
      <c r="X68" s="103">
        <f t="shared" si="7"/>
        <v>7.4017683999999999</v>
      </c>
      <c r="Y68" s="8">
        <f t="shared" si="19"/>
        <v>0</v>
      </c>
      <c r="Z68" s="114" t="str">
        <f t="shared" si="27"/>
        <v>A+J=</v>
      </c>
      <c r="AA68" s="108">
        <f t="shared" si="28"/>
        <v>44336</v>
      </c>
      <c r="AB68" s="4"/>
      <c r="AC68" s="115">
        <f t="shared" si="29"/>
        <v>57</v>
      </c>
      <c r="AD68" s="121">
        <f t="shared" si="135"/>
        <v>46013</v>
      </c>
      <c r="AE68" s="117">
        <f t="shared" si="95"/>
        <v>156.67296044999989</v>
      </c>
      <c r="AF68" s="119">
        <f t="shared" si="136"/>
        <v>21</v>
      </c>
      <c r="AG68" s="128">
        <f t="shared" si="96"/>
        <v>1.3828855</v>
      </c>
      <c r="AH68" s="127">
        <f t="shared" si="97"/>
        <v>9.2931038000000008</v>
      </c>
      <c r="AI68" s="123">
        <v>5.5994000000000002E-2</v>
      </c>
      <c r="AJ68" s="117">
        <f t="shared" si="98"/>
        <v>10.675989300000001</v>
      </c>
      <c r="AK68" s="115">
        <f t="shared" si="34"/>
        <v>57</v>
      </c>
      <c r="AL68" s="124" t="s">
        <v>76</v>
      </c>
      <c r="AM68" s="121">
        <f t="shared" si="99"/>
        <v>46042</v>
      </c>
      <c r="AO68" s="121">
        <f t="shared" si="122"/>
        <v>46042</v>
      </c>
      <c r="AP68" s="160">
        <f>VLOOKUP($AO68,[1]Plan1!$CI$223:$CM$400,2)</f>
        <v>1212.296</v>
      </c>
      <c r="AQ68" s="146">
        <f t="shared" si="21"/>
        <v>45981</v>
      </c>
      <c r="AR68" s="147">
        <f>VLOOKUP($AO68,[1]Plan1!$CI$223:$CM$400,4)</f>
        <v>1212.296</v>
      </c>
      <c r="AS68" s="146">
        <f t="shared" si="22"/>
        <v>46011</v>
      </c>
      <c r="AT68" s="148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2.75" x14ac:dyDescent="0.2">
      <c r="A69" s="102">
        <f t="shared" si="9"/>
        <v>44334</v>
      </c>
      <c r="B69" s="103">
        <f t="shared" si="0"/>
        <v>1046.2427280300001</v>
      </c>
      <c r="C69" s="103">
        <f t="shared" si="24"/>
        <v>1002.769768</v>
      </c>
      <c r="D69" s="104">
        <f t="shared" si="10"/>
        <v>983.06299999999999</v>
      </c>
      <c r="E69" s="105">
        <f t="shared" si="116"/>
        <v>1011.948</v>
      </c>
      <c r="F69" s="106">
        <f t="shared" si="117"/>
        <v>44275</v>
      </c>
      <c r="G69" s="107">
        <f t="shared" si="1"/>
        <v>2.9382654010984055E-2</v>
      </c>
      <c r="H69" s="108">
        <f t="shared" si="26"/>
        <v>44336</v>
      </c>
      <c r="I69" s="108">
        <f t="shared" si="12"/>
        <v>44336</v>
      </c>
      <c r="J69" s="109">
        <f t="shared" si="13"/>
        <v>21</v>
      </c>
      <c r="K69" s="109">
        <f t="shared" si="134"/>
        <v>19</v>
      </c>
      <c r="L69" s="8">
        <f t="shared" si="14"/>
        <v>1.0265474999999999</v>
      </c>
      <c r="M69" s="110">
        <f t="shared" si="137"/>
        <v>1.0087689</v>
      </c>
      <c r="N69" s="110">
        <f t="shared" si="119"/>
        <v>1.0087689</v>
      </c>
      <c r="O69" s="103">
        <f t="shared" si="120"/>
        <v>1.03554919</v>
      </c>
      <c r="P69" s="103">
        <f t="shared" si="4"/>
        <v>1038.4174210000001</v>
      </c>
      <c r="Q69" s="11">
        <f t="shared" si="35"/>
        <v>0</v>
      </c>
      <c r="R69" s="7">
        <f t="shared" si="16"/>
        <v>0</v>
      </c>
      <c r="S69" s="8">
        <f t="shared" si="5"/>
        <v>0</v>
      </c>
      <c r="T69" s="113">
        <f t="shared" si="17"/>
        <v>0.1047</v>
      </c>
      <c r="U69" s="111">
        <f t="shared" si="121"/>
        <v>19</v>
      </c>
      <c r="V69" s="111">
        <v>252</v>
      </c>
      <c r="W69" s="110">
        <f t="shared" si="6"/>
        <v>1.007535801</v>
      </c>
      <c r="X69" s="103">
        <f t="shared" si="7"/>
        <v>7.8253070300000003</v>
      </c>
      <c r="Y69" s="8">
        <f t="shared" si="19"/>
        <v>0</v>
      </c>
      <c r="Z69" s="114" t="str">
        <f t="shared" si="27"/>
        <v>A+J=</v>
      </c>
      <c r="AA69" s="108">
        <f t="shared" si="28"/>
        <v>44336</v>
      </c>
      <c r="AB69" s="4"/>
      <c r="AC69" s="115">
        <f t="shared" si="29"/>
        <v>58</v>
      </c>
      <c r="AD69" s="121">
        <f t="shared" si="135"/>
        <v>46042</v>
      </c>
      <c r="AE69" s="117">
        <f t="shared" si="95"/>
        <v>147.29013019999988</v>
      </c>
      <c r="AF69" s="119">
        <f t="shared" si="136"/>
        <v>19</v>
      </c>
      <c r="AG69" s="128">
        <f t="shared" si="96"/>
        <v>1.18065625</v>
      </c>
      <c r="AH69" s="127">
        <f t="shared" si="97"/>
        <v>9.3828302499999996</v>
      </c>
      <c r="AI69" s="123">
        <v>5.9887999999999997E-2</v>
      </c>
      <c r="AJ69" s="117">
        <f t="shared" si="98"/>
        <v>10.5634865</v>
      </c>
      <c r="AK69" s="115">
        <f t="shared" si="34"/>
        <v>58</v>
      </c>
      <c r="AL69" s="124" t="s">
        <v>76</v>
      </c>
      <c r="AM69" s="121">
        <f t="shared" si="99"/>
        <v>46073</v>
      </c>
      <c r="AO69" s="121">
        <f t="shared" si="122"/>
        <v>46073</v>
      </c>
      <c r="AP69" s="160">
        <f>VLOOKUP($AO69,[1]Plan1!$CI$223:$CM$400,2)</f>
        <v>1212.296</v>
      </c>
      <c r="AQ69" s="146">
        <f t="shared" si="21"/>
        <v>46011</v>
      </c>
      <c r="AR69" s="147">
        <f>VLOOKUP($AO69,[1]Plan1!$CI$223:$CM$400,4)</f>
        <v>1212.296</v>
      </c>
      <c r="AS69" s="146">
        <f t="shared" si="22"/>
        <v>46042</v>
      </c>
      <c r="AT69" s="148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2.75" x14ac:dyDescent="0.2">
      <c r="A70" s="102">
        <f t="shared" si="9"/>
        <v>44335</v>
      </c>
      <c r="B70" s="103">
        <f t="shared" si="0"/>
        <v>1048.1005637999999</v>
      </c>
      <c r="C70" s="103">
        <f t="shared" si="24"/>
        <v>1002.769768</v>
      </c>
      <c r="D70" s="104">
        <f t="shared" si="10"/>
        <v>983.06299999999999</v>
      </c>
      <c r="E70" s="105">
        <f t="shared" si="116"/>
        <v>1011.948</v>
      </c>
      <c r="F70" s="106">
        <f t="shared" si="117"/>
        <v>44275</v>
      </c>
      <c r="G70" s="107">
        <f t="shared" si="1"/>
        <v>2.9382654010984055E-2</v>
      </c>
      <c r="H70" s="108">
        <f t="shared" si="26"/>
        <v>44336</v>
      </c>
      <c r="I70" s="108">
        <f t="shared" si="12"/>
        <v>44336</v>
      </c>
      <c r="J70" s="109">
        <f t="shared" si="13"/>
        <v>21</v>
      </c>
      <c r="K70" s="109">
        <f t="shared" si="134"/>
        <v>20</v>
      </c>
      <c r="L70" s="8">
        <f t="shared" si="14"/>
        <v>1.0279640999999999</v>
      </c>
      <c r="M70" s="110">
        <f t="shared" si="137"/>
        <v>1.0087689</v>
      </c>
      <c r="N70" s="110">
        <f t="shared" si="119"/>
        <v>1.0087689</v>
      </c>
      <c r="O70" s="103">
        <f t="shared" si="120"/>
        <v>1.03697821</v>
      </c>
      <c r="P70" s="103">
        <f t="shared" si="4"/>
        <v>1039.85039906</v>
      </c>
      <c r="Q70" s="11">
        <f t="shared" si="35"/>
        <v>0</v>
      </c>
      <c r="R70" s="7">
        <f t="shared" si="16"/>
        <v>0</v>
      </c>
      <c r="S70" s="8">
        <f t="shared" si="5"/>
        <v>0</v>
      </c>
      <c r="T70" s="113">
        <f t="shared" si="17"/>
        <v>0.1047</v>
      </c>
      <c r="U70" s="111">
        <f t="shared" si="121"/>
        <v>20</v>
      </c>
      <c r="V70" s="111">
        <v>252</v>
      </c>
      <c r="W70" s="110">
        <f t="shared" si="6"/>
        <v>1.0079339919999999</v>
      </c>
      <c r="X70" s="103">
        <f t="shared" si="7"/>
        <v>8.2501647400000007</v>
      </c>
      <c r="Y70" s="8">
        <f t="shared" si="19"/>
        <v>0</v>
      </c>
      <c r="Z70" s="114" t="str">
        <f t="shared" si="27"/>
        <v>A+J=</v>
      </c>
      <c r="AA70" s="108">
        <f t="shared" si="28"/>
        <v>44336</v>
      </c>
      <c r="AB70" s="4"/>
      <c r="AC70" s="115">
        <f t="shared" si="29"/>
        <v>59</v>
      </c>
      <c r="AD70" s="121">
        <f t="shared" si="135"/>
        <v>46073</v>
      </c>
      <c r="AE70" s="117">
        <f t="shared" si="95"/>
        <v>138.33724692999988</v>
      </c>
      <c r="AF70" s="119">
        <f t="shared" si="136"/>
        <v>21</v>
      </c>
      <c r="AG70" s="128">
        <f t="shared" si="96"/>
        <v>1.22727129</v>
      </c>
      <c r="AH70" s="127">
        <f t="shared" si="97"/>
        <v>8.9528832699999992</v>
      </c>
      <c r="AI70" s="123">
        <v>6.0783999999999998E-2</v>
      </c>
      <c r="AJ70" s="117">
        <f t="shared" si="98"/>
        <v>10.180154559999998</v>
      </c>
      <c r="AK70" s="115">
        <f t="shared" si="34"/>
        <v>59</v>
      </c>
      <c r="AL70" s="124" t="s">
        <v>76</v>
      </c>
      <c r="AM70" s="121">
        <f t="shared" si="99"/>
        <v>46101</v>
      </c>
      <c r="AO70" s="121">
        <f t="shared" si="122"/>
        <v>46101</v>
      </c>
      <c r="AP70" s="160">
        <f>VLOOKUP($AO70,[1]Plan1!$CI$223:$CM$400,2)</f>
        <v>1212.296</v>
      </c>
      <c r="AQ70" s="146">
        <f t="shared" si="21"/>
        <v>46042</v>
      </c>
      <c r="AR70" s="147">
        <f>VLOOKUP($AO70,[1]Plan1!$CI$223:$CM$400,4)</f>
        <v>1212.296</v>
      </c>
      <c r="AS70" s="146">
        <f t="shared" si="22"/>
        <v>46073</v>
      </c>
      <c r="AT70" s="148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2.75" x14ac:dyDescent="0.2">
      <c r="A71" s="102">
        <f t="shared" si="9"/>
        <v>44336</v>
      </c>
      <c r="B71" s="103">
        <f t="shared" si="0"/>
        <v>1049.9616951200001</v>
      </c>
      <c r="C71" s="103">
        <f t="shared" si="24"/>
        <v>1002.769768</v>
      </c>
      <c r="D71" s="104">
        <f t="shared" si="10"/>
        <v>983.06299999999999</v>
      </c>
      <c r="E71" s="105">
        <f t="shared" si="116"/>
        <v>1011.948</v>
      </c>
      <c r="F71" s="106">
        <f t="shared" si="117"/>
        <v>44275</v>
      </c>
      <c r="G71" s="107">
        <f t="shared" si="1"/>
        <v>2.9382654010984055E-2</v>
      </c>
      <c r="H71" s="108">
        <f t="shared" si="26"/>
        <v>44368</v>
      </c>
      <c r="I71" s="108">
        <f t="shared" si="12"/>
        <v>44336</v>
      </c>
      <c r="J71" s="109">
        <f t="shared" si="13"/>
        <v>21</v>
      </c>
      <c r="K71" s="109">
        <f t="shared" si="134"/>
        <v>21</v>
      </c>
      <c r="L71" s="8">
        <f t="shared" si="14"/>
        <v>1.0293826500000001</v>
      </c>
      <c r="M71" s="110">
        <f t="shared" si="137"/>
        <v>1.0087689</v>
      </c>
      <c r="N71" s="110">
        <f t="shared" si="119"/>
        <v>1.0087689</v>
      </c>
      <c r="O71" s="103">
        <f t="shared" si="120"/>
        <v>1.0384092</v>
      </c>
      <c r="P71" s="103">
        <f t="shared" si="4"/>
        <v>1041.28535257</v>
      </c>
      <c r="Q71" s="11">
        <f t="shared" si="35"/>
        <v>2</v>
      </c>
      <c r="R71" s="7">
        <f t="shared" si="16"/>
        <v>3.708907974618203E-2</v>
      </c>
      <c r="S71" s="8">
        <f t="shared" si="5"/>
        <v>38.620315480000002</v>
      </c>
      <c r="T71" s="113">
        <f t="shared" si="17"/>
        <v>0.1047</v>
      </c>
      <c r="U71" s="111">
        <f t="shared" si="121"/>
        <v>21</v>
      </c>
      <c r="V71" s="111">
        <v>252</v>
      </c>
      <c r="W71" s="110">
        <f t="shared" si="6"/>
        <v>1.0083323390000001</v>
      </c>
      <c r="X71" s="103">
        <f t="shared" si="7"/>
        <v>8.6763425499999993</v>
      </c>
      <c r="Y71" s="8">
        <f t="shared" si="19"/>
        <v>47.296658030000003</v>
      </c>
      <c r="Z71" s="114" t="str">
        <f t="shared" si="27"/>
        <v>A+J=</v>
      </c>
      <c r="AA71" s="108">
        <f t="shared" si="28"/>
        <v>44336</v>
      </c>
      <c r="AB71" s="4"/>
      <c r="AC71" s="115">
        <f t="shared" si="29"/>
        <v>60</v>
      </c>
      <c r="AD71" s="121">
        <f t="shared" si="135"/>
        <v>46101</v>
      </c>
      <c r="AE71" s="117">
        <f t="shared" si="95"/>
        <v>129.48808991999988</v>
      </c>
      <c r="AF71" s="119">
        <f t="shared" si="136"/>
        <v>20</v>
      </c>
      <c r="AG71" s="128">
        <f t="shared" si="96"/>
        <v>1.0975666100000001</v>
      </c>
      <c r="AH71" s="127">
        <f t="shared" si="97"/>
        <v>8.8491570100000008</v>
      </c>
      <c r="AI71" s="123">
        <v>6.3967999999999997E-2</v>
      </c>
      <c r="AJ71" s="117">
        <f t="shared" si="98"/>
        <v>9.9467236200000002</v>
      </c>
      <c r="AK71" s="115">
        <f t="shared" si="34"/>
        <v>60</v>
      </c>
      <c r="AL71" s="124" t="s">
        <v>76</v>
      </c>
      <c r="AM71" s="121">
        <f t="shared" si="99"/>
        <v>46132</v>
      </c>
      <c r="AO71" s="121">
        <f t="shared" si="122"/>
        <v>46132</v>
      </c>
      <c r="AP71" s="160">
        <f>VLOOKUP($AO71,[1]Plan1!$CI$223:$CM$400,2)</f>
        <v>1212.296</v>
      </c>
      <c r="AQ71" s="146">
        <f t="shared" si="21"/>
        <v>46073</v>
      </c>
      <c r="AR71" s="147">
        <f>VLOOKUP($AO71,[1]Plan1!$CI$223:$CM$400,4)</f>
        <v>1212.296</v>
      </c>
      <c r="AS71" s="146">
        <f t="shared" si="22"/>
        <v>46101</v>
      </c>
      <c r="AT71" s="148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x14ac:dyDescent="0.2">
      <c r="A72" s="102">
        <f t="shared" si="9"/>
        <v>44337</v>
      </c>
      <c r="B72" s="103">
        <f t="shared" si="0"/>
        <v>1003.7765954</v>
      </c>
      <c r="C72" s="103">
        <f t="shared" si="24"/>
        <v>965.57796011000005</v>
      </c>
      <c r="D72" s="104">
        <f t="shared" si="10"/>
        <v>1011.948</v>
      </c>
      <c r="E72" s="105">
        <f t="shared" si="116"/>
        <v>1027.211</v>
      </c>
      <c r="F72" s="106">
        <f t="shared" si="117"/>
        <v>44306</v>
      </c>
      <c r="G72" s="107">
        <f t="shared" si="1"/>
        <v>1.5082790815338365E-2</v>
      </c>
      <c r="H72" s="108">
        <f t="shared" si="26"/>
        <v>44368</v>
      </c>
      <c r="I72" s="108">
        <f t="shared" si="12"/>
        <v>44368</v>
      </c>
      <c r="J72" s="109">
        <f t="shared" si="13"/>
        <v>21</v>
      </c>
      <c r="K72" s="109">
        <f t="shared" si="134"/>
        <v>1</v>
      </c>
      <c r="L72" s="8">
        <f t="shared" si="14"/>
        <v>1.00071311</v>
      </c>
      <c r="M72" s="110">
        <f t="shared" si="137"/>
        <v>1.0293826500000001</v>
      </c>
      <c r="N72" s="110">
        <f t="shared" si="119"/>
        <v>1.0384092035195851</v>
      </c>
      <c r="O72" s="103">
        <f t="shared" si="120"/>
        <v>1.0391497000000001</v>
      </c>
      <c r="P72" s="103">
        <f t="shared" si="4"/>
        <v>1003.38004757</v>
      </c>
      <c r="Q72" s="11">
        <f t="shared" si="35"/>
        <v>0</v>
      </c>
      <c r="R72" s="7">
        <f t="shared" si="16"/>
        <v>0</v>
      </c>
      <c r="S72" s="8">
        <f t="shared" si="5"/>
        <v>0</v>
      </c>
      <c r="T72" s="113">
        <f t="shared" si="17"/>
        <v>0.1047</v>
      </c>
      <c r="U72" s="111">
        <f t="shared" si="121"/>
        <v>1</v>
      </c>
      <c r="V72" s="111">
        <v>252</v>
      </c>
      <c r="W72" s="110">
        <f t="shared" si="6"/>
        <v>1.0003952119999999</v>
      </c>
      <c r="X72" s="103">
        <f t="shared" si="7"/>
        <v>0.39654782999999999</v>
      </c>
      <c r="Y72" s="8">
        <f t="shared" si="19"/>
        <v>0</v>
      </c>
      <c r="Z72" s="114" t="str">
        <f t="shared" si="27"/>
        <v>A+J=</v>
      </c>
      <c r="AA72" s="108">
        <f t="shared" si="28"/>
        <v>44368</v>
      </c>
      <c r="AB72" s="4"/>
      <c r="AC72" s="115">
        <f t="shared" si="29"/>
        <v>61</v>
      </c>
      <c r="AD72" s="121">
        <f t="shared" si="135"/>
        <v>46132</v>
      </c>
      <c r="AE72" s="117">
        <f t="shared" si="95"/>
        <v>120.64819699999988</v>
      </c>
      <c r="AF72" s="119">
        <f t="shared" si="136"/>
        <v>20</v>
      </c>
      <c r="AG72" s="128">
        <f t="shared" si="96"/>
        <v>1.0273574599999999</v>
      </c>
      <c r="AH72" s="127">
        <f t="shared" si="97"/>
        <v>8.8398929200000005</v>
      </c>
      <c r="AI72" s="123">
        <v>6.8267999999999995E-2</v>
      </c>
      <c r="AJ72" s="117">
        <f t="shared" si="98"/>
        <v>9.8672503799999998</v>
      </c>
      <c r="AK72" s="115">
        <f t="shared" si="34"/>
        <v>61</v>
      </c>
      <c r="AL72" s="124" t="s">
        <v>76</v>
      </c>
      <c r="AM72" s="121">
        <f t="shared" si="99"/>
        <v>46162</v>
      </c>
      <c r="AO72" s="121">
        <f t="shared" si="122"/>
        <v>46162</v>
      </c>
      <c r="AP72" s="160">
        <f>VLOOKUP($AO72,[1]Plan1!$CI$223:$CM$400,2)</f>
        <v>1212.296</v>
      </c>
      <c r="AQ72" s="146">
        <f t="shared" si="21"/>
        <v>46101</v>
      </c>
      <c r="AR72" s="147">
        <f>VLOOKUP($AO72,[1]Plan1!$CI$223:$CM$400,4)</f>
        <v>1212.296</v>
      </c>
      <c r="AS72" s="146">
        <f t="shared" si="22"/>
        <v>46132</v>
      </c>
      <c r="AT72" s="148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2.75" x14ac:dyDescent="0.2">
      <c r="A73" s="102">
        <f t="shared" si="9"/>
        <v>44338</v>
      </c>
      <c r="B73" s="103">
        <f t="shared" si="0"/>
        <v>1004.88939834</v>
      </c>
      <c r="C73" s="103">
        <f t="shared" si="24"/>
        <v>965.57796011000005</v>
      </c>
      <c r="D73" s="104">
        <f t="shared" si="10"/>
        <v>1011.948</v>
      </c>
      <c r="E73" s="105">
        <f t="shared" si="116"/>
        <v>1027.211</v>
      </c>
      <c r="F73" s="106">
        <f t="shared" si="117"/>
        <v>44306</v>
      </c>
      <c r="G73" s="107">
        <f t="shared" si="1"/>
        <v>1.5082790815338365E-2</v>
      </c>
      <c r="H73" s="108">
        <f t="shared" si="26"/>
        <v>44368</v>
      </c>
      <c r="I73" s="108">
        <f t="shared" si="12"/>
        <v>44368</v>
      </c>
      <c r="J73" s="109">
        <f t="shared" si="13"/>
        <v>21</v>
      </c>
      <c r="K73" s="109">
        <f t="shared" si="134"/>
        <v>2</v>
      </c>
      <c r="L73" s="8">
        <f t="shared" si="14"/>
        <v>1.0014267400000001</v>
      </c>
      <c r="M73" s="110">
        <f t="shared" si="137"/>
        <v>1.0293826500000001</v>
      </c>
      <c r="N73" s="110">
        <f t="shared" si="119"/>
        <v>1.0384092035195851</v>
      </c>
      <c r="O73" s="103">
        <f t="shared" si="120"/>
        <v>1.0398907399999999</v>
      </c>
      <c r="P73" s="103">
        <f t="shared" si="4"/>
        <v>1004.09557946</v>
      </c>
      <c r="Q73" s="11">
        <f t="shared" si="35"/>
        <v>0</v>
      </c>
      <c r="R73" s="7">
        <f t="shared" si="16"/>
        <v>0</v>
      </c>
      <c r="S73" s="8">
        <f t="shared" si="5"/>
        <v>0</v>
      </c>
      <c r="T73" s="113">
        <f t="shared" si="17"/>
        <v>0.1047</v>
      </c>
      <c r="U73" s="111">
        <f t="shared" si="121"/>
        <v>2</v>
      </c>
      <c r="V73" s="111">
        <v>252</v>
      </c>
      <c r="W73" s="110">
        <f t="shared" si="6"/>
        <v>1.000790581</v>
      </c>
      <c r="X73" s="103">
        <f t="shared" si="7"/>
        <v>0.79381888</v>
      </c>
      <c r="Y73" s="8">
        <f t="shared" si="19"/>
        <v>0</v>
      </c>
      <c r="Z73" s="114" t="str">
        <f t="shared" si="27"/>
        <v>A+J=</v>
      </c>
      <c r="AA73" s="108">
        <f t="shared" si="28"/>
        <v>44368</v>
      </c>
      <c r="AB73" s="4"/>
      <c r="AC73" s="115">
        <f t="shared" si="29"/>
        <v>62</v>
      </c>
      <c r="AD73" s="121">
        <f t="shared" si="135"/>
        <v>46162</v>
      </c>
      <c r="AE73" s="117">
        <f t="shared" si="95"/>
        <v>111.99144756999988</v>
      </c>
      <c r="AF73" s="119">
        <f t="shared" si="136"/>
        <v>20</v>
      </c>
      <c r="AG73" s="128">
        <f t="shared" si="96"/>
        <v>0.95722182</v>
      </c>
      <c r="AH73" s="127">
        <f t="shared" si="97"/>
        <v>8.6567494299999996</v>
      </c>
      <c r="AI73" s="123">
        <v>7.1751999999999996E-2</v>
      </c>
      <c r="AJ73" s="117">
        <f t="shared" si="98"/>
        <v>9.6139712499999987</v>
      </c>
      <c r="AK73" s="115">
        <f t="shared" si="34"/>
        <v>62</v>
      </c>
      <c r="AL73" s="124" t="s">
        <v>76</v>
      </c>
      <c r="AM73" s="121">
        <f t="shared" si="99"/>
        <v>46195</v>
      </c>
      <c r="AO73" s="121">
        <f t="shared" si="122"/>
        <v>46195</v>
      </c>
      <c r="AP73" s="160">
        <f>VLOOKUP($AO73,[1]Plan1!$CI$223:$CM$400,2)</f>
        <v>1212.296</v>
      </c>
      <c r="AQ73" s="146">
        <f t="shared" si="21"/>
        <v>46134</v>
      </c>
      <c r="AR73" s="147">
        <f>VLOOKUP($AO73,[1]Plan1!$CI$223:$CM$400,4)</f>
        <v>1212.296</v>
      </c>
      <c r="AS73" s="146">
        <f t="shared" si="22"/>
        <v>46164</v>
      </c>
      <c r="AT73" s="148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x14ac:dyDescent="0.2">
      <c r="A74" s="102">
        <f t="shared" si="9"/>
        <v>44339</v>
      </c>
      <c r="B74" s="103">
        <f t="shared" ref="B74:B137" si="138">(P74+X74)</f>
        <v>1004.88939834</v>
      </c>
      <c r="C74" s="103">
        <f t="shared" si="24"/>
        <v>965.57796011000005</v>
      </c>
      <c r="D74" s="104">
        <f t="shared" si="10"/>
        <v>1011.948</v>
      </c>
      <c r="E74" s="105">
        <f t="shared" si="116"/>
        <v>1027.211</v>
      </c>
      <c r="F74" s="106">
        <f t="shared" si="117"/>
        <v>44306</v>
      </c>
      <c r="G74" s="107">
        <f t="shared" ref="G74:G137" si="139">(E74/D74)-1</f>
        <v>1.5082790815338365E-2</v>
      </c>
      <c r="H74" s="108">
        <f t="shared" si="26"/>
        <v>44368</v>
      </c>
      <c r="I74" s="108">
        <f t="shared" ref="I74:I137" si="140">IF(A74&gt;I73,H74,I73)</f>
        <v>44368</v>
      </c>
      <c r="J74" s="109">
        <f t="shared" si="13"/>
        <v>21</v>
      </c>
      <c r="K74" s="109">
        <f t="shared" si="134"/>
        <v>2</v>
      </c>
      <c r="L74" s="8">
        <f t="shared" si="14"/>
        <v>1.0014267400000001</v>
      </c>
      <c r="M74" s="110">
        <f t="shared" si="137"/>
        <v>1.0293826500000001</v>
      </c>
      <c r="N74" s="110">
        <f t="shared" si="119"/>
        <v>1.0384092035195851</v>
      </c>
      <c r="O74" s="103">
        <f t="shared" si="120"/>
        <v>1.0398907399999999</v>
      </c>
      <c r="P74" s="103">
        <f t="shared" ref="P74:P137" si="141">TRUNC(C74*O74,8)</f>
        <v>1004.09557946</v>
      </c>
      <c r="Q74" s="11">
        <f t="shared" si="35"/>
        <v>0</v>
      </c>
      <c r="R74" s="7">
        <f t="shared" si="16"/>
        <v>0</v>
      </c>
      <c r="S74" s="8">
        <f t="shared" ref="S74:S137" si="142">IF(R74&gt;0,TRUNC(R74*P74,8),0)</f>
        <v>0</v>
      </c>
      <c r="T74" s="113">
        <f t="shared" si="17"/>
        <v>0.1047</v>
      </c>
      <c r="U74" s="111">
        <f t="shared" si="121"/>
        <v>2</v>
      </c>
      <c r="V74" s="111">
        <v>252</v>
      </c>
      <c r="W74" s="110">
        <f t="shared" ref="W74:W137" si="143">ROUND((1+T74)^TRUNC((U74/V74),9),9)</f>
        <v>1.000790581</v>
      </c>
      <c r="X74" s="103">
        <f t="shared" ref="X74:X137" si="144">TRUNC((P74*(W74-1)),8)</f>
        <v>0.79381888</v>
      </c>
      <c r="Y74" s="8">
        <f t="shared" si="19"/>
        <v>0</v>
      </c>
      <c r="Z74" s="114" t="str">
        <f t="shared" si="27"/>
        <v>A+J=</v>
      </c>
      <c r="AA74" s="108">
        <f t="shared" si="28"/>
        <v>44368</v>
      </c>
      <c r="AB74" s="4"/>
      <c r="AC74" s="115">
        <f t="shared" si="29"/>
        <v>63</v>
      </c>
      <c r="AD74" s="121">
        <f t="shared" si="135"/>
        <v>46195</v>
      </c>
      <c r="AE74" s="117">
        <f t="shared" si="95"/>
        <v>103.48211340999988</v>
      </c>
      <c r="AF74" s="119">
        <f t="shared" si="136"/>
        <v>22</v>
      </c>
      <c r="AG74" s="128">
        <f t="shared" si="96"/>
        <v>0.97777997000000005</v>
      </c>
      <c r="AH74" s="127">
        <f t="shared" si="97"/>
        <v>8.5093341599999999</v>
      </c>
      <c r="AI74" s="123">
        <v>7.5981999999999994E-2</v>
      </c>
      <c r="AJ74" s="117">
        <f t="shared" si="98"/>
        <v>9.4871141300000001</v>
      </c>
      <c r="AK74" s="115">
        <f t="shared" si="34"/>
        <v>63</v>
      </c>
      <c r="AL74" s="124" t="s">
        <v>76</v>
      </c>
      <c r="AM74" s="121">
        <f t="shared" si="99"/>
        <v>46223</v>
      </c>
      <c r="AO74" s="121">
        <f t="shared" ref="AO74:AO105" si="145">AJ235</f>
        <v>46223</v>
      </c>
      <c r="AP74" s="160">
        <f>VLOOKUP($AO74,[1]Plan1!$CI$223:$CM$400,2)</f>
        <v>1212.296</v>
      </c>
      <c r="AQ74" s="146">
        <f t="shared" si="21"/>
        <v>46162</v>
      </c>
      <c r="AR74" s="147">
        <f>VLOOKUP($AO74,[1]Plan1!$CI$223:$CM$400,4)</f>
        <v>1212.296</v>
      </c>
      <c r="AS74" s="146">
        <f t="shared" si="22"/>
        <v>46193</v>
      </c>
      <c r="AT74" s="148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2.75" x14ac:dyDescent="0.2">
      <c r="A75" s="102">
        <f t="shared" ref="A75:A138" si="146">(A74+1)</f>
        <v>44340</v>
      </c>
      <c r="B75" s="103">
        <f t="shared" si="138"/>
        <v>1004.88939834</v>
      </c>
      <c r="C75" s="103">
        <f t="shared" si="24"/>
        <v>965.57796011000005</v>
      </c>
      <c r="D75" s="104">
        <f t="shared" ref="D75:D138" si="147">IF(E75=E74,D74,E74)</f>
        <v>1011.948</v>
      </c>
      <c r="E75" s="105">
        <f t="shared" si="116"/>
        <v>1027.211</v>
      </c>
      <c r="F75" s="106">
        <f t="shared" si="117"/>
        <v>44306</v>
      </c>
      <c r="G75" s="107">
        <f t="shared" si="139"/>
        <v>1.5082790815338365E-2</v>
      </c>
      <c r="H75" s="108">
        <f t="shared" si="26"/>
        <v>44368</v>
      </c>
      <c r="I75" s="108">
        <f t="shared" si="140"/>
        <v>44368</v>
      </c>
      <c r="J75" s="109">
        <f t="shared" ref="J75:J138" si="148">IF(I75=I74,J74,NETWORKDAYS(I74,I75,$AD$171:$AD$502)-1)</f>
        <v>21</v>
      </c>
      <c r="K75" s="109">
        <f t="shared" si="134"/>
        <v>2</v>
      </c>
      <c r="L75" s="8">
        <f t="shared" ref="L75:L138" si="149">IF(E75&lt;D75,1,TRUNC((E75/D75)^TRUNC((K75/J75),9),8))</f>
        <v>1.0014267400000001</v>
      </c>
      <c r="M75" s="110">
        <f t="shared" si="137"/>
        <v>1.0293826500000001</v>
      </c>
      <c r="N75" s="110">
        <f t="shared" si="119"/>
        <v>1.0384092035195851</v>
      </c>
      <c r="O75" s="103">
        <f t="shared" si="120"/>
        <v>1.0398907399999999</v>
      </c>
      <c r="P75" s="103">
        <f t="shared" si="141"/>
        <v>1004.09557946</v>
      </c>
      <c r="Q75" s="11">
        <f t="shared" si="35"/>
        <v>0</v>
      </c>
      <c r="R75" s="7">
        <f t="shared" ref="R75:R138" si="150">IF(Q75&gt;0,VLOOKUP($A75,$AD$10:$AI$165,6),0)</f>
        <v>0</v>
      </c>
      <c r="S75" s="8">
        <f t="shared" si="142"/>
        <v>0</v>
      </c>
      <c r="T75" s="113">
        <f t="shared" ref="T75:T138" si="151">(T74)</f>
        <v>0.1047</v>
      </c>
      <c r="U75" s="111">
        <f t="shared" si="121"/>
        <v>2</v>
      </c>
      <c r="V75" s="111">
        <v>252</v>
      </c>
      <c r="W75" s="110">
        <f t="shared" si="143"/>
        <v>1.000790581</v>
      </c>
      <c r="X75" s="103">
        <f t="shared" si="144"/>
        <v>0.79381888</v>
      </c>
      <c r="Y75" s="8">
        <f t="shared" ref="Y75:Y138" si="152">IF(Z75="INCORPJ=",0,IF(Q75&gt;0,S75+X75,0))</f>
        <v>0</v>
      </c>
      <c r="Z75" s="114" t="str">
        <f t="shared" si="27"/>
        <v>A+J=</v>
      </c>
      <c r="AA75" s="108">
        <f t="shared" si="28"/>
        <v>44368</v>
      </c>
      <c r="AB75" s="4"/>
      <c r="AC75" s="115">
        <f t="shared" si="29"/>
        <v>64</v>
      </c>
      <c r="AD75" s="121">
        <f t="shared" si="135"/>
        <v>46223</v>
      </c>
      <c r="AE75" s="117">
        <f t="shared" si="95"/>
        <v>95.109168649999887</v>
      </c>
      <c r="AF75" s="119">
        <f t="shared" si="136"/>
        <v>20</v>
      </c>
      <c r="AG75" s="128">
        <f t="shared" si="96"/>
        <v>0.82102624999999996</v>
      </c>
      <c r="AH75" s="127">
        <f t="shared" si="97"/>
        <v>8.3729447599999993</v>
      </c>
      <c r="AI75" s="123">
        <v>8.0911999999999998E-2</v>
      </c>
      <c r="AJ75" s="117">
        <f t="shared" si="98"/>
        <v>9.1939710099999985</v>
      </c>
      <c r="AK75" s="115">
        <f t="shared" si="34"/>
        <v>64</v>
      </c>
      <c r="AL75" s="124" t="s">
        <v>76</v>
      </c>
      <c r="AM75" s="121">
        <f t="shared" si="99"/>
        <v>46254</v>
      </c>
      <c r="AO75" s="121">
        <f t="shared" si="145"/>
        <v>46254</v>
      </c>
      <c r="AP75" s="160">
        <f>VLOOKUP($AO75,[1]Plan1!$CI$223:$CM$400,2)</f>
        <v>1212.296</v>
      </c>
      <c r="AQ75" s="146">
        <f t="shared" ref="AQ75:AQ120" si="153">EDATE($AO75,-2)</f>
        <v>46193</v>
      </c>
      <c r="AR75" s="147">
        <f>VLOOKUP($AO75,[1]Plan1!$CI$223:$CM$400,4)</f>
        <v>1212.296</v>
      </c>
      <c r="AS75" s="146">
        <f t="shared" ref="AS75:AS120" si="154">EDATE($AO75,-1)</f>
        <v>46223</v>
      </c>
      <c r="AT75" s="148">
        <f t="shared" ref="AT75:AT120" si="15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x14ac:dyDescent="0.2">
      <c r="A76" s="102">
        <f t="shared" si="146"/>
        <v>44341</v>
      </c>
      <c r="B76" s="103">
        <f t="shared" si="138"/>
        <v>1006.0034352</v>
      </c>
      <c r="C76" s="103">
        <f t="shared" ref="C76:C139" si="156">TRUNC(IF(Q75&gt;0,VLOOKUP(A75,$AD$12:$AE$165,2),C75),8)</f>
        <v>965.57796011000005</v>
      </c>
      <c r="D76" s="104">
        <f t="shared" si="147"/>
        <v>1011.948</v>
      </c>
      <c r="E76" s="105">
        <f t="shared" si="116"/>
        <v>1027.211</v>
      </c>
      <c r="F76" s="106">
        <f t="shared" si="117"/>
        <v>44306</v>
      </c>
      <c r="G76" s="107">
        <f t="shared" si="139"/>
        <v>1.5082790815338365E-2</v>
      </c>
      <c r="H76" s="108">
        <f t="shared" ref="H76:H139" si="157">IF(DAY(A76)=H$9,VLOOKUP(A76,AH$118:AN$450,4),H75)</f>
        <v>44368</v>
      </c>
      <c r="I76" s="108">
        <f t="shared" si="140"/>
        <v>44368</v>
      </c>
      <c r="J76" s="109">
        <f t="shared" si="148"/>
        <v>21</v>
      </c>
      <c r="K76" s="109">
        <f t="shared" si="134"/>
        <v>3</v>
      </c>
      <c r="L76" s="8">
        <f t="shared" si="149"/>
        <v>1.00214088</v>
      </c>
      <c r="M76" s="110">
        <f t="shared" si="137"/>
        <v>1.0293826500000001</v>
      </c>
      <c r="N76" s="110">
        <f t="shared" si="119"/>
        <v>1.0384092035195851</v>
      </c>
      <c r="O76" s="103">
        <f t="shared" si="120"/>
        <v>1.0406323099999999</v>
      </c>
      <c r="P76" s="103">
        <f t="shared" si="141"/>
        <v>1004.81162311</v>
      </c>
      <c r="Q76" s="11">
        <f t="shared" si="35"/>
        <v>0</v>
      </c>
      <c r="R76" s="7">
        <f t="shared" si="150"/>
        <v>0</v>
      </c>
      <c r="S76" s="8">
        <f t="shared" si="142"/>
        <v>0</v>
      </c>
      <c r="T76" s="113">
        <f t="shared" si="151"/>
        <v>0.1047</v>
      </c>
      <c r="U76" s="111">
        <f t="shared" si="121"/>
        <v>3</v>
      </c>
      <c r="V76" s="111">
        <v>252</v>
      </c>
      <c r="W76" s="110">
        <f t="shared" si="143"/>
        <v>1.0011861049999999</v>
      </c>
      <c r="X76" s="103">
        <f t="shared" si="144"/>
        <v>1.19181209</v>
      </c>
      <c r="Y76" s="8">
        <f t="shared" si="152"/>
        <v>0</v>
      </c>
      <c r="Z76" s="114" t="str">
        <f t="shared" ref="Z76:Z139" si="158">IF($Q75&gt;0,VLOOKUP($A75,$AD$10:$AM$165,9),Z75)</f>
        <v>A+J=</v>
      </c>
      <c r="AA76" s="108">
        <f t="shared" ref="AA76:AA139" si="159">IF($Q75&gt;0,VLOOKUP($A75,$AD$10:$AM$165,10),AA75)</f>
        <v>44368</v>
      </c>
      <c r="AB76" s="4"/>
      <c r="AC76" s="115">
        <f t="shared" ref="AC76:AC92" si="160">AC75+1</f>
        <v>65</v>
      </c>
      <c r="AD76" s="121">
        <f t="shared" ref="AD76:AD92" si="161">VLOOKUP(AC76,$AG$171:$AK$330,4,FALSE)</f>
        <v>46254</v>
      </c>
      <c r="AE76" s="117">
        <f t="shared" si="95"/>
        <v>87.103639709999882</v>
      </c>
      <c r="AF76" s="119">
        <f t="shared" ref="AF76:AF92" si="162">NETWORKDAYS(AD75,AD76,AD$171:AD$502)-1</f>
        <v>23</v>
      </c>
      <c r="AG76" s="128">
        <f t="shared" si="96"/>
        <v>0.86829982000000006</v>
      </c>
      <c r="AH76" s="127">
        <f t="shared" si="97"/>
        <v>8.0055289399999996</v>
      </c>
      <c r="AI76" s="123">
        <v>8.4171999999999997E-2</v>
      </c>
      <c r="AJ76" s="117">
        <f t="shared" si="98"/>
        <v>8.8738287600000003</v>
      </c>
      <c r="AK76" s="115">
        <f t="shared" ref="AK76:AK92" si="163">AK75+1</f>
        <v>65</v>
      </c>
      <c r="AL76" s="124" t="s">
        <v>76</v>
      </c>
      <c r="AM76" s="121">
        <f t="shared" si="99"/>
        <v>46286</v>
      </c>
      <c r="AO76" s="121">
        <f t="shared" si="145"/>
        <v>46286</v>
      </c>
      <c r="AP76" s="160">
        <f>VLOOKUP($AO76,[1]Plan1!$CI$223:$CM$400,2)</f>
        <v>1212.296</v>
      </c>
      <c r="AQ76" s="146">
        <f t="shared" si="153"/>
        <v>46224</v>
      </c>
      <c r="AR76" s="147">
        <f>VLOOKUP($AO76,[1]Plan1!$CI$223:$CM$400,4)</f>
        <v>1212.296</v>
      </c>
      <c r="AS76" s="146">
        <f t="shared" si="154"/>
        <v>46255</v>
      </c>
      <c r="AT76" s="148">
        <f t="shared" si="15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x14ac:dyDescent="0.2">
      <c r="A77" s="102">
        <f t="shared" si="146"/>
        <v>44342</v>
      </c>
      <c r="B77" s="103">
        <f t="shared" si="138"/>
        <v>1007.1187089</v>
      </c>
      <c r="C77" s="103">
        <f t="shared" si="156"/>
        <v>965.57796011000005</v>
      </c>
      <c r="D77" s="104">
        <f t="shared" si="147"/>
        <v>1011.948</v>
      </c>
      <c r="E77" s="105">
        <f t="shared" si="116"/>
        <v>1027.211</v>
      </c>
      <c r="F77" s="106">
        <f t="shared" si="117"/>
        <v>44306</v>
      </c>
      <c r="G77" s="107">
        <f t="shared" si="139"/>
        <v>1.5082790815338365E-2</v>
      </c>
      <c r="H77" s="108">
        <f t="shared" si="157"/>
        <v>44368</v>
      </c>
      <c r="I77" s="108">
        <f t="shared" si="140"/>
        <v>44368</v>
      </c>
      <c r="J77" s="109">
        <f t="shared" si="148"/>
        <v>21</v>
      </c>
      <c r="K77" s="109">
        <f t="shared" si="134"/>
        <v>4</v>
      </c>
      <c r="L77" s="8">
        <f t="shared" si="149"/>
        <v>1.0028555299999999</v>
      </c>
      <c r="M77" s="110">
        <f t="shared" si="137"/>
        <v>1.0293826500000001</v>
      </c>
      <c r="N77" s="110">
        <f t="shared" si="119"/>
        <v>1.0384092035195851</v>
      </c>
      <c r="O77" s="103">
        <f t="shared" si="120"/>
        <v>1.04137441</v>
      </c>
      <c r="P77" s="103">
        <f t="shared" si="141"/>
        <v>1005.52817851</v>
      </c>
      <c r="Q77" s="11">
        <f t="shared" ref="Q77:Q140" si="164">IF(VLOOKUP(A77,AD$10:AK$165,8)=VLOOKUP(A76,AD$10:AK$165,8),0,VLOOKUP(A77,AD$10:AK$165,8))</f>
        <v>0</v>
      </c>
      <c r="R77" s="7">
        <f t="shared" si="150"/>
        <v>0</v>
      </c>
      <c r="S77" s="8">
        <f t="shared" si="142"/>
        <v>0</v>
      </c>
      <c r="T77" s="113">
        <f t="shared" si="151"/>
        <v>0.1047</v>
      </c>
      <c r="U77" s="111">
        <f t="shared" si="121"/>
        <v>4</v>
      </c>
      <c r="V77" s="111">
        <v>252</v>
      </c>
      <c r="W77" s="110">
        <f t="shared" si="143"/>
        <v>1.001581786</v>
      </c>
      <c r="X77" s="103">
        <f t="shared" si="144"/>
        <v>1.5905303900000001</v>
      </c>
      <c r="Y77" s="8">
        <f t="shared" si="152"/>
        <v>0</v>
      </c>
      <c r="Z77" s="114" t="str">
        <f t="shared" si="158"/>
        <v>A+J=</v>
      </c>
      <c r="AA77" s="108">
        <f t="shared" si="159"/>
        <v>44368</v>
      </c>
      <c r="AB77" s="4"/>
      <c r="AC77" s="115">
        <f t="shared" si="160"/>
        <v>66</v>
      </c>
      <c r="AD77" s="121">
        <f t="shared" si="161"/>
        <v>46286</v>
      </c>
      <c r="AE77" s="117">
        <f t="shared" si="95"/>
        <v>79.382250469999889</v>
      </c>
      <c r="AF77" s="119">
        <f t="shared" si="162"/>
        <v>21</v>
      </c>
      <c r="AG77" s="128">
        <f t="shared" si="96"/>
        <v>0.72577705000000003</v>
      </c>
      <c r="AH77" s="127">
        <f t="shared" si="97"/>
        <v>7.7213892399999997</v>
      </c>
      <c r="AI77" s="123">
        <v>8.8646000000000003E-2</v>
      </c>
      <c r="AJ77" s="117">
        <f t="shared" si="98"/>
        <v>8.4471662900000002</v>
      </c>
      <c r="AK77" s="115">
        <f t="shared" si="163"/>
        <v>66</v>
      </c>
      <c r="AL77" s="124" t="s">
        <v>76</v>
      </c>
      <c r="AM77" s="121">
        <f t="shared" si="99"/>
        <v>46315</v>
      </c>
      <c r="AO77" s="121">
        <f t="shared" si="145"/>
        <v>46315</v>
      </c>
      <c r="AP77" s="160">
        <f>VLOOKUP($AO77,[1]Plan1!$CI$223:$CM$400,2)</f>
        <v>1212.296</v>
      </c>
      <c r="AQ77" s="146">
        <f t="shared" si="153"/>
        <v>46254</v>
      </c>
      <c r="AR77" s="147">
        <f>VLOOKUP($AO77,[1]Plan1!$CI$223:$CM$400,4)</f>
        <v>1212.296</v>
      </c>
      <c r="AS77" s="146">
        <f t="shared" si="154"/>
        <v>46285</v>
      </c>
      <c r="AT77" s="148">
        <f t="shared" si="15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2.75" x14ac:dyDescent="0.2">
      <c r="A78" s="102">
        <f t="shared" si="146"/>
        <v>44343</v>
      </c>
      <c r="B78" s="103">
        <f t="shared" si="138"/>
        <v>1008.23521074</v>
      </c>
      <c r="C78" s="103">
        <f t="shared" si="156"/>
        <v>965.57796011000005</v>
      </c>
      <c r="D78" s="104">
        <f t="shared" si="147"/>
        <v>1011.948</v>
      </c>
      <c r="E78" s="105">
        <f t="shared" si="116"/>
        <v>1027.211</v>
      </c>
      <c r="F78" s="106">
        <f t="shared" si="117"/>
        <v>44306</v>
      </c>
      <c r="G78" s="107">
        <f t="shared" si="139"/>
        <v>1.5082790815338365E-2</v>
      </c>
      <c r="H78" s="108">
        <f t="shared" si="157"/>
        <v>44368</v>
      </c>
      <c r="I78" s="108">
        <f t="shared" si="140"/>
        <v>44368</v>
      </c>
      <c r="J78" s="109">
        <f t="shared" si="148"/>
        <v>21</v>
      </c>
      <c r="K78" s="109">
        <f t="shared" si="134"/>
        <v>5</v>
      </c>
      <c r="L78" s="8">
        <f t="shared" si="149"/>
        <v>1.0035706799999999</v>
      </c>
      <c r="M78" s="110">
        <f t="shared" si="137"/>
        <v>1.0293826500000001</v>
      </c>
      <c r="N78" s="110">
        <f t="shared" si="119"/>
        <v>1.0384092035195851</v>
      </c>
      <c r="O78" s="103">
        <f t="shared" si="120"/>
        <v>1.04211703</v>
      </c>
      <c r="P78" s="103">
        <f t="shared" si="141"/>
        <v>1006.24523602</v>
      </c>
      <c r="Q78" s="11">
        <f t="shared" si="164"/>
        <v>0</v>
      </c>
      <c r="R78" s="7">
        <f t="shared" si="150"/>
        <v>0</v>
      </c>
      <c r="S78" s="8">
        <f t="shared" si="142"/>
        <v>0</v>
      </c>
      <c r="T78" s="113">
        <f t="shared" si="151"/>
        <v>0.1047</v>
      </c>
      <c r="U78" s="111">
        <f t="shared" si="121"/>
        <v>5</v>
      </c>
      <c r="V78" s="111">
        <v>252</v>
      </c>
      <c r="W78" s="110">
        <f t="shared" si="143"/>
        <v>1.001977624</v>
      </c>
      <c r="X78" s="103">
        <f t="shared" si="144"/>
        <v>1.98997472</v>
      </c>
      <c r="Y78" s="8">
        <f t="shared" si="152"/>
        <v>0</v>
      </c>
      <c r="Z78" s="114" t="str">
        <f t="shared" si="158"/>
        <v>A+J=</v>
      </c>
      <c r="AA78" s="108">
        <f t="shared" si="159"/>
        <v>44368</v>
      </c>
      <c r="AB78" s="4"/>
      <c r="AC78" s="115">
        <f t="shared" si="160"/>
        <v>67</v>
      </c>
      <c r="AD78" s="121">
        <f t="shared" si="161"/>
        <v>46315</v>
      </c>
      <c r="AE78" s="117">
        <f t="shared" si="95"/>
        <v>72.151321279999891</v>
      </c>
      <c r="AF78" s="119">
        <f t="shared" si="162"/>
        <v>20</v>
      </c>
      <c r="AG78" s="128">
        <f t="shared" si="96"/>
        <v>0.62981814000000003</v>
      </c>
      <c r="AH78" s="127">
        <f t="shared" si="97"/>
        <v>7.2309291900000003</v>
      </c>
      <c r="AI78" s="123">
        <v>9.1090000000000004E-2</v>
      </c>
      <c r="AJ78" s="117">
        <f t="shared" si="98"/>
        <v>7.8607473300000006</v>
      </c>
      <c r="AK78" s="115">
        <f t="shared" si="163"/>
        <v>67</v>
      </c>
      <c r="AL78" s="124" t="s">
        <v>76</v>
      </c>
      <c r="AM78" s="121">
        <f t="shared" si="99"/>
        <v>46349</v>
      </c>
      <c r="AO78" s="121">
        <f t="shared" si="145"/>
        <v>46349</v>
      </c>
      <c r="AP78" s="160">
        <f>VLOOKUP($AO78,[1]Plan1!$CI$223:$CM$400,2)</f>
        <v>1212.296</v>
      </c>
      <c r="AQ78" s="146">
        <f t="shared" si="153"/>
        <v>46288</v>
      </c>
      <c r="AR78" s="147">
        <f>VLOOKUP($AO78,[1]Plan1!$CI$223:$CM$400,4)</f>
        <v>1212.296</v>
      </c>
      <c r="AS78" s="146">
        <f t="shared" si="154"/>
        <v>46318</v>
      </c>
      <c r="AT78" s="148">
        <f t="shared" si="15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x14ac:dyDescent="0.2">
      <c r="A79" s="102">
        <f t="shared" si="146"/>
        <v>44344</v>
      </c>
      <c r="B79" s="103">
        <f t="shared" si="138"/>
        <v>1009.35294931</v>
      </c>
      <c r="C79" s="103">
        <f t="shared" si="156"/>
        <v>965.57796011000005</v>
      </c>
      <c r="D79" s="104">
        <f t="shared" si="147"/>
        <v>1011.948</v>
      </c>
      <c r="E79" s="105">
        <f t="shared" si="116"/>
        <v>1027.211</v>
      </c>
      <c r="F79" s="106">
        <f t="shared" si="117"/>
        <v>44306</v>
      </c>
      <c r="G79" s="107">
        <f t="shared" si="139"/>
        <v>1.5082790815338365E-2</v>
      </c>
      <c r="H79" s="108">
        <f t="shared" si="157"/>
        <v>44368</v>
      </c>
      <c r="I79" s="108">
        <f t="shared" si="140"/>
        <v>44368</v>
      </c>
      <c r="J79" s="109">
        <f t="shared" si="148"/>
        <v>21</v>
      </c>
      <c r="K79" s="109">
        <f t="shared" si="134"/>
        <v>6</v>
      </c>
      <c r="L79" s="8">
        <f t="shared" si="149"/>
        <v>1.0042863500000001</v>
      </c>
      <c r="M79" s="110">
        <f t="shared" si="137"/>
        <v>1.0293826500000001</v>
      </c>
      <c r="N79" s="110">
        <f t="shared" si="119"/>
        <v>1.0384092035195851</v>
      </c>
      <c r="O79" s="103">
        <f t="shared" si="120"/>
        <v>1.0428601799999999</v>
      </c>
      <c r="P79" s="103">
        <f t="shared" si="141"/>
        <v>1006.96280528</v>
      </c>
      <c r="Q79" s="11">
        <f t="shared" si="164"/>
        <v>0</v>
      </c>
      <c r="R79" s="7">
        <f t="shared" si="150"/>
        <v>0</v>
      </c>
      <c r="S79" s="8">
        <f t="shared" si="142"/>
        <v>0</v>
      </c>
      <c r="T79" s="113">
        <f t="shared" si="151"/>
        <v>0.1047</v>
      </c>
      <c r="U79" s="111">
        <f t="shared" si="121"/>
        <v>6</v>
      </c>
      <c r="V79" s="111">
        <v>252</v>
      </c>
      <c r="W79" s="110">
        <f t="shared" si="143"/>
        <v>1.0023736169999999</v>
      </c>
      <c r="X79" s="103">
        <f t="shared" si="144"/>
        <v>2.3901440300000001</v>
      </c>
      <c r="Y79" s="8">
        <f t="shared" si="152"/>
        <v>0</v>
      </c>
      <c r="Z79" s="114" t="str">
        <f t="shared" si="158"/>
        <v>A+J=</v>
      </c>
      <c r="AA79" s="108">
        <f t="shared" si="159"/>
        <v>44368</v>
      </c>
      <c r="AB79" s="4"/>
      <c r="AC79" s="115">
        <f t="shared" si="160"/>
        <v>68</v>
      </c>
      <c r="AD79" s="121">
        <f t="shared" si="161"/>
        <v>46349</v>
      </c>
      <c r="AE79" s="117">
        <f t="shared" si="95"/>
        <v>65.323425299999897</v>
      </c>
      <c r="AF79" s="119">
        <f t="shared" si="162"/>
        <v>22</v>
      </c>
      <c r="AG79" s="128">
        <f t="shared" si="96"/>
        <v>0.629942</v>
      </c>
      <c r="AH79" s="127">
        <f t="shared" si="97"/>
        <v>6.8278959800000001</v>
      </c>
      <c r="AI79" s="123">
        <v>9.4632999999999995E-2</v>
      </c>
      <c r="AJ79" s="117">
        <f t="shared" si="98"/>
        <v>7.4578379799999999</v>
      </c>
      <c r="AK79" s="115">
        <f t="shared" si="163"/>
        <v>68</v>
      </c>
      <c r="AL79" s="124" t="s">
        <v>76</v>
      </c>
      <c r="AM79" s="121">
        <f t="shared" si="99"/>
        <v>46377</v>
      </c>
      <c r="AO79" s="121">
        <f t="shared" si="145"/>
        <v>46377</v>
      </c>
      <c r="AP79" s="160">
        <f>VLOOKUP($AO79,[1]Plan1!$CI$223:$CM$400,2)</f>
        <v>1212.296</v>
      </c>
      <c r="AQ79" s="146">
        <f t="shared" si="153"/>
        <v>46316</v>
      </c>
      <c r="AR79" s="147">
        <f>VLOOKUP($AO79,[1]Plan1!$CI$223:$CM$400,4)</f>
        <v>1212.296</v>
      </c>
      <c r="AS79" s="146">
        <f t="shared" si="154"/>
        <v>46347</v>
      </c>
      <c r="AT79" s="148">
        <f t="shared" si="15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x14ac:dyDescent="0.2">
      <c r="A80" s="102">
        <f t="shared" si="146"/>
        <v>44345</v>
      </c>
      <c r="B80" s="103">
        <f t="shared" si="138"/>
        <v>1010.47192857</v>
      </c>
      <c r="C80" s="103">
        <f t="shared" si="156"/>
        <v>965.57796011000005</v>
      </c>
      <c r="D80" s="104">
        <f t="shared" si="147"/>
        <v>1011.948</v>
      </c>
      <c r="E80" s="105">
        <f t="shared" si="116"/>
        <v>1027.211</v>
      </c>
      <c r="F80" s="106">
        <f t="shared" si="117"/>
        <v>44306</v>
      </c>
      <c r="G80" s="107">
        <f t="shared" si="139"/>
        <v>1.5082790815338365E-2</v>
      </c>
      <c r="H80" s="108">
        <f t="shared" si="157"/>
        <v>44368</v>
      </c>
      <c r="I80" s="108">
        <f t="shared" si="140"/>
        <v>44368</v>
      </c>
      <c r="J80" s="109">
        <f t="shared" si="148"/>
        <v>21</v>
      </c>
      <c r="K80" s="109">
        <f t="shared" si="134"/>
        <v>7</v>
      </c>
      <c r="L80" s="8">
        <f t="shared" si="149"/>
        <v>1.0050025199999999</v>
      </c>
      <c r="M80" s="110">
        <f t="shared" si="137"/>
        <v>1.0293826500000001</v>
      </c>
      <c r="N80" s="110">
        <f t="shared" si="119"/>
        <v>1.0384092035195851</v>
      </c>
      <c r="O80" s="103">
        <f t="shared" si="120"/>
        <v>1.0436038599999999</v>
      </c>
      <c r="P80" s="103">
        <f t="shared" si="141"/>
        <v>1007.6808863</v>
      </c>
      <c r="Q80" s="11">
        <f t="shared" si="164"/>
        <v>0</v>
      </c>
      <c r="R80" s="7">
        <f t="shared" si="150"/>
        <v>0</v>
      </c>
      <c r="S80" s="8">
        <f t="shared" si="142"/>
        <v>0</v>
      </c>
      <c r="T80" s="113">
        <f t="shared" si="151"/>
        <v>0.1047</v>
      </c>
      <c r="U80" s="111">
        <f t="shared" si="121"/>
        <v>7</v>
      </c>
      <c r="V80" s="111">
        <v>252</v>
      </c>
      <c r="W80" s="110">
        <f t="shared" si="143"/>
        <v>1.0027697680000001</v>
      </c>
      <c r="X80" s="103">
        <f t="shared" si="144"/>
        <v>2.7910422700000002</v>
      </c>
      <c r="Y80" s="8">
        <f t="shared" si="152"/>
        <v>0</v>
      </c>
      <c r="Z80" s="114" t="str">
        <f t="shared" si="158"/>
        <v>A+J=</v>
      </c>
      <c r="AA80" s="108">
        <f t="shared" si="159"/>
        <v>44368</v>
      </c>
      <c r="AB80" s="4"/>
      <c r="AC80" s="115">
        <f t="shared" si="160"/>
        <v>69</v>
      </c>
      <c r="AD80" s="121">
        <f t="shared" si="161"/>
        <v>46377</v>
      </c>
      <c r="AE80" s="117">
        <f t="shared" si="95"/>
        <v>58.886846919999897</v>
      </c>
      <c r="AF80" s="119">
        <f t="shared" si="162"/>
        <v>20</v>
      </c>
      <c r="AG80" s="128">
        <f t="shared" si="96"/>
        <v>0.51827553000000004</v>
      </c>
      <c r="AH80" s="127">
        <f t="shared" si="97"/>
        <v>6.4365783800000003</v>
      </c>
      <c r="AI80" s="123">
        <v>9.8533999999999997E-2</v>
      </c>
      <c r="AJ80" s="117">
        <f t="shared" si="98"/>
        <v>6.9548539100000006</v>
      </c>
      <c r="AK80" s="115">
        <f t="shared" si="163"/>
        <v>69</v>
      </c>
      <c r="AL80" s="124" t="s">
        <v>76</v>
      </c>
      <c r="AM80" s="121">
        <f t="shared" si="99"/>
        <v>46407</v>
      </c>
      <c r="AO80" s="121">
        <f t="shared" si="145"/>
        <v>46407</v>
      </c>
      <c r="AP80" s="160">
        <f>VLOOKUP($AO80,[1]Plan1!$CI$223:$CM$400,2)</f>
        <v>1212.296</v>
      </c>
      <c r="AQ80" s="146">
        <f t="shared" si="153"/>
        <v>46346</v>
      </c>
      <c r="AR80" s="147">
        <f>VLOOKUP($AO80,[1]Plan1!$CI$223:$CM$400,4)</f>
        <v>1212.296</v>
      </c>
      <c r="AS80" s="146">
        <f t="shared" si="154"/>
        <v>46376</v>
      </c>
      <c r="AT80" s="148">
        <f t="shared" si="15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2.75" x14ac:dyDescent="0.2">
      <c r="A81" s="102">
        <f t="shared" si="146"/>
        <v>44346</v>
      </c>
      <c r="B81" s="103">
        <f t="shared" si="138"/>
        <v>1010.47192857</v>
      </c>
      <c r="C81" s="103">
        <f t="shared" si="156"/>
        <v>965.57796011000005</v>
      </c>
      <c r="D81" s="104">
        <f t="shared" si="147"/>
        <v>1011.948</v>
      </c>
      <c r="E81" s="105">
        <f t="shared" si="116"/>
        <v>1027.211</v>
      </c>
      <c r="F81" s="106">
        <f t="shared" si="117"/>
        <v>44306</v>
      </c>
      <c r="G81" s="107">
        <f t="shared" si="139"/>
        <v>1.5082790815338365E-2</v>
      </c>
      <c r="H81" s="108">
        <f t="shared" si="157"/>
        <v>44368</v>
      </c>
      <c r="I81" s="108">
        <f t="shared" si="140"/>
        <v>44368</v>
      </c>
      <c r="J81" s="109">
        <f t="shared" si="148"/>
        <v>21</v>
      </c>
      <c r="K81" s="109">
        <f t="shared" si="134"/>
        <v>7</v>
      </c>
      <c r="L81" s="8">
        <f t="shared" si="149"/>
        <v>1.0050025199999999</v>
      </c>
      <c r="M81" s="110">
        <f t="shared" si="137"/>
        <v>1.0293826500000001</v>
      </c>
      <c r="N81" s="110">
        <f t="shared" si="119"/>
        <v>1.0384092035195851</v>
      </c>
      <c r="O81" s="103">
        <f t="shared" si="120"/>
        <v>1.0436038599999999</v>
      </c>
      <c r="P81" s="103">
        <f t="shared" si="141"/>
        <v>1007.6808863</v>
      </c>
      <c r="Q81" s="11">
        <f t="shared" si="164"/>
        <v>0</v>
      </c>
      <c r="R81" s="7">
        <f t="shared" si="150"/>
        <v>0</v>
      </c>
      <c r="S81" s="8">
        <f t="shared" si="142"/>
        <v>0</v>
      </c>
      <c r="T81" s="113">
        <f t="shared" si="151"/>
        <v>0.1047</v>
      </c>
      <c r="U81" s="111">
        <f t="shared" si="121"/>
        <v>7</v>
      </c>
      <c r="V81" s="111">
        <v>252</v>
      </c>
      <c r="W81" s="110">
        <f t="shared" si="143"/>
        <v>1.0027697680000001</v>
      </c>
      <c r="X81" s="103">
        <f t="shared" si="144"/>
        <v>2.7910422700000002</v>
      </c>
      <c r="Y81" s="8">
        <f t="shared" si="152"/>
        <v>0</v>
      </c>
      <c r="Z81" s="114" t="str">
        <f t="shared" si="158"/>
        <v>A+J=</v>
      </c>
      <c r="AA81" s="108">
        <f t="shared" si="159"/>
        <v>44368</v>
      </c>
      <c r="AB81" s="4"/>
      <c r="AC81" s="115">
        <f t="shared" si="160"/>
        <v>70</v>
      </c>
      <c r="AD81" s="121">
        <f t="shared" si="161"/>
        <v>46407</v>
      </c>
      <c r="AE81" s="117">
        <f t="shared" si="95"/>
        <v>52.574471369999898</v>
      </c>
      <c r="AF81" s="119">
        <f t="shared" si="162"/>
        <v>20</v>
      </c>
      <c r="AG81" s="128">
        <f t="shared" si="96"/>
        <v>0.46720777000000002</v>
      </c>
      <c r="AH81" s="127">
        <f t="shared" si="97"/>
        <v>6.3123755499999996</v>
      </c>
      <c r="AI81" s="123">
        <v>0.107195</v>
      </c>
      <c r="AJ81" s="117">
        <f t="shared" si="98"/>
        <v>6.7795833199999995</v>
      </c>
      <c r="AK81" s="115">
        <f t="shared" si="163"/>
        <v>70</v>
      </c>
      <c r="AL81" s="124" t="s">
        <v>76</v>
      </c>
      <c r="AM81" s="121">
        <f t="shared" si="99"/>
        <v>46440</v>
      </c>
      <c r="AO81" s="121">
        <f t="shared" si="145"/>
        <v>46440</v>
      </c>
      <c r="AP81" s="160">
        <f>VLOOKUP($AO81,[1]Plan1!$CI$223:$CM$400,2)</f>
        <v>1212.296</v>
      </c>
      <c r="AQ81" s="146">
        <f t="shared" si="153"/>
        <v>46378</v>
      </c>
      <c r="AR81" s="147">
        <f>VLOOKUP($AO81,[1]Plan1!$CI$223:$CM$400,4)</f>
        <v>1212.296</v>
      </c>
      <c r="AS81" s="146">
        <f t="shared" si="154"/>
        <v>46409</v>
      </c>
      <c r="AT81" s="148">
        <f t="shared" si="15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2.75" x14ac:dyDescent="0.2">
      <c r="A82" s="102">
        <f t="shared" si="146"/>
        <v>44347</v>
      </c>
      <c r="B82" s="103">
        <f t="shared" si="138"/>
        <v>1010.47192857</v>
      </c>
      <c r="C82" s="103">
        <f t="shared" si="156"/>
        <v>965.57796011000005</v>
      </c>
      <c r="D82" s="104">
        <f t="shared" si="147"/>
        <v>1011.948</v>
      </c>
      <c r="E82" s="105">
        <f t="shared" si="116"/>
        <v>1027.211</v>
      </c>
      <c r="F82" s="106">
        <f t="shared" si="117"/>
        <v>44306</v>
      </c>
      <c r="G82" s="107">
        <f t="shared" si="139"/>
        <v>1.5082790815338365E-2</v>
      </c>
      <c r="H82" s="108">
        <f t="shared" si="157"/>
        <v>44368</v>
      </c>
      <c r="I82" s="108">
        <f t="shared" si="140"/>
        <v>44368</v>
      </c>
      <c r="J82" s="109">
        <f t="shared" si="148"/>
        <v>21</v>
      </c>
      <c r="K82" s="109">
        <f t="shared" si="134"/>
        <v>7</v>
      </c>
      <c r="L82" s="8">
        <f t="shared" si="149"/>
        <v>1.0050025199999999</v>
      </c>
      <c r="M82" s="110">
        <f t="shared" si="137"/>
        <v>1.0293826500000001</v>
      </c>
      <c r="N82" s="110">
        <f t="shared" si="119"/>
        <v>1.0384092035195851</v>
      </c>
      <c r="O82" s="103">
        <f t="shared" si="120"/>
        <v>1.0436038599999999</v>
      </c>
      <c r="P82" s="103">
        <f t="shared" si="141"/>
        <v>1007.6808863</v>
      </c>
      <c r="Q82" s="11">
        <f t="shared" si="164"/>
        <v>0</v>
      </c>
      <c r="R82" s="7">
        <f t="shared" si="150"/>
        <v>0</v>
      </c>
      <c r="S82" s="8">
        <f t="shared" si="142"/>
        <v>0</v>
      </c>
      <c r="T82" s="113">
        <f t="shared" si="151"/>
        <v>0.1047</v>
      </c>
      <c r="U82" s="111">
        <f t="shared" si="121"/>
        <v>7</v>
      </c>
      <c r="V82" s="111">
        <v>252</v>
      </c>
      <c r="W82" s="110">
        <f t="shared" si="143"/>
        <v>1.0027697680000001</v>
      </c>
      <c r="X82" s="103">
        <f t="shared" si="144"/>
        <v>2.7910422700000002</v>
      </c>
      <c r="Y82" s="8">
        <f t="shared" si="152"/>
        <v>0</v>
      </c>
      <c r="Z82" s="114" t="str">
        <f t="shared" si="158"/>
        <v>A+J=</v>
      </c>
      <c r="AA82" s="108">
        <f t="shared" si="159"/>
        <v>44368</v>
      </c>
      <c r="AB82" s="4"/>
      <c r="AC82" s="115">
        <f t="shared" si="160"/>
        <v>71</v>
      </c>
      <c r="AD82" s="121">
        <f t="shared" si="161"/>
        <v>46440</v>
      </c>
      <c r="AE82" s="117">
        <f t="shared" si="95"/>
        <v>46.477304779999898</v>
      </c>
      <c r="AF82" s="119">
        <f t="shared" si="162"/>
        <v>21</v>
      </c>
      <c r="AG82" s="128">
        <f t="shared" si="96"/>
        <v>0.43806831000000002</v>
      </c>
      <c r="AH82" s="127">
        <f t="shared" si="97"/>
        <v>6.0971665899999996</v>
      </c>
      <c r="AI82" s="123">
        <v>0.11597200000000001</v>
      </c>
      <c r="AJ82" s="117">
        <f t="shared" si="98"/>
        <v>6.5352348999999998</v>
      </c>
      <c r="AK82" s="115">
        <f t="shared" si="163"/>
        <v>71</v>
      </c>
      <c r="AL82" s="124" t="s">
        <v>76</v>
      </c>
      <c r="AM82" s="121">
        <f t="shared" si="99"/>
        <v>46468</v>
      </c>
      <c r="AO82" s="121">
        <f t="shared" si="145"/>
        <v>46468</v>
      </c>
      <c r="AP82" s="160">
        <f>VLOOKUP($AO82,[1]Plan1!$CI$223:$CM$400,2)</f>
        <v>1212.296</v>
      </c>
      <c r="AQ82" s="146">
        <f t="shared" si="153"/>
        <v>46409</v>
      </c>
      <c r="AR82" s="147">
        <f>VLOOKUP($AO82,[1]Plan1!$CI$223:$CM$400,4)</f>
        <v>1212.296</v>
      </c>
      <c r="AS82" s="146">
        <f t="shared" si="154"/>
        <v>46440</v>
      </c>
      <c r="AT82" s="148">
        <f t="shared" si="15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2.75" x14ac:dyDescent="0.2">
      <c r="A83" s="102">
        <f t="shared" si="146"/>
        <v>44348</v>
      </c>
      <c r="B83" s="103">
        <f t="shared" si="138"/>
        <v>1011.59215714</v>
      </c>
      <c r="C83" s="103">
        <f t="shared" si="156"/>
        <v>965.57796011000005</v>
      </c>
      <c r="D83" s="104">
        <f t="shared" si="147"/>
        <v>1011.948</v>
      </c>
      <c r="E83" s="105">
        <f t="shared" si="116"/>
        <v>1027.211</v>
      </c>
      <c r="F83" s="106">
        <f t="shared" si="117"/>
        <v>44306</v>
      </c>
      <c r="G83" s="107">
        <f t="shared" si="139"/>
        <v>1.5082790815338365E-2</v>
      </c>
      <c r="H83" s="108">
        <f t="shared" si="157"/>
        <v>44368</v>
      </c>
      <c r="I83" s="108">
        <f t="shared" si="140"/>
        <v>44368</v>
      </c>
      <c r="J83" s="109">
        <f t="shared" si="148"/>
        <v>21</v>
      </c>
      <c r="K83" s="109">
        <f t="shared" si="134"/>
        <v>8</v>
      </c>
      <c r="L83" s="8">
        <f t="shared" si="149"/>
        <v>1.0057192100000001</v>
      </c>
      <c r="M83" s="110">
        <f t="shared" si="137"/>
        <v>1.0293826500000001</v>
      </c>
      <c r="N83" s="110">
        <f t="shared" si="119"/>
        <v>1.0384092035195851</v>
      </c>
      <c r="O83" s="103">
        <f t="shared" si="120"/>
        <v>1.04434808</v>
      </c>
      <c r="P83" s="103">
        <f t="shared" si="141"/>
        <v>1008.39948873</v>
      </c>
      <c r="Q83" s="11">
        <f t="shared" si="164"/>
        <v>0</v>
      </c>
      <c r="R83" s="7">
        <f t="shared" si="150"/>
        <v>0</v>
      </c>
      <c r="S83" s="8">
        <f t="shared" si="142"/>
        <v>0</v>
      </c>
      <c r="T83" s="113">
        <f t="shared" si="151"/>
        <v>0.1047</v>
      </c>
      <c r="U83" s="111">
        <f t="shared" si="121"/>
        <v>8</v>
      </c>
      <c r="V83" s="111">
        <v>252</v>
      </c>
      <c r="W83" s="110">
        <f t="shared" si="143"/>
        <v>1.003166075</v>
      </c>
      <c r="X83" s="103">
        <f t="shared" si="144"/>
        <v>3.19266841</v>
      </c>
      <c r="Y83" s="8">
        <f t="shared" si="152"/>
        <v>0</v>
      </c>
      <c r="Z83" s="114" t="str">
        <f t="shared" si="158"/>
        <v>A+J=</v>
      </c>
      <c r="AA83" s="108">
        <f t="shared" si="159"/>
        <v>44368</v>
      </c>
      <c r="AB83" s="4"/>
      <c r="AC83" s="115">
        <f t="shared" si="160"/>
        <v>72</v>
      </c>
      <c r="AD83" s="121">
        <f t="shared" si="161"/>
        <v>46468</v>
      </c>
      <c r="AE83" s="117">
        <f t="shared" si="95"/>
        <v>40.246975599999899</v>
      </c>
      <c r="AF83" s="119">
        <f t="shared" si="162"/>
        <v>20</v>
      </c>
      <c r="AG83" s="128">
        <f t="shared" si="96"/>
        <v>0.36875056000000001</v>
      </c>
      <c r="AH83" s="127">
        <f t="shared" si="97"/>
        <v>6.23032918</v>
      </c>
      <c r="AI83" s="123">
        <v>0.134051</v>
      </c>
      <c r="AJ83" s="117">
        <f t="shared" si="98"/>
        <v>6.5990797399999996</v>
      </c>
      <c r="AK83" s="115">
        <f t="shared" si="163"/>
        <v>72</v>
      </c>
      <c r="AL83" s="124" t="s">
        <v>76</v>
      </c>
      <c r="AM83" s="121">
        <f t="shared" si="99"/>
        <v>46497</v>
      </c>
      <c r="AO83" s="121">
        <f t="shared" si="145"/>
        <v>46497</v>
      </c>
      <c r="AP83" s="160">
        <f>VLOOKUP($AO83,[1]Plan1!$CI$223:$CM$400,2)</f>
        <v>1212.296</v>
      </c>
      <c r="AQ83" s="146">
        <f t="shared" si="153"/>
        <v>46438</v>
      </c>
      <c r="AR83" s="147">
        <f>VLOOKUP($AO83,[1]Plan1!$CI$223:$CM$400,4)</f>
        <v>1212.296</v>
      </c>
      <c r="AS83" s="146">
        <f t="shared" si="154"/>
        <v>46466</v>
      </c>
      <c r="AT83" s="148">
        <f t="shared" si="15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2.75" x14ac:dyDescent="0.2">
      <c r="A84" s="102">
        <f t="shared" si="146"/>
        <v>44349</v>
      </c>
      <c r="B84" s="103">
        <f t="shared" si="138"/>
        <v>1012.7136262700001</v>
      </c>
      <c r="C84" s="103">
        <f t="shared" si="156"/>
        <v>965.57796011000005</v>
      </c>
      <c r="D84" s="104">
        <f t="shared" si="147"/>
        <v>1011.948</v>
      </c>
      <c r="E84" s="105">
        <f t="shared" si="116"/>
        <v>1027.211</v>
      </c>
      <c r="F84" s="106">
        <f t="shared" si="117"/>
        <v>44306</v>
      </c>
      <c r="G84" s="107">
        <f t="shared" si="139"/>
        <v>1.5082790815338365E-2</v>
      </c>
      <c r="H84" s="108">
        <f t="shared" si="157"/>
        <v>44368</v>
      </c>
      <c r="I84" s="108">
        <f t="shared" si="140"/>
        <v>44368</v>
      </c>
      <c r="J84" s="109">
        <f t="shared" si="148"/>
        <v>21</v>
      </c>
      <c r="K84" s="109">
        <f t="shared" si="134"/>
        <v>9</v>
      </c>
      <c r="L84" s="8">
        <f t="shared" si="149"/>
        <v>1.0064364100000001</v>
      </c>
      <c r="M84" s="110">
        <f t="shared" si="137"/>
        <v>1.0293826500000001</v>
      </c>
      <c r="N84" s="110">
        <f t="shared" si="119"/>
        <v>1.0384092035195851</v>
      </c>
      <c r="O84" s="103">
        <f t="shared" si="120"/>
        <v>1.04509283</v>
      </c>
      <c r="P84" s="103">
        <f t="shared" si="141"/>
        <v>1009.11860291</v>
      </c>
      <c r="Q84" s="11">
        <f t="shared" si="164"/>
        <v>0</v>
      </c>
      <c r="R84" s="7">
        <f t="shared" si="150"/>
        <v>0</v>
      </c>
      <c r="S84" s="8">
        <f t="shared" si="142"/>
        <v>0</v>
      </c>
      <c r="T84" s="113">
        <f t="shared" si="151"/>
        <v>0.1047</v>
      </c>
      <c r="U84" s="111">
        <f t="shared" si="121"/>
        <v>9</v>
      </c>
      <c r="V84" s="111">
        <v>252</v>
      </c>
      <c r="W84" s="110">
        <f t="shared" si="143"/>
        <v>1.0035625379999999</v>
      </c>
      <c r="X84" s="103">
        <f t="shared" si="144"/>
        <v>3.5950233599999999</v>
      </c>
      <c r="Y84" s="8">
        <f t="shared" si="152"/>
        <v>0</v>
      </c>
      <c r="Z84" s="114" t="str">
        <f t="shared" si="158"/>
        <v>A+J=</v>
      </c>
      <c r="AA84" s="108">
        <f t="shared" si="159"/>
        <v>44368</v>
      </c>
      <c r="AB84" s="4"/>
      <c r="AC84" s="115">
        <f t="shared" si="160"/>
        <v>73</v>
      </c>
      <c r="AD84" s="121">
        <f t="shared" si="161"/>
        <v>46497</v>
      </c>
      <c r="AE84" s="117">
        <f t="shared" si="95"/>
        <v>34.534802849999899</v>
      </c>
      <c r="AF84" s="119">
        <f t="shared" si="162"/>
        <v>20</v>
      </c>
      <c r="AG84" s="128">
        <f t="shared" si="96"/>
        <v>0.31931917999999998</v>
      </c>
      <c r="AH84" s="127">
        <f t="shared" si="97"/>
        <v>5.7121727499999997</v>
      </c>
      <c r="AI84" s="123">
        <v>0.141928</v>
      </c>
      <c r="AJ84" s="117">
        <f t="shared" si="98"/>
        <v>6.0314919299999996</v>
      </c>
      <c r="AK84" s="115">
        <f t="shared" si="163"/>
        <v>73</v>
      </c>
      <c r="AL84" s="124" t="s">
        <v>76</v>
      </c>
      <c r="AM84" s="121">
        <f t="shared" si="99"/>
        <v>46527</v>
      </c>
      <c r="AO84" s="121">
        <f t="shared" si="145"/>
        <v>46527</v>
      </c>
      <c r="AP84" s="160">
        <f>VLOOKUP($AO84,[1]Plan1!$CI$223:$CM$400,2)</f>
        <v>1212.296</v>
      </c>
      <c r="AQ84" s="146">
        <f t="shared" si="153"/>
        <v>46466</v>
      </c>
      <c r="AR84" s="147">
        <f>VLOOKUP($AO84,[1]Plan1!$CI$223:$CM$400,4)</f>
        <v>1212.296</v>
      </c>
      <c r="AS84" s="146">
        <f t="shared" si="154"/>
        <v>46497</v>
      </c>
      <c r="AT84" s="148">
        <f t="shared" si="15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2.75" x14ac:dyDescent="0.2">
      <c r="A85" s="102">
        <f t="shared" si="146"/>
        <v>44350</v>
      </c>
      <c r="B85" s="103">
        <f t="shared" si="138"/>
        <v>1013.8363282600001</v>
      </c>
      <c r="C85" s="103">
        <f t="shared" si="156"/>
        <v>965.57796011000005</v>
      </c>
      <c r="D85" s="104">
        <f t="shared" si="147"/>
        <v>1011.948</v>
      </c>
      <c r="E85" s="105">
        <f t="shared" si="116"/>
        <v>1027.211</v>
      </c>
      <c r="F85" s="106">
        <f t="shared" si="117"/>
        <v>44306</v>
      </c>
      <c r="G85" s="107">
        <f t="shared" si="139"/>
        <v>1.5082790815338365E-2</v>
      </c>
      <c r="H85" s="108">
        <f t="shared" si="157"/>
        <v>44368</v>
      </c>
      <c r="I85" s="108">
        <f t="shared" si="140"/>
        <v>44368</v>
      </c>
      <c r="J85" s="109">
        <f t="shared" si="148"/>
        <v>21</v>
      </c>
      <c r="K85" s="109">
        <f t="shared" si="134"/>
        <v>10</v>
      </c>
      <c r="L85" s="8">
        <f t="shared" si="149"/>
        <v>1.00715412</v>
      </c>
      <c r="M85" s="110">
        <f t="shared" si="137"/>
        <v>1.0293826500000001</v>
      </c>
      <c r="N85" s="110">
        <f t="shared" si="119"/>
        <v>1.0384092035195851</v>
      </c>
      <c r="O85" s="103">
        <f t="shared" si="120"/>
        <v>1.0458381000000001</v>
      </c>
      <c r="P85" s="103">
        <f t="shared" si="141"/>
        <v>1009.8382192</v>
      </c>
      <c r="Q85" s="11">
        <f t="shared" si="164"/>
        <v>0</v>
      </c>
      <c r="R85" s="7">
        <f t="shared" si="150"/>
        <v>0</v>
      </c>
      <c r="S85" s="8">
        <f t="shared" si="142"/>
        <v>0</v>
      </c>
      <c r="T85" s="113">
        <f t="shared" si="151"/>
        <v>0.1047</v>
      </c>
      <c r="U85" s="111">
        <f t="shared" si="121"/>
        <v>10</v>
      </c>
      <c r="V85" s="111">
        <v>252</v>
      </c>
      <c r="W85" s="110">
        <f t="shared" si="143"/>
        <v>1.003959158</v>
      </c>
      <c r="X85" s="103">
        <f t="shared" si="144"/>
        <v>3.99810906</v>
      </c>
      <c r="Y85" s="8">
        <f t="shared" si="152"/>
        <v>0</v>
      </c>
      <c r="Z85" s="114" t="str">
        <f t="shared" si="158"/>
        <v>A+J=</v>
      </c>
      <c r="AA85" s="108">
        <f t="shared" si="159"/>
        <v>44368</v>
      </c>
      <c r="AB85" s="4"/>
      <c r="AC85" s="115">
        <f t="shared" si="160"/>
        <v>74</v>
      </c>
      <c r="AD85" s="121">
        <f t="shared" si="161"/>
        <v>46527</v>
      </c>
      <c r="AE85" s="117">
        <f t="shared" si="95"/>
        <v>29.4112540399999</v>
      </c>
      <c r="AF85" s="119">
        <f t="shared" si="162"/>
        <v>21</v>
      </c>
      <c r="AG85" s="128">
        <f t="shared" si="96"/>
        <v>0.28775568000000001</v>
      </c>
      <c r="AH85" s="127">
        <f t="shared" si="97"/>
        <v>5.12354881</v>
      </c>
      <c r="AI85" s="123">
        <v>0.14835899999999999</v>
      </c>
      <c r="AJ85" s="117">
        <f t="shared" si="98"/>
        <v>5.41130449</v>
      </c>
      <c r="AK85" s="115">
        <f t="shared" si="163"/>
        <v>74</v>
      </c>
      <c r="AL85" s="124" t="s">
        <v>76</v>
      </c>
      <c r="AM85" s="121">
        <f t="shared" si="99"/>
        <v>46559</v>
      </c>
      <c r="AO85" s="121">
        <f t="shared" si="145"/>
        <v>46559</v>
      </c>
      <c r="AP85" s="160">
        <f>VLOOKUP($AO85,[1]Plan1!$CI$223:$CM$400,2)</f>
        <v>1212.296</v>
      </c>
      <c r="AQ85" s="146">
        <f t="shared" si="153"/>
        <v>46498</v>
      </c>
      <c r="AR85" s="147">
        <f>VLOOKUP($AO85,[1]Plan1!$CI$223:$CM$400,4)</f>
        <v>1212.296</v>
      </c>
      <c r="AS85" s="146">
        <f t="shared" si="154"/>
        <v>46528</v>
      </c>
      <c r="AT85" s="148">
        <f t="shared" si="15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2.75" x14ac:dyDescent="0.2">
      <c r="A86" s="102">
        <f t="shared" si="146"/>
        <v>44351</v>
      </c>
      <c r="B86" s="103">
        <f t="shared" si="138"/>
        <v>1013.8363282600001</v>
      </c>
      <c r="C86" s="103">
        <f t="shared" si="156"/>
        <v>965.57796011000005</v>
      </c>
      <c r="D86" s="104">
        <f t="shared" si="147"/>
        <v>1011.948</v>
      </c>
      <c r="E86" s="105">
        <f t="shared" si="116"/>
        <v>1027.211</v>
      </c>
      <c r="F86" s="106">
        <f t="shared" si="117"/>
        <v>44306</v>
      </c>
      <c r="G86" s="107">
        <f t="shared" si="139"/>
        <v>1.5082790815338365E-2</v>
      </c>
      <c r="H86" s="108">
        <f t="shared" si="157"/>
        <v>44368</v>
      </c>
      <c r="I86" s="108">
        <f t="shared" si="140"/>
        <v>44368</v>
      </c>
      <c r="J86" s="109">
        <f t="shared" si="148"/>
        <v>21</v>
      </c>
      <c r="K86" s="109">
        <f t="shared" si="134"/>
        <v>10</v>
      </c>
      <c r="L86" s="8">
        <f t="shared" si="149"/>
        <v>1.00715412</v>
      </c>
      <c r="M86" s="110">
        <f t="shared" si="137"/>
        <v>1.0293826500000001</v>
      </c>
      <c r="N86" s="110">
        <f t="shared" si="119"/>
        <v>1.0384092035195851</v>
      </c>
      <c r="O86" s="103">
        <f t="shared" si="120"/>
        <v>1.0458381000000001</v>
      </c>
      <c r="P86" s="103">
        <f t="shared" si="141"/>
        <v>1009.8382192</v>
      </c>
      <c r="Q86" s="11">
        <f t="shared" si="164"/>
        <v>0</v>
      </c>
      <c r="R86" s="7">
        <f t="shared" si="150"/>
        <v>0</v>
      </c>
      <c r="S86" s="8">
        <f t="shared" si="142"/>
        <v>0</v>
      </c>
      <c r="T86" s="113">
        <f t="shared" si="151"/>
        <v>0.1047</v>
      </c>
      <c r="U86" s="111">
        <f t="shared" si="121"/>
        <v>10</v>
      </c>
      <c r="V86" s="111">
        <v>252</v>
      </c>
      <c r="W86" s="110">
        <f t="shared" si="143"/>
        <v>1.003959158</v>
      </c>
      <c r="X86" s="103">
        <f t="shared" si="144"/>
        <v>3.99810906</v>
      </c>
      <c r="Y86" s="8">
        <f t="shared" si="152"/>
        <v>0</v>
      </c>
      <c r="Z86" s="114" t="str">
        <f t="shared" si="158"/>
        <v>A+J=</v>
      </c>
      <c r="AA86" s="108">
        <f t="shared" si="159"/>
        <v>44368</v>
      </c>
      <c r="AB86" s="4"/>
      <c r="AC86" s="115">
        <f t="shared" si="160"/>
        <v>75</v>
      </c>
      <c r="AD86" s="121">
        <f t="shared" si="161"/>
        <v>46559</v>
      </c>
      <c r="AE86" s="117">
        <f t="shared" si="95"/>
        <v>24.560897079999901</v>
      </c>
      <c r="AF86" s="119">
        <f t="shared" si="162"/>
        <v>21</v>
      </c>
      <c r="AG86" s="128">
        <f t="shared" si="96"/>
        <v>0.24506453</v>
      </c>
      <c r="AH86" s="127">
        <f t="shared" si="97"/>
        <v>4.8503569600000001</v>
      </c>
      <c r="AI86" s="123">
        <v>0.16491500000000001</v>
      </c>
      <c r="AJ86" s="117">
        <f t="shared" si="98"/>
        <v>5.0954214899999997</v>
      </c>
      <c r="AK86" s="115">
        <f t="shared" si="163"/>
        <v>75</v>
      </c>
      <c r="AL86" s="124" t="s">
        <v>76</v>
      </c>
      <c r="AM86" s="121">
        <f t="shared" si="99"/>
        <v>46588</v>
      </c>
      <c r="AO86" s="121">
        <f t="shared" si="145"/>
        <v>46588</v>
      </c>
      <c r="AP86" s="160">
        <f>VLOOKUP($AO86,[1]Plan1!$CI$223:$CM$400,2)</f>
        <v>1212.296</v>
      </c>
      <c r="AQ86" s="146">
        <f t="shared" si="153"/>
        <v>46527</v>
      </c>
      <c r="AR86" s="147">
        <f>VLOOKUP($AO86,[1]Plan1!$CI$223:$CM$400,4)</f>
        <v>1212.296</v>
      </c>
      <c r="AS86" s="146">
        <f t="shared" si="154"/>
        <v>46558</v>
      </c>
      <c r="AT86" s="148">
        <f t="shared" si="15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2.75" x14ac:dyDescent="0.2">
      <c r="A87" s="102">
        <f t="shared" si="146"/>
        <v>44352</v>
      </c>
      <c r="B87" s="103">
        <f t="shared" si="138"/>
        <v>1014.96028341</v>
      </c>
      <c r="C87" s="103">
        <f t="shared" si="156"/>
        <v>965.57796011000005</v>
      </c>
      <c r="D87" s="104">
        <f t="shared" si="147"/>
        <v>1011.948</v>
      </c>
      <c r="E87" s="105">
        <f t="shared" si="116"/>
        <v>1027.211</v>
      </c>
      <c r="F87" s="106">
        <f t="shared" si="117"/>
        <v>44306</v>
      </c>
      <c r="G87" s="107">
        <f t="shared" si="139"/>
        <v>1.5082790815338365E-2</v>
      </c>
      <c r="H87" s="108">
        <f t="shared" si="157"/>
        <v>44368</v>
      </c>
      <c r="I87" s="108">
        <f t="shared" si="140"/>
        <v>44368</v>
      </c>
      <c r="J87" s="109">
        <f t="shared" si="148"/>
        <v>21</v>
      </c>
      <c r="K87" s="109">
        <f t="shared" si="134"/>
        <v>11</v>
      </c>
      <c r="L87" s="8">
        <f t="shared" si="149"/>
        <v>1.00787234</v>
      </c>
      <c r="M87" s="110">
        <f t="shared" si="137"/>
        <v>1.0293826500000001</v>
      </c>
      <c r="N87" s="110">
        <f t="shared" si="119"/>
        <v>1.0384092035195851</v>
      </c>
      <c r="O87" s="103">
        <f t="shared" si="120"/>
        <v>1.0465839100000001</v>
      </c>
      <c r="P87" s="103">
        <f t="shared" si="141"/>
        <v>1010.5583569</v>
      </c>
      <c r="Q87" s="11">
        <f t="shared" si="164"/>
        <v>0</v>
      </c>
      <c r="R87" s="7">
        <f t="shared" si="150"/>
        <v>0</v>
      </c>
      <c r="S87" s="8">
        <f t="shared" si="142"/>
        <v>0</v>
      </c>
      <c r="T87" s="113">
        <f t="shared" si="151"/>
        <v>0.1047</v>
      </c>
      <c r="U87" s="111">
        <f t="shared" si="121"/>
        <v>11</v>
      </c>
      <c r="V87" s="111">
        <v>252</v>
      </c>
      <c r="W87" s="110">
        <f t="shared" si="143"/>
        <v>1.004355935</v>
      </c>
      <c r="X87" s="103">
        <f t="shared" si="144"/>
        <v>4.40192651</v>
      </c>
      <c r="Y87" s="8">
        <f t="shared" si="152"/>
        <v>0</v>
      </c>
      <c r="Z87" s="114" t="str">
        <f t="shared" si="158"/>
        <v>A+J=</v>
      </c>
      <c r="AA87" s="108">
        <f t="shared" si="159"/>
        <v>44368</v>
      </c>
      <c r="AB87" s="4"/>
      <c r="AC87" s="115">
        <f t="shared" si="160"/>
        <v>76</v>
      </c>
      <c r="AD87" s="121">
        <f t="shared" si="161"/>
        <v>46588</v>
      </c>
      <c r="AE87" s="117">
        <f t="shared" si="95"/>
        <v>20.0080190299999</v>
      </c>
      <c r="AF87" s="119">
        <f t="shared" si="162"/>
        <v>21</v>
      </c>
      <c r="AG87" s="128">
        <f t="shared" si="96"/>
        <v>0.20464972000000001</v>
      </c>
      <c r="AH87" s="127">
        <f t="shared" si="97"/>
        <v>4.5528780500000003</v>
      </c>
      <c r="AI87" s="123">
        <v>0.18537100000000001</v>
      </c>
      <c r="AJ87" s="117">
        <f t="shared" si="98"/>
        <v>4.7575277700000003</v>
      </c>
      <c r="AK87" s="115">
        <f t="shared" si="163"/>
        <v>76</v>
      </c>
      <c r="AL87" s="124" t="s">
        <v>76</v>
      </c>
      <c r="AM87" s="121">
        <f t="shared" si="99"/>
        <v>46619</v>
      </c>
      <c r="AO87" s="121">
        <f t="shared" si="145"/>
        <v>46619</v>
      </c>
      <c r="AP87" s="160">
        <f>VLOOKUP($AO87,[1]Plan1!$CI$223:$CM$400,2)</f>
        <v>1212.296</v>
      </c>
      <c r="AQ87" s="146">
        <f t="shared" si="153"/>
        <v>46558</v>
      </c>
      <c r="AR87" s="147">
        <f>VLOOKUP($AO87,[1]Plan1!$CI$223:$CM$400,4)</f>
        <v>1212.296</v>
      </c>
      <c r="AS87" s="146">
        <f t="shared" si="154"/>
        <v>46588</v>
      </c>
      <c r="AT87" s="148">
        <f t="shared" si="15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2.75" x14ac:dyDescent="0.2">
      <c r="A88" s="102">
        <f t="shared" si="146"/>
        <v>44353</v>
      </c>
      <c r="B88" s="103">
        <f t="shared" si="138"/>
        <v>1014.96028341</v>
      </c>
      <c r="C88" s="103">
        <f t="shared" si="156"/>
        <v>965.57796011000005</v>
      </c>
      <c r="D88" s="104">
        <f t="shared" si="147"/>
        <v>1011.948</v>
      </c>
      <c r="E88" s="105">
        <f t="shared" si="116"/>
        <v>1027.211</v>
      </c>
      <c r="F88" s="106">
        <f t="shared" si="117"/>
        <v>44306</v>
      </c>
      <c r="G88" s="107">
        <f t="shared" si="139"/>
        <v>1.5082790815338365E-2</v>
      </c>
      <c r="H88" s="108">
        <f t="shared" si="157"/>
        <v>44368</v>
      </c>
      <c r="I88" s="108">
        <f t="shared" si="140"/>
        <v>44368</v>
      </c>
      <c r="J88" s="109">
        <f t="shared" si="148"/>
        <v>21</v>
      </c>
      <c r="K88" s="109">
        <f t="shared" si="134"/>
        <v>11</v>
      </c>
      <c r="L88" s="8">
        <f t="shared" si="149"/>
        <v>1.00787234</v>
      </c>
      <c r="M88" s="110">
        <f t="shared" si="137"/>
        <v>1.0293826500000001</v>
      </c>
      <c r="N88" s="110">
        <f t="shared" si="119"/>
        <v>1.0384092035195851</v>
      </c>
      <c r="O88" s="103">
        <f t="shared" si="120"/>
        <v>1.0465839100000001</v>
      </c>
      <c r="P88" s="103">
        <f t="shared" si="141"/>
        <v>1010.5583569</v>
      </c>
      <c r="Q88" s="11">
        <f t="shared" si="164"/>
        <v>0</v>
      </c>
      <c r="R88" s="7">
        <f t="shared" si="150"/>
        <v>0</v>
      </c>
      <c r="S88" s="8">
        <f t="shared" si="142"/>
        <v>0</v>
      </c>
      <c r="T88" s="113">
        <f t="shared" si="151"/>
        <v>0.1047</v>
      </c>
      <c r="U88" s="111">
        <f t="shared" si="121"/>
        <v>11</v>
      </c>
      <c r="V88" s="111">
        <v>252</v>
      </c>
      <c r="W88" s="110">
        <f t="shared" si="143"/>
        <v>1.004355935</v>
      </c>
      <c r="X88" s="103">
        <f t="shared" si="144"/>
        <v>4.40192651</v>
      </c>
      <c r="Y88" s="8">
        <f t="shared" si="152"/>
        <v>0</v>
      </c>
      <c r="Z88" s="114" t="str">
        <f t="shared" si="158"/>
        <v>A+J=</v>
      </c>
      <c r="AA88" s="108">
        <f t="shared" si="159"/>
        <v>44368</v>
      </c>
      <c r="AB88" s="4"/>
      <c r="AC88" s="115">
        <f t="shared" si="160"/>
        <v>77</v>
      </c>
      <c r="AD88" s="121">
        <f t="shared" si="161"/>
        <v>46619</v>
      </c>
      <c r="AE88" s="117">
        <f t="shared" si="95"/>
        <v>15.8058548499999</v>
      </c>
      <c r="AF88" s="119">
        <f t="shared" si="162"/>
        <v>23</v>
      </c>
      <c r="AG88" s="128">
        <f t="shared" si="96"/>
        <v>0.18266334000000001</v>
      </c>
      <c r="AH88" s="127">
        <f t="shared" si="97"/>
        <v>4.2021641799999996</v>
      </c>
      <c r="AI88" s="123">
        <v>0.21002399999999999</v>
      </c>
      <c r="AJ88" s="117">
        <f t="shared" si="98"/>
        <v>4.38482752</v>
      </c>
      <c r="AK88" s="115">
        <f t="shared" si="163"/>
        <v>77</v>
      </c>
      <c r="AL88" s="124" t="s">
        <v>76</v>
      </c>
      <c r="AM88" s="121">
        <f t="shared" si="99"/>
        <v>46650</v>
      </c>
      <c r="AO88" s="121">
        <f t="shared" si="145"/>
        <v>46650</v>
      </c>
      <c r="AP88" s="160">
        <f>VLOOKUP($AO88,[1]Plan1!$CI$223:$CM$400,2)</f>
        <v>1212.296</v>
      </c>
      <c r="AQ88" s="146">
        <f t="shared" si="153"/>
        <v>46588</v>
      </c>
      <c r="AR88" s="147">
        <f>VLOOKUP($AO88,[1]Plan1!$CI$223:$CM$400,4)</f>
        <v>1212.296</v>
      </c>
      <c r="AS88" s="146">
        <f t="shared" si="154"/>
        <v>46619</v>
      </c>
      <c r="AT88" s="148">
        <f t="shared" si="15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2.75" x14ac:dyDescent="0.2">
      <c r="A89" s="102">
        <f t="shared" si="146"/>
        <v>44354</v>
      </c>
      <c r="B89" s="103">
        <f t="shared" si="138"/>
        <v>1014.96028341</v>
      </c>
      <c r="C89" s="103">
        <f t="shared" si="156"/>
        <v>965.57796011000005</v>
      </c>
      <c r="D89" s="104">
        <f t="shared" si="147"/>
        <v>1011.948</v>
      </c>
      <c r="E89" s="105">
        <f t="shared" si="116"/>
        <v>1027.211</v>
      </c>
      <c r="F89" s="106">
        <f t="shared" si="117"/>
        <v>44306</v>
      </c>
      <c r="G89" s="107">
        <f t="shared" si="139"/>
        <v>1.5082790815338365E-2</v>
      </c>
      <c r="H89" s="108">
        <f t="shared" si="157"/>
        <v>44368</v>
      </c>
      <c r="I89" s="108">
        <f t="shared" si="140"/>
        <v>44368</v>
      </c>
      <c r="J89" s="109">
        <f t="shared" si="148"/>
        <v>21</v>
      </c>
      <c r="K89" s="109">
        <f t="shared" si="134"/>
        <v>11</v>
      </c>
      <c r="L89" s="8">
        <f t="shared" si="149"/>
        <v>1.00787234</v>
      </c>
      <c r="M89" s="110">
        <f t="shared" si="137"/>
        <v>1.0293826500000001</v>
      </c>
      <c r="N89" s="110">
        <f t="shared" si="119"/>
        <v>1.0384092035195851</v>
      </c>
      <c r="O89" s="103">
        <f t="shared" si="120"/>
        <v>1.0465839100000001</v>
      </c>
      <c r="P89" s="103">
        <f t="shared" si="141"/>
        <v>1010.5583569</v>
      </c>
      <c r="Q89" s="11">
        <f t="shared" si="164"/>
        <v>0</v>
      </c>
      <c r="R89" s="7">
        <f t="shared" si="150"/>
        <v>0</v>
      </c>
      <c r="S89" s="8">
        <f t="shared" si="142"/>
        <v>0</v>
      </c>
      <c r="T89" s="113">
        <f t="shared" si="151"/>
        <v>0.1047</v>
      </c>
      <c r="U89" s="111">
        <f t="shared" si="121"/>
        <v>11</v>
      </c>
      <c r="V89" s="111">
        <v>252</v>
      </c>
      <c r="W89" s="110">
        <f t="shared" si="143"/>
        <v>1.004355935</v>
      </c>
      <c r="X89" s="103">
        <f t="shared" si="144"/>
        <v>4.40192651</v>
      </c>
      <c r="Y89" s="8">
        <f t="shared" si="152"/>
        <v>0</v>
      </c>
      <c r="Z89" s="114" t="str">
        <f t="shared" si="158"/>
        <v>A+J=</v>
      </c>
      <c r="AA89" s="108">
        <f t="shared" si="159"/>
        <v>44368</v>
      </c>
      <c r="AB89" s="4"/>
      <c r="AC89" s="115">
        <f t="shared" si="160"/>
        <v>78</v>
      </c>
      <c r="AD89" s="121">
        <f t="shared" si="161"/>
        <v>46650</v>
      </c>
      <c r="AE89" s="117">
        <f t="shared" si="95"/>
        <v>11.6019558299999</v>
      </c>
      <c r="AF89" s="119">
        <f t="shared" si="162"/>
        <v>20</v>
      </c>
      <c r="AG89" s="128">
        <f t="shared" si="96"/>
        <v>0.12540351999999999</v>
      </c>
      <c r="AH89" s="127">
        <f t="shared" si="97"/>
        <v>4.2038990199999997</v>
      </c>
      <c r="AI89" s="123">
        <v>0.26597100000000001</v>
      </c>
      <c r="AJ89" s="117">
        <f t="shared" si="98"/>
        <v>4.3293025399999996</v>
      </c>
      <c r="AK89" s="115">
        <f t="shared" si="163"/>
        <v>78</v>
      </c>
      <c r="AL89" s="124" t="s">
        <v>76</v>
      </c>
      <c r="AM89" s="121">
        <f t="shared" si="99"/>
        <v>46680</v>
      </c>
      <c r="AO89" s="121">
        <f t="shared" si="145"/>
        <v>46680</v>
      </c>
      <c r="AP89" s="160">
        <f>VLOOKUP($AO89,[1]Plan1!$CI$223:$CM$400,2)</f>
        <v>1212.296</v>
      </c>
      <c r="AQ89" s="146">
        <f t="shared" si="153"/>
        <v>46619</v>
      </c>
      <c r="AR89" s="147">
        <f>VLOOKUP($AO89,[1]Plan1!$CI$223:$CM$400,4)</f>
        <v>1212.296</v>
      </c>
      <c r="AS89" s="146">
        <f t="shared" si="154"/>
        <v>46650</v>
      </c>
      <c r="AT89" s="148">
        <f t="shared" si="15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2.75" x14ac:dyDescent="0.2">
      <c r="A90" s="102">
        <f t="shared" si="146"/>
        <v>44355</v>
      </c>
      <c r="B90" s="103">
        <f t="shared" si="138"/>
        <v>1016.08547329</v>
      </c>
      <c r="C90" s="103">
        <f t="shared" si="156"/>
        <v>965.57796011000005</v>
      </c>
      <c r="D90" s="104">
        <f t="shared" si="147"/>
        <v>1011.948</v>
      </c>
      <c r="E90" s="105">
        <f t="shared" si="116"/>
        <v>1027.211</v>
      </c>
      <c r="F90" s="106">
        <f t="shared" si="117"/>
        <v>44306</v>
      </c>
      <c r="G90" s="107">
        <f t="shared" si="139"/>
        <v>1.5082790815338365E-2</v>
      </c>
      <c r="H90" s="108">
        <f t="shared" si="157"/>
        <v>44368</v>
      </c>
      <c r="I90" s="108">
        <f t="shared" si="140"/>
        <v>44368</v>
      </c>
      <c r="J90" s="109">
        <f t="shared" si="148"/>
        <v>21</v>
      </c>
      <c r="K90" s="109">
        <f t="shared" si="134"/>
        <v>12</v>
      </c>
      <c r="L90" s="8">
        <f t="shared" si="149"/>
        <v>1.00859107</v>
      </c>
      <c r="M90" s="110">
        <f t="shared" si="137"/>
        <v>1.0293826500000001</v>
      </c>
      <c r="N90" s="110">
        <f t="shared" si="119"/>
        <v>1.0384092035195851</v>
      </c>
      <c r="O90" s="103">
        <f t="shared" si="120"/>
        <v>1.04733024</v>
      </c>
      <c r="P90" s="103">
        <f t="shared" si="141"/>
        <v>1011.2789967</v>
      </c>
      <c r="Q90" s="11">
        <f t="shared" si="164"/>
        <v>0</v>
      </c>
      <c r="R90" s="7">
        <f t="shared" si="150"/>
        <v>0</v>
      </c>
      <c r="S90" s="8">
        <f t="shared" si="142"/>
        <v>0</v>
      </c>
      <c r="T90" s="113">
        <f t="shared" si="151"/>
        <v>0.1047</v>
      </c>
      <c r="U90" s="111">
        <f t="shared" si="121"/>
        <v>12</v>
      </c>
      <c r="V90" s="111">
        <v>252</v>
      </c>
      <c r="W90" s="110">
        <f t="shared" si="143"/>
        <v>1.004752869</v>
      </c>
      <c r="X90" s="103">
        <f t="shared" si="144"/>
        <v>4.8064765899999999</v>
      </c>
      <c r="Y90" s="8">
        <f t="shared" si="152"/>
        <v>0</v>
      </c>
      <c r="Z90" s="114" t="str">
        <f t="shared" si="158"/>
        <v>A+J=</v>
      </c>
      <c r="AA90" s="108">
        <f t="shared" si="159"/>
        <v>44368</v>
      </c>
      <c r="AB90" s="4"/>
      <c r="AC90" s="115">
        <f t="shared" si="160"/>
        <v>79</v>
      </c>
      <c r="AD90" s="121">
        <f t="shared" si="161"/>
        <v>46680</v>
      </c>
      <c r="AE90" s="117">
        <f t="shared" ref="AE90:AE92" si="165">(AE89-AH90)</f>
        <v>7.5878415499998999</v>
      </c>
      <c r="AF90" s="119">
        <f t="shared" si="162"/>
        <v>21</v>
      </c>
      <c r="AG90" s="128">
        <f t="shared" ref="AG90:AG92" si="166">TRUNC(AE89*(ROUND((1+T$10)^(AF90/252),9)-1),8)</f>
        <v>9.6671419999999994E-2</v>
      </c>
      <c r="AH90" s="127">
        <f t="shared" ref="AH90:AH92" si="167">TRUNC((AE89*AI90),8)</f>
        <v>4.0141142800000003</v>
      </c>
      <c r="AI90" s="123">
        <v>0.34598600000000002</v>
      </c>
      <c r="AJ90" s="117">
        <f t="shared" ref="AJ90:AJ92" si="168">(AG90+AH90)</f>
        <v>4.1107857000000001</v>
      </c>
      <c r="AK90" s="115">
        <f t="shared" si="163"/>
        <v>79</v>
      </c>
      <c r="AL90" s="124" t="s">
        <v>76</v>
      </c>
      <c r="AM90" s="121">
        <f t="shared" ref="AM90:AM92" si="169">AD91</f>
        <v>46713</v>
      </c>
      <c r="AO90" s="121">
        <f t="shared" si="145"/>
        <v>46713</v>
      </c>
      <c r="AP90" s="160">
        <f>VLOOKUP($AO90,[1]Plan1!$CI$223:$CM$400,2)</f>
        <v>1212.296</v>
      </c>
      <c r="AQ90" s="146">
        <f t="shared" si="153"/>
        <v>46652</v>
      </c>
      <c r="AR90" s="147">
        <f>VLOOKUP($AO90,[1]Plan1!$CI$223:$CM$400,4)</f>
        <v>1212.296</v>
      </c>
      <c r="AS90" s="146">
        <f t="shared" si="154"/>
        <v>46682</v>
      </c>
      <c r="AT90" s="148">
        <f t="shared" si="15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2.75" x14ac:dyDescent="0.2">
      <c r="A91" s="102">
        <f t="shared" si="146"/>
        <v>44356</v>
      </c>
      <c r="B91" s="103">
        <f t="shared" si="138"/>
        <v>1017.21192794</v>
      </c>
      <c r="C91" s="103">
        <f t="shared" si="156"/>
        <v>965.57796011000005</v>
      </c>
      <c r="D91" s="104">
        <f t="shared" si="147"/>
        <v>1011.948</v>
      </c>
      <c r="E91" s="105">
        <f t="shared" si="116"/>
        <v>1027.211</v>
      </c>
      <c r="F91" s="106">
        <f t="shared" si="117"/>
        <v>44306</v>
      </c>
      <c r="G91" s="107">
        <f t="shared" si="139"/>
        <v>1.5082790815338365E-2</v>
      </c>
      <c r="H91" s="108">
        <f t="shared" si="157"/>
        <v>44368</v>
      </c>
      <c r="I91" s="108">
        <f t="shared" si="140"/>
        <v>44368</v>
      </c>
      <c r="J91" s="109">
        <f t="shared" si="148"/>
        <v>21</v>
      </c>
      <c r="K91" s="109">
        <f t="shared" si="134"/>
        <v>13</v>
      </c>
      <c r="L91" s="8">
        <f t="shared" si="149"/>
        <v>1.00931032</v>
      </c>
      <c r="M91" s="110">
        <f t="shared" si="137"/>
        <v>1.0293826500000001</v>
      </c>
      <c r="N91" s="110">
        <f t="shared" si="119"/>
        <v>1.0384092035195851</v>
      </c>
      <c r="O91" s="103">
        <f t="shared" si="120"/>
        <v>1.0480771200000001</v>
      </c>
      <c r="P91" s="103">
        <f t="shared" si="141"/>
        <v>1012.00016756</v>
      </c>
      <c r="Q91" s="11">
        <f t="shared" si="164"/>
        <v>0</v>
      </c>
      <c r="R91" s="7">
        <f t="shared" si="150"/>
        <v>0</v>
      </c>
      <c r="S91" s="8">
        <f t="shared" si="142"/>
        <v>0</v>
      </c>
      <c r="T91" s="113">
        <f t="shared" si="151"/>
        <v>0.1047</v>
      </c>
      <c r="U91" s="111">
        <f t="shared" si="121"/>
        <v>13</v>
      </c>
      <c r="V91" s="111">
        <v>252</v>
      </c>
      <c r="W91" s="110">
        <f t="shared" si="143"/>
        <v>1.00514996</v>
      </c>
      <c r="X91" s="103">
        <f t="shared" si="144"/>
        <v>5.2117603800000003</v>
      </c>
      <c r="Y91" s="8">
        <f t="shared" si="152"/>
        <v>0</v>
      </c>
      <c r="Z91" s="114" t="str">
        <f t="shared" si="158"/>
        <v>A+J=</v>
      </c>
      <c r="AA91" s="108">
        <f t="shared" si="159"/>
        <v>44368</v>
      </c>
      <c r="AB91" s="4"/>
      <c r="AC91" s="115">
        <f t="shared" si="160"/>
        <v>80</v>
      </c>
      <c r="AD91" s="121">
        <f t="shared" si="161"/>
        <v>46713</v>
      </c>
      <c r="AE91" s="117">
        <f t="shared" si="165"/>
        <v>3.6776446999998997</v>
      </c>
      <c r="AF91" s="119">
        <f t="shared" si="162"/>
        <v>21</v>
      </c>
      <c r="AG91" s="128">
        <f t="shared" si="166"/>
        <v>6.3224459999999996E-2</v>
      </c>
      <c r="AH91" s="127">
        <f t="shared" si="167"/>
        <v>3.9101968500000002</v>
      </c>
      <c r="AI91" s="123">
        <v>0.515324</v>
      </c>
      <c r="AJ91" s="117">
        <f t="shared" si="168"/>
        <v>3.97342131</v>
      </c>
      <c r="AK91" s="115">
        <f t="shared" si="163"/>
        <v>80</v>
      </c>
      <c r="AL91" s="124" t="s">
        <v>76</v>
      </c>
      <c r="AM91" s="121">
        <f t="shared" si="169"/>
        <v>46741</v>
      </c>
      <c r="AO91" s="121">
        <f t="shared" si="145"/>
        <v>46741</v>
      </c>
      <c r="AP91" s="160">
        <f>VLOOKUP($AO91,[1]Plan1!$CI$223:$CM$400,2)</f>
        <v>1212.296</v>
      </c>
      <c r="AQ91" s="146">
        <f t="shared" si="153"/>
        <v>46680</v>
      </c>
      <c r="AR91" s="147">
        <f>VLOOKUP($AO91,[1]Plan1!$CI$223:$CM$400,4)</f>
        <v>1212.296</v>
      </c>
      <c r="AS91" s="146">
        <f t="shared" si="154"/>
        <v>46711</v>
      </c>
      <c r="AT91" s="148">
        <f t="shared" si="15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2.75" x14ac:dyDescent="0.2">
      <c r="A92" s="102">
        <f t="shared" si="146"/>
        <v>44357</v>
      </c>
      <c r="B92" s="103">
        <f t="shared" si="138"/>
        <v>1018.3396279200001</v>
      </c>
      <c r="C92" s="103">
        <f t="shared" si="156"/>
        <v>965.57796011000005</v>
      </c>
      <c r="D92" s="104">
        <f t="shared" si="147"/>
        <v>1011.948</v>
      </c>
      <c r="E92" s="105">
        <f t="shared" si="116"/>
        <v>1027.211</v>
      </c>
      <c r="F92" s="106">
        <f t="shared" si="117"/>
        <v>44306</v>
      </c>
      <c r="G92" s="107">
        <f t="shared" si="139"/>
        <v>1.5082790815338365E-2</v>
      </c>
      <c r="H92" s="108">
        <f t="shared" si="157"/>
        <v>44368</v>
      </c>
      <c r="I92" s="108">
        <f t="shared" si="140"/>
        <v>44368</v>
      </c>
      <c r="J92" s="109">
        <f t="shared" si="148"/>
        <v>21</v>
      </c>
      <c r="K92" s="109">
        <f t="shared" si="134"/>
        <v>14</v>
      </c>
      <c r="L92" s="8">
        <f t="shared" si="149"/>
        <v>1.0100300799999999</v>
      </c>
      <c r="M92" s="110">
        <f t="shared" si="137"/>
        <v>1.0293826500000001</v>
      </c>
      <c r="N92" s="110">
        <f t="shared" si="119"/>
        <v>1.0384092035195851</v>
      </c>
      <c r="O92" s="103">
        <f t="shared" si="120"/>
        <v>1.0488245300000001</v>
      </c>
      <c r="P92" s="103">
        <f t="shared" si="141"/>
        <v>1012.7218501900001</v>
      </c>
      <c r="Q92" s="11">
        <f t="shared" si="164"/>
        <v>0</v>
      </c>
      <c r="R92" s="7">
        <f t="shared" si="150"/>
        <v>0</v>
      </c>
      <c r="S92" s="8">
        <f t="shared" si="142"/>
        <v>0</v>
      </c>
      <c r="T92" s="113">
        <f t="shared" si="151"/>
        <v>0.1047</v>
      </c>
      <c r="U92" s="111">
        <f t="shared" si="121"/>
        <v>14</v>
      </c>
      <c r="V92" s="111">
        <v>252</v>
      </c>
      <c r="W92" s="110">
        <f t="shared" si="143"/>
        <v>1.005547207</v>
      </c>
      <c r="X92" s="103">
        <f t="shared" si="144"/>
        <v>5.6177777300000002</v>
      </c>
      <c r="Y92" s="8">
        <f t="shared" si="152"/>
        <v>0</v>
      </c>
      <c r="Z92" s="114" t="str">
        <f t="shared" si="158"/>
        <v>A+J=</v>
      </c>
      <c r="AA92" s="108">
        <f t="shared" si="159"/>
        <v>44368</v>
      </c>
      <c r="AB92" s="4"/>
      <c r="AC92" s="115">
        <f t="shared" si="160"/>
        <v>81</v>
      </c>
      <c r="AD92" s="121">
        <f t="shared" si="161"/>
        <v>46741</v>
      </c>
      <c r="AE92" s="117">
        <f t="shared" si="165"/>
        <v>9.9998995750638642E-9</v>
      </c>
      <c r="AF92" s="119">
        <f t="shared" si="162"/>
        <v>20</v>
      </c>
      <c r="AG92" s="128">
        <f t="shared" si="166"/>
        <v>2.91784E-2</v>
      </c>
      <c r="AH92" s="127">
        <f t="shared" si="167"/>
        <v>3.6776446900000002</v>
      </c>
      <c r="AI92" s="123">
        <v>1</v>
      </c>
      <c r="AJ92" s="117">
        <f t="shared" si="168"/>
        <v>3.7068230900000003</v>
      </c>
      <c r="AK92" s="115">
        <f t="shared" si="163"/>
        <v>81</v>
      </c>
      <c r="AL92" s="124" t="s">
        <v>76</v>
      </c>
      <c r="AM92" s="121">
        <f t="shared" si="169"/>
        <v>0</v>
      </c>
      <c r="AO92" s="121">
        <f t="shared" si="145"/>
        <v>46772</v>
      </c>
      <c r="AP92" s="160">
        <f>VLOOKUP($AO92,[1]Plan1!$CI$223:$CM$400,2)</f>
        <v>1212.296</v>
      </c>
      <c r="AQ92" s="146">
        <f t="shared" si="153"/>
        <v>46711</v>
      </c>
      <c r="AR92" s="147">
        <f>VLOOKUP($AO92,[1]Plan1!$CI$223:$CM$400,4)</f>
        <v>1212.296</v>
      </c>
      <c r="AS92" s="146">
        <f t="shared" si="154"/>
        <v>46741</v>
      </c>
      <c r="AT92" s="148">
        <f t="shared" si="15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2.75" x14ac:dyDescent="0.2">
      <c r="A93" s="102">
        <f t="shared" si="146"/>
        <v>44358</v>
      </c>
      <c r="B93" s="103">
        <f t="shared" si="138"/>
        <v>1019.46856648</v>
      </c>
      <c r="C93" s="103">
        <f t="shared" si="156"/>
        <v>965.57796011000005</v>
      </c>
      <c r="D93" s="104">
        <f t="shared" si="147"/>
        <v>1011.948</v>
      </c>
      <c r="E93" s="105">
        <f t="shared" si="116"/>
        <v>1027.211</v>
      </c>
      <c r="F93" s="106">
        <f t="shared" si="117"/>
        <v>44306</v>
      </c>
      <c r="G93" s="107">
        <f t="shared" si="139"/>
        <v>1.5082790815338365E-2</v>
      </c>
      <c r="H93" s="108">
        <f t="shared" si="157"/>
        <v>44368</v>
      </c>
      <c r="I93" s="108">
        <f t="shared" si="140"/>
        <v>44368</v>
      </c>
      <c r="J93" s="109">
        <f t="shared" si="148"/>
        <v>21</v>
      </c>
      <c r="K93" s="109">
        <f t="shared" si="134"/>
        <v>15</v>
      </c>
      <c r="L93" s="8">
        <f t="shared" si="149"/>
        <v>1.0107503499999999</v>
      </c>
      <c r="M93" s="110">
        <f t="shared" si="137"/>
        <v>1.0293826500000001</v>
      </c>
      <c r="N93" s="110">
        <f t="shared" si="119"/>
        <v>1.0384092035195851</v>
      </c>
      <c r="O93" s="103">
        <f t="shared" si="120"/>
        <v>1.04957246</v>
      </c>
      <c r="P93" s="103">
        <f t="shared" si="141"/>
        <v>1013.44403491</v>
      </c>
      <c r="Q93" s="11">
        <f t="shared" si="164"/>
        <v>0</v>
      </c>
      <c r="R93" s="7">
        <f t="shared" si="150"/>
        <v>0</v>
      </c>
      <c r="S93" s="8">
        <f t="shared" si="142"/>
        <v>0</v>
      </c>
      <c r="T93" s="113">
        <f t="shared" si="151"/>
        <v>0.1047</v>
      </c>
      <c r="U93" s="111">
        <f t="shared" si="121"/>
        <v>15</v>
      </c>
      <c r="V93" s="111">
        <v>252</v>
      </c>
      <c r="W93" s="110">
        <f t="shared" si="143"/>
        <v>1.005944612</v>
      </c>
      <c r="X93" s="103">
        <f t="shared" si="144"/>
        <v>6.0245315699999997</v>
      </c>
      <c r="Y93" s="8">
        <f t="shared" si="152"/>
        <v>0</v>
      </c>
      <c r="Z93" s="114" t="str">
        <f t="shared" si="158"/>
        <v>A+J=</v>
      </c>
      <c r="AA93" s="108">
        <f t="shared" si="159"/>
        <v>44368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45"/>
        <v>46804</v>
      </c>
      <c r="AP93" s="160">
        <f>VLOOKUP($AO93,[1]Plan1!$CI$223:$CM$400,2)</f>
        <v>1212.296</v>
      </c>
      <c r="AQ93" s="146">
        <f t="shared" si="153"/>
        <v>46742</v>
      </c>
      <c r="AR93" s="147">
        <f>VLOOKUP($AO93,[1]Plan1!$CI$223:$CM$400,4)</f>
        <v>1212.296</v>
      </c>
      <c r="AS93" s="146">
        <f t="shared" si="154"/>
        <v>46773</v>
      </c>
      <c r="AT93" s="148">
        <f t="shared" si="15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2.75" x14ac:dyDescent="0.2">
      <c r="A94" s="102">
        <f t="shared" si="146"/>
        <v>44359</v>
      </c>
      <c r="B94" s="103">
        <f t="shared" si="138"/>
        <v>1020.5987716799999</v>
      </c>
      <c r="C94" s="103">
        <f t="shared" si="156"/>
        <v>965.57796011000005</v>
      </c>
      <c r="D94" s="104">
        <f t="shared" si="147"/>
        <v>1011.948</v>
      </c>
      <c r="E94" s="105">
        <f t="shared" si="116"/>
        <v>1027.211</v>
      </c>
      <c r="F94" s="106">
        <f t="shared" si="117"/>
        <v>44306</v>
      </c>
      <c r="G94" s="107">
        <f t="shared" si="139"/>
        <v>1.5082790815338365E-2</v>
      </c>
      <c r="H94" s="108">
        <f t="shared" si="157"/>
        <v>44368</v>
      </c>
      <c r="I94" s="108">
        <f t="shared" si="140"/>
        <v>44368</v>
      </c>
      <c r="J94" s="109">
        <f t="shared" si="148"/>
        <v>21</v>
      </c>
      <c r="K94" s="109">
        <f t="shared" si="134"/>
        <v>16</v>
      </c>
      <c r="L94" s="8">
        <f t="shared" si="149"/>
        <v>1.01147114</v>
      </c>
      <c r="M94" s="110">
        <f t="shared" si="137"/>
        <v>1.0293826500000001</v>
      </c>
      <c r="N94" s="110">
        <f t="shared" si="119"/>
        <v>1.0384092035195851</v>
      </c>
      <c r="O94" s="103">
        <f t="shared" si="120"/>
        <v>1.05032094</v>
      </c>
      <c r="P94" s="103">
        <f t="shared" si="141"/>
        <v>1014.1667507</v>
      </c>
      <c r="Q94" s="11">
        <f t="shared" si="164"/>
        <v>0</v>
      </c>
      <c r="R94" s="7">
        <f t="shared" si="150"/>
        <v>0</v>
      </c>
      <c r="S94" s="8">
        <f t="shared" si="142"/>
        <v>0</v>
      </c>
      <c r="T94" s="113">
        <f t="shared" si="151"/>
        <v>0.1047</v>
      </c>
      <c r="U94" s="111">
        <f t="shared" si="121"/>
        <v>16</v>
      </c>
      <c r="V94" s="111">
        <v>252</v>
      </c>
      <c r="W94" s="110">
        <f t="shared" si="143"/>
        <v>1.006342173</v>
      </c>
      <c r="X94" s="103">
        <f t="shared" si="144"/>
        <v>6.4320209799999999</v>
      </c>
      <c r="Y94" s="8">
        <f t="shared" si="152"/>
        <v>0</v>
      </c>
      <c r="Z94" s="114" t="str">
        <f t="shared" si="158"/>
        <v>A+J=</v>
      </c>
      <c r="AA94" s="108">
        <f t="shared" si="159"/>
        <v>44368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45"/>
        <v>46832</v>
      </c>
      <c r="AP94" s="160">
        <f>VLOOKUP($AO94,[1]Plan1!$CI$223:$CM$400,2)</f>
        <v>1212.296</v>
      </c>
      <c r="AQ94" s="146">
        <f t="shared" si="153"/>
        <v>46772</v>
      </c>
      <c r="AR94" s="147">
        <f>VLOOKUP($AO94,[1]Plan1!$CI$223:$CM$400,4)</f>
        <v>1212.296</v>
      </c>
      <c r="AS94" s="146">
        <f t="shared" si="154"/>
        <v>46803</v>
      </c>
      <c r="AT94" s="148">
        <f t="shared" si="15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2.75" x14ac:dyDescent="0.2">
      <c r="A95" s="102">
        <f t="shared" si="146"/>
        <v>44360</v>
      </c>
      <c r="B95" s="103">
        <f t="shared" si="138"/>
        <v>1020.5987716799999</v>
      </c>
      <c r="C95" s="103">
        <f t="shared" si="156"/>
        <v>965.57796011000005</v>
      </c>
      <c r="D95" s="104">
        <f t="shared" si="147"/>
        <v>1011.948</v>
      </c>
      <c r="E95" s="105">
        <f t="shared" si="116"/>
        <v>1027.211</v>
      </c>
      <c r="F95" s="106">
        <f t="shared" si="117"/>
        <v>44306</v>
      </c>
      <c r="G95" s="107">
        <f t="shared" si="139"/>
        <v>1.5082790815338365E-2</v>
      </c>
      <c r="H95" s="108">
        <f t="shared" si="157"/>
        <v>44368</v>
      </c>
      <c r="I95" s="108">
        <f t="shared" si="140"/>
        <v>44368</v>
      </c>
      <c r="J95" s="109">
        <f t="shared" si="148"/>
        <v>21</v>
      </c>
      <c r="K95" s="109">
        <f t="shared" si="134"/>
        <v>16</v>
      </c>
      <c r="L95" s="8">
        <f t="shared" si="149"/>
        <v>1.01147114</v>
      </c>
      <c r="M95" s="110">
        <f t="shared" si="137"/>
        <v>1.0293826500000001</v>
      </c>
      <c r="N95" s="110">
        <f t="shared" ref="N95:N158" si="170">IF(I95&gt;I94,N94*M95,N94)</f>
        <v>1.0384092035195851</v>
      </c>
      <c r="O95" s="103">
        <f t="shared" si="120"/>
        <v>1.05032094</v>
      </c>
      <c r="P95" s="103">
        <f t="shared" si="141"/>
        <v>1014.1667507</v>
      </c>
      <c r="Q95" s="11">
        <f t="shared" si="164"/>
        <v>0</v>
      </c>
      <c r="R95" s="7">
        <f t="shared" si="150"/>
        <v>0</v>
      </c>
      <c r="S95" s="8">
        <f t="shared" si="142"/>
        <v>0</v>
      </c>
      <c r="T95" s="113">
        <f t="shared" si="151"/>
        <v>0.1047</v>
      </c>
      <c r="U95" s="111">
        <f t="shared" si="121"/>
        <v>16</v>
      </c>
      <c r="V95" s="111">
        <v>252</v>
      </c>
      <c r="W95" s="110">
        <f t="shared" si="143"/>
        <v>1.006342173</v>
      </c>
      <c r="X95" s="103">
        <f t="shared" si="144"/>
        <v>6.4320209799999999</v>
      </c>
      <c r="Y95" s="8">
        <f t="shared" si="152"/>
        <v>0</v>
      </c>
      <c r="Z95" s="114" t="str">
        <f t="shared" si="158"/>
        <v>A+J=</v>
      </c>
      <c r="AA95" s="108">
        <f t="shared" si="159"/>
        <v>44368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45"/>
        <v>46863</v>
      </c>
      <c r="AP95" s="160">
        <f>VLOOKUP($AO95,[1]Plan1!$CI$223:$CM$400,2)</f>
        <v>1212.296</v>
      </c>
      <c r="AQ95" s="146">
        <f t="shared" si="153"/>
        <v>46803</v>
      </c>
      <c r="AR95" s="147">
        <f>VLOOKUP($AO95,[1]Plan1!$CI$223:$CM$400,4)</f>
        <v>1212.296</v>
      </c>
      <c r="AS95" s="146">
        <f t="shared" si="154"/>
        <v>46832</v>
      </c>
      <c r="AT95" s="148">
        <f t="shared" si="15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102">
        <f t="shared" si="146"/>
        <v>44361</v>
      </c>
      <c r="B96" s="103">
        <f t="shared" si="138"/>
        <v>1020.5987716799999</v>
      </c>
      <c r="C96" s="103">
        <f t="shared" si="156"/>
        <v>965.57796011000005</v>
      </c>
      <c r="D96" s="104">
        <f t="shared" si="147"/>
        <v>1011.948</v>
      </c>
      <c r="E96" s="105">
        <f t="shared" si="116"/>
        <v>1027.211</v>
      </c>
      <c r="F96" s="106">
        <f t="shared" si="117"/>
        <v>44306</v>
      </c>
      <c r="G96" s="107">
        <f t="shared" si="139"/>
        <v>1.5082790815338365E-2</v>
      </c>
      <c r="H96" s="108">
        <f t="shared" si="157"/>
        <v>44368</v>
      </c>
      <c r="I96" s="108">
        <f t="shared" si="140"/>
        <v>44368</v>
      </c>
      <c r="J96" s="109">
        <f t="shared" si="148"/>
        <v>21</v>
      </c>
      <c r="K96" s="109">
        <f t="shared" si="134"/>
        <v>16</v>
      </c>
      <c r="L96" s="8">
        <f t="shared" si="149"/>
        <v>1.01147114</v>
      </c>
      <c r="M96" s="110">
        <f t="shared" si="137"/>
        <v>1.0293826500000001</v>
      </c>
      <c r="N96" s="110">
        <f t="shared" si="170"/>
        <v>1.0384092035195851</v>
      </c>
      <c r="O96" s="103">
        <f t="shared" si="120"/>
        <v>1.05032094</v>
      </c>
      <c r="P96" s="103">
        <f t="shared" si="141"/>
        <v>1014.1667507</v>
      </c>
      <c r="Q96" s="11">
        <f t="shared" si="164"/>
        <v>0</v>
      </c>
      <c r="R96" s="7">
        <f t="shared" si="150"/>
        <v>0</v>
      </c>
      <c r="S96" s="8">
        <f t="shared" si="142"/>
        <v>0</v>
      </c>
      <c r="T96" s="113">
        <f t="shared" si="151"/>
        <v>0.1047</v>
      </c>
      <c r="U96" s="111">
        <f t="shared" si="121"/>
        <v>16</v>
      </c>
      <c r="V96" s="111">
        <v>252</v>
      </c>
      <c r="W96" s="110">
        <f t="shared" si="143"/>
        <v>1.006342173</v>
      </c>
      <c r="X96" s="103">
        <f t="shared" si="144"/>
        <v>6.4320209799999999</v>
      </c>
      <c r="Y96" s="8">
        <f t="shared" si="152"/>
        <v>0</v>
      </c>
      <c r="Z96" s="114" t="str">
        <f t="shared" si="158"/>
        <v>A+J=</v>
      </c>
      <c r="AA96" s="108">
        <f t="shared" si="159"/>
        <v>44368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45"/>
        <v>46895</v>
      </c>
      <c r="AP96" s="160">
        <f>VLOOKUP($AO96,[1]Plan1!$CI$223:$CM$400,2)</f>
        <v>1212.296</v>
      </c>
      <c r="AQ96" s="146">
        <f t="shared" si="153"/>
        <v>46834</v>
      </c>
      <c r="AR96" s="147">
        <f>VLOOKUP($AO96,[1]Plan1!$CI$223:$CM$400,4)</f>
        <v>1212.296</v>
      </c>
      <c r="AS96" s="146">
        <f t="shared" si="154"/>
        <v>46865</v>
      </c>
      <c r="AT96" s="148">
        <f t="shared" si="15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102">
        <f t="shared" si="146"/>
        <v>44362</v>
      </c>
      <c r="B97" s="103">
        <f t="shared" si="138"/>
        <v>1021.73021737</v>
      </c>
      <c r="C97" s="103">
        <f t="shared" si="156"/>
        <v>965.57796011000005</v>
      </c>
      <c r="D97" s="104">
        <f t="shared" si="147"/>
        <v>1011.948</v>
      </c>
      <c r="E97" s="105">
        <f t="shared" si="116"/>
        <v>1027.211</v>
      </c>
      <c r="F97" s="106">
        <f t="shared" si="117"/>
        <v>44306</v>
      </c>
      <c r="G97" s="107">
        <f t="shared" si="139"/>
        <v>1.5082790815338365E-2</v>
      </c>
      <c r="H97" s="108">
        <f t="shared" si="157"/>
        <v>44368</v>
      </c>
      <c r="I97" s="108">
        <f t="shared" si="140"/>
        <v>44368</v>
      </c>
      <c r="J97" s="109">
        <f t="shared" si="148"/>
        <v>21</v>
      </c>
      <c r="K97" s="109">
        <f t="shared" si="134"/>
        <v>17</v>
      </c>
      <c r="L97" s="8">
        <f t="shared" si="149"/>
        <v>1.01219244</v>
      </c>
      <c r="M97" s="110">
        <f t="shared" si="137"/>
        <v>1.0293826500000001</v>
      </c>
      <c r="N97" s="110">
        <f t="shared" si="170"/>
        <v>1.0384092035195851</v>
      </c>
      <c r="O97" s="103">
        <f t="shared" si="120"/>
        <v>1.0510699400000001</v>
      </c>
      <c r="P97" s="103">
        <f t="shared" si="141"/>
        <v>1014.88996859</v>
      </c>
      <c r="Q97" s="11">
        <f t="shared" si="164"/>
        <v>0</v>
      </c>
      <c r="R97" s="7">
        <f t="shared" si="150"/>
        <v>0</v>
      </c>
      <c r="S97" s="8">
        <f t="shared" si="142"/>
        <v>0</v>
      </c>
      <c r="T97" s="113">
        <f t="shared" si="151"/>
        <v>0.1047</v>
      </c>
      <c r="U97" s="111">
        <f t="shared" si="121"/>
        <v>17</v>
      </c>
      <c r="V97" s="111">
        <v>252</v>
      </c>
      <c r="W97" s="110">
        <f t="shared" si="143"/>
        <v>1.0067398919999999</v>
      </c>
      <c r="X97" s="103">
        <f t="shared" si="144"/>
        <v>6.8402487799999996</v>
      </c>
      <c r="Y97" s="8">
        <f t="shared" si="152"/>
        <v>0</v>
      </c>
      <c r="Z97" s="114" t="str">
        <f t="shared" si="158"/>
        <v>A+J=</v>
      </c>
      <c r="AA97" s="108">
        <f t="shared" si="159"/>
        <v>44368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45"/>
        <v>46924</v>
      </c>
      <c r="AP97" s="160">
        <f>VLOOKUP($AO97,[1]Plan1!$CI$223:$CM$400,2)</f>
        <v>1212.296</v>
      </c>
      <c r="AQ97" s="146">
        <f t="shared" si="153"/>
        <v>46863</v>
      </c>
      <c r="AR97" s="147">
        <f>VLOOKUP($AO97,[1]Plan1!$CI$223:$CM$400,4)</f>
        <v>1212.296</v>
      </c>
      <c r="AS97" s="146">
        <f t="shared" si="154"/>
        <v>46893</v>
      </c>
      <c r="AT97" s="148">
        <f t="shared" si="15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2.75" x14ac:dyDescent="0.2">
      <c r="A98" s="102">
        <f t="shared" si="146"/>
        <v>44363</v>
      </c>
      <c r="B98" s="103">
        <f t="shared" si="138"/>
        <v>1022.86291319</v>
      </c>
      <c r="C98" s="103">
        <f t="shared" si="156"/>
        <v>965.57796011000005</v>
      </c>
      <c r="D98" s="104">
        <f t="shared" si="147"/>
        <v>1011.948</v>
      </c>
      <c r="E98" s="105">
        <f t="shared" si="116"/>
        <v>1027.211</v>
      </c>
      <c r="F98" s="106">
        <f t="shared" si="117"/>
        <v>44306</v>
      </c>
      <c r="G98" s="107">
        <f t="shared" si="139"/>
        <v>1.5082790815338365E-2</v>
      </c>
      <c r="H98" s="108">
        <f t="shared" si="157"/>
        <v>44368</v>
      </c>
      <c r="I98" s="108">
        <f t="shared" si="140"/>
        <v>44368</v>
      </c>
      <c r="J98" s="109">
        <f t="shared" si="148"/>
        <v>21</v>
      </c>
      <c r="K98" s="109">
        <f t="shared" si="134"/>
        <v>18</v>
      </c>
      <c r="L98" s="8">
        <f t="shared" si="149"/>
        <v>1.0129142499999999</v>
      </c>
      <c r="M98" s="110">
        <f t="shared" si="137"/>
        <v>1.0293826500000001</v>
      </c>
      <c r="N98" s="110">
        <f t="shared" si="170"/>
        <v>1.0384092035195851</v>
      </c>
      <c r="O98" s="103">
        <f t="shared" si="120"/>
        <v>1.0518194700000001</v>
      </c>
      <c r="P98" s="103">
        <f t="shared" si="141"/>
        <v>1015.61369824</v>
      </c>
      <c r="Q98" s="11">
        <f t="shared" si="164"/>
        <v>0</v>
      </c>
      <c r="R98" s="7">
        <f t="shared" si="150"/>
        <v>0</v>
      </c>
      <c r="S98" s="8">
        <f t="shared" si="142"/>
        <v>0</v>
      </c>
      <c r="T98" s="113">
        <f t="shared" si="151"/>
        <v>0.1047</v>
      </c>
      <c r="U98" s="111">
        <f t="shared" si="121"/>
        <v>18</v>
      </c>
      <c r="V98" s="111">
        <v>252</v>
      </c>
      <c r="W98" s="110">
        <f t="shared" si="143"/>
        <v>1.007137768</v>
      </c>
      <c r="X98" s="103">
        <f t="shared" si="144"/>
        <v>7.2492149499999998</v>
      </c>
      <c r="Y98" s="8">
        <f t="shared" si="152"/>
        <v>0</v>
      </c>
      <c r="Z98" s="114" t="str">
        <f t="shared" si="158"/>
        <v>A+J=</v>
      </c>
      <c r="AA98" s="108">
        <f t="shared" si="159"/>
        <v>44368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45"/>
        <v>46954</v>
      </c>
      <c r="AP98" s="160">
        <f>VLOOKUP($AO98,[1]Plan1!$CI$223:$CM$400,2)</f>
        <v>1212.296</v>
      </c>
      <c r="AQ98" s="146">
        <f t="shared" si="153"/>
        <v>46893</v>
      </c>
      <c r="AR98" s="147">
        <f>VLOOKUP($AO98,[1]Plan1!$CI$223:$CM$400,4)</f>
        <v>1212.296</v>
      </c>
      <c r="AS98" s="146">
        <f t="shared" si="154"/>
        <v>46924</v>
      </c>
      <c r="AT98" s="148">
        <f t="shared" si="15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2.75" x14ac:dyDescent="0.2">
      <c r="A99" s="102">
        <f t="shared" si="146"/>
        <v>44364</v>
      </c>
      <c r="B99" s="103">
        <f t="shared" si="138"/>
        <v>1023.99687956</v>
      </c>
      <c r="C99" s="103">
        <f t="shared" si="156"/>
        <v>965.57796011000005</v>
      </c>
      <c r="D99" s="104">
        <f t="shared" si="147"/>
        <v>1011.948</v>
      </c>
      <c r="E99" s="105">
        <f t="shared" si="116"/>
        <v>1027.211</v>
      </c>
      <c r="F99" s="106">
        <f t="shared" si="117"/>
        <v>44306</v>
      </c>
      <c r="G99" s="107">
        <f t="shared" si="139"/>
        <v>1.5082790815338365E-2</v>
      </c>
      <c r="H99" s="108">
        <f t="shared" si="157"/>
        <v>44368</v>
      </c>
      <c r="I99" s="108">
        <f t="shared" si="140"/>
        <v>44368</v>
      </c>
      <c r="J99" s="109">
        <f t="shared" si="148"/>
        <v>21</v>
      </c>
      <c r="K99" s="109">
        <f t="shared" si="134"/>
        <v>19</v>
      </c>
      <c r="L99" s="8">
        <f t="shared" si="149"/>
        <v>1.01363658</v>
      </c>
      <c r="M99" s="110">
        <f t="shared" si="137"/>
        <v>1.0293826500000001</v>
      </c>
      <c r="N99" s="110">
        <f t="shared" si="170"/>
        <v>1.0384092035195851</v>
      </c>
      <c r="O99" s="103">
        <f t="shared" si="120"/>
        <v>1.0525695500000001</v>
      </c>
      <c r="P99" s="103">
        <f t="shared" si="141"/>
        <v>1016.33795896</v>
      </c>
      <c r="Q99" s="11">
        <f t="shared" si="164"/>
        <v>0</v>
      </c>
      <c r="R99" s="7">
        <f t="shared" si="150"/>
        <v>0</v>
      </c>
      <c r="S99" s="8">
        <f t="shared" si="142"/>
        <v>0</v>
      </c>
      <c r="T99" s="113">
        <f t="shared" si="151"/>
        <v>0.1047</v>
      </c>
      <c r="U99" s="111">
        <f t="shared" si="121"/>
        <v>19</v>
      </c>
      <c r="V99" s="111">
        <v>252</v>
      </c>
      <c r="W99" s="110">
        <f t="shared" si="143"/>
        <v>1.007535801</v>
      </c>
      <c r="X99" s="103">
        <f t="shared" si="144"/>
        <v>7.6589206000000001</v>
      </c>
      <c r="Y99" s="8">
        <f t="shared" si="152"/>
        <v>0</v>
      </c>
      <c r="Z99" s="114" t="str">
        <f t="shared" si="158"/>
        <v>A+J=</v>
      </c>
      <c r="AA99" s="108">
        <f t="shared" si="159"/>
        <v>44368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45"/>
        <v>46986</v>
      </c>
      <c r="AP99" s="160">
        <f>VLOOKUP($AO99,[1]Plan1!$CI$223:$CM$400,2)</f>
        <v>1212.296</v>
      </c>
      <c r="AQ99" s="146">
        <f t="shared" si="153"/>
        <v>46925</v>
      </c>
      <c r="AR99" s="147">
        <f>VLOOKUP($AO99,[1]Plan1!$CI$223:$CM$400,4)</f>
        <v>1212.296</v>
      </c>
      <c r="AS99" s="146">
        <f t="shared" si="154"/>
        <v>46955</v>
      </c>
      <c r="AT99" s="148">
        <f t="shared" si="15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102">
        <f t="shared" si="146"/>
        <v>44365</v>
      </c>
      <c r="B100" s="103">
        <f t="shared" si="138"/>
        <v>1025.1320989999999</v>
      </c>
      <c r="C100" s="103">
        <f t="shared" si="156"/>
        <v>965.57796011000005</v>
      </c>
      <c r="D100" s="104">
        <f t="shared" si="147"/>
        <v>1011.948</v>
      </c>
      <c r="E100" s="105">
        <f t="shared" si="116"/>
        <v>1027.211</v>
      </c>
      <c r="F100" s="106">
        <f t="shared" si="117"/>
        <v>44306</v>
      </c>
      <c r="G100" s="107">
        <f t="shared" si="139"/>
        <v>1.5082790815338365E-2</v>
      </c>
      <c r="H100" s="108">
        <f t="shared" si="157"/>
        <v>44368</v>
      </c>
      <c r="I100" s="108">
        <f t="shared" si="140"/>
        <v>44368</v>
      </c>
      <c r="J100" s="109">
        <f t="shared" si="148"/>
        <v>21</v>
      </c>
      <c r="K100" s="109">
        <f t="shared" si="134"/>
        <v>20</v>
      </c>
      <c r="L100" s="8">
        <f t="shared" si="149"/>
        <v>1.0143594300000001</v>
      </c>
      <c r="M100" s="110">
        <f t="shared" si="137"/>
        <v>1.0293826500000001</v>
      </c>
      <c r="N100" s="110">
        <f t="shared" si="170"/>
        <v>1.0384092035195851</v>
      </c>
      <c r="O100" s="103">
        <f t="shared" si="120"/>
        <v>1.0533201599999999</v>
      </c>
      <c r="P100" s="103">
        <f t="shared" si="141"/>
        <v>1017.06273143</v>
      </c>
      <c r="Q100" s="11">
        <f t="shared" si="164"/>
        <v>0</v>
      </c>
      <c r="R100" s="7">
        <f t="shared" si="150"/>
        <v>0</v>
      </c>
      <c r="S100" s="8">
        <f t="shared" si="142"/>
        <v>0</v>
      </c>
      <c r="T100" s="113">
        <f t="shared" si="151"/>
        <v>0.1047</v>
      </c>
      <c r="U100" s="111">
        <f t="shared" si="121"/>
        <v>20</v>
      </c>
      <c r="V100" s="111">
        <v>252</v>
      </c>
      <c r="W100" s="110">
        <f t="shared" si="143"/>
        <v>1.0079339919999999</v>
      </c>
      <c r="X100" s="103">
        <f t="shared" si="144"/>
        <v>8.0693675700000007</v>
      </c>
      <c r="Y100" s="8">
        <f t="shared" si="152"/>
        <v>0</v>
      </c>
      <c r="Z100" s="114" t="str">
        <f t="shared" si="158"/>
        <v>A+J=</v>
      </c>
      <c r="AA100" s="108">
        <f t="shared" si="159"/>
        <v>44368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45"/>
        <v>47016</v>
      </c>
      <c r="AP100" s="160">
        <f>VLOOKUP($AO100,[1]Plan1!$CI$223:$CM$400,2)</f>
        <v>1212.296</v>
      </c>
      <c r="AQ100" s="146">
        <f t="shared" si="153"/>
        <v>46954</v>
      </c>
      <c r="AR100" s="147">
        <f>VLOOKUP($AO100,[1]Plan1!$CI$223:$CM$400,4)</f>
        <v>1212.296</v>
      </c>
      <c r="AS100" s="146">
        <f t="shared" si="154"/>
        <v>46985</v>
      </c>
      <c r="AT100" s="148">
        <f t="shared" si="15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102">
        <f t="shared" si="146"/>
        <v>44366</v>
      </c>
      <c r="B101" s="103">
        <f t="shared" si="138"/>
        <v>1026.26858017</v>
      </c>
      <c r="C101" s="103">
        <f t="shared" si="156"/>
        <v>965.57796011000005</v>
      </c>
      <c r="D101" s="104">
        <f t="shared" si="147"/>
        <v>1011.948</v>
      </c>
      <c r="E101" s="105">
        <f t="shared" si="116"/>
        <v>1027.211</v>
      </c>
      <c r="F101" s="106">
        <f t="shared" si="117"/>
        <v>44306</v>
      </c>
      <c r="G101" s="107">
        <f t="shared" si="139"/>
        <v>1.5082790815338365E-2</v>
      </c>
      <c r="H101" s="108">
        <f t="shared" si="157"/>
        <v>44368</v>
      </c>
      <c r="I101" s="108">
        <f t="shared" si="140"/>
        <v>44368</v>
      </c>
      <c r="J101" s="109">
        <f t="shared" si="148"/>
        <v>21</v>
      </c>
      <c r="K101" s="109">
        <f t="shared" si="134"/>
        <v>21</v>
      </c>
      <c r="L101" s="8">
        <f t="shared" si="149"/>
        <v>1.0150827899999999</v>
      </c>
      <c r="M101" s="110">
        <f t="shared" si="137"/>
        <v>1.0293826500000001</v>
      </c>
      <c r="N101" s="110">
        <f t="shared" si="170"/>
        <v>1.0384092035195851</v>
      </c>
      <c r="O101" s="103">
        <f t="shared" si="120"/>
        <v>1.0540713100000001</v>
      </c>
      <c r="P101" s="103">
        <f t="shared" si="141"/>
        <v>1017.78802532</v>
      </c>
      <c r="Q101" s="11">
        <f t="shared" si="164"/>
        <v>0</v>
      </c>
      <c r="R101" s="7">
        <f t="shared" si="150"/>
        <v>0</v>
      </c>
      <c r="S101" s="8">
        <f t="shared" si="142"/>
        <v>0</v>
      </c>
      <c r="T101" s="113">
        <f t="shared" si="151"/>
        <v>0.1047</v>
      </c>
      <c r="U101" s="111">
        <f t="shared" ref="U101:U164" si="171">IF(Q100&gt;0,1,IF(K101=K100,U100,U100+1))</f>
        <v>21</v>
      </c>
      <c r="V101" s="111">
        <v>252</v>
      </c>
      <c r="W101" s="110">
        <f t="shared" si="143"/>
        <v>1.0083323390000001</v>
      </c>
      <c r="X101" s="103">
        <f t="shared" si="144"/>
        <v>8.4805548500000008</v>
      </c>
      <c r="Y101" s="8">
        <f t="shared" si="152"/>
        <v>0</v>
      </c>
      <c r="Z101" s="114" t="str">
        <f t="shared" si="158"/>
        <v>A+J=</v>
      </c>
      <c r="AA101" s="108">
        <f t="shared" si="159"/>
        <v>44368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45"/>
        <v>47046</v>
      </c>
      <c r="AP101" s="160">
        <f>VLOOKUP($AO101,[1]Plan1!$CI$223:$CM$400,2)</f>
        <v>1212.296</v>
      </c>
      <c r="AQ101" s="146">
        <f t="shared" si="153"/>
        <v>46985</v>
      </c>
      <c r="AR101" s="147">
        <f>VLOOKUP($AO101,[1]Plan1!$CI$223:$CM$400,4)</f>
        <v>1212.296</v>
      </c>
      <c r="AS101" s="146">
        <f t="shared" si="154"/>
        <v>47016</v>
      </c>
      <c r="AT101" s="148">
        <f t="shared" si="15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2.75" x14ac:dyDescent="0.2">
      <c r="A102" s="102">
        <f t="shared" si="146"/>
        <v>44367</v>
      </c>
      <c r="B102" s="103">
        <f t="shared" si="138"/>
        <v>1026.26858017</v>
      </c>
      <c r="C102" s="103">
        <f t="shared" si="156"/>
        <v>965.57796011000005</v>
      </c>
      <c r="D102" s="104">
        <f t="shared" si="147"/>
        <v>1011.948</v>
      </c>
      <c r="E102" s="105">
        <f t="shared" si="116"/>
        <v>1027.211</v>
      </c>
      <c r="F102" s="106">
        <f t="shared" si="117"/>
        <v>44306</v>
      </c>
      <c r="G102" s="107">
        <f t="shared" si="139"/>
        <v>1.5082790815338365E-2</v>
      </c>
      <c r="H102" s="108">
        <f t="shared" si="157"/>
        <v>44397</v>
      </c>
      <c r="I102" s="108">
        <f t="shared" si="140"/>
        <v>44368</v>
      </c>
      <c r="J102" s="109">
        <f t="shared" si="148"/>
        <v>21</v>
      </c>
      <c r="K102" s="109">
        <f t="shared" si="134"/>
        <v>21</v>
      </c>
      <c r="L102" s="8">
        <f t="shared" si="149"/>
        <v>1.0150827899999999</v>
      </c>
      <c r="M102" s="110">
        <f t="shared" si="137"/>
        <v>1.0293826500000001</v>
      </c>
      <c r="N102" s="110">
        <f t="shared" si="170"/>
        <v>1.0384092035195851</v>
      </c>
      <c r="O102" s="103">
        <f t="shared" si="120"/>
        <v>1.0540713100000001</v>
      </c>
      <c r="P102" s="103">
        <f t="shared" si="141"/>
        <v>1017.78802532</v>
      </c>
      <c r="Q102" s="11">
        <f t="shared" si="164"/>
        <v>0</v>
      </c>
      <c r="R102" s="7">
        <f t="shared" si="150"/>
        <v>0</v>
      </c>
      <c r="S102" s="8">
        <f t="shared" si="142"/>
        <v>0</v>
      </c>
      <c r="T102" s="113">
        <f t="shared" si="151"/>
        <v>0.1047</v>
      </c>
      <c r="U102" s="111">
        <f t="shared" si="171"/>
        <v>21</v>
      </c>
      <c r="V102" s="111">
        <v>252</v>
      </c>
      <c r="W102" s="110">
        <f t="shared" si="143"/>
        <v>1.0083323390000001</v>
      </c>
      <c r="X102" s="103">
        <f t="shared" si="144"/>
        <v>8.4805548500000008</v>
      </c>
      <c r="Y102" s="8">
        <f t="shared" si="152"/>
        <v>0</v>
      </c>
      <c r="Z102" s="114" t="str">
        <f t="shared" si="158"/>
        <v>A+J=</v>
      </c>
      <c r="AA102" s="108">
        <f t="shared" si="159"/>
        <v>44368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45"/>
        <v>47078</v>
      </c>
      <c r="AP102" s="160">
        <f>VLOOKUP($AO102,[1]Plan1!$CI$223:$CM$400,2)</f>
        <v>1212.296</v>
      </c>
      <c r="AQ102" s="146">
        <f t="shared" si="153"/>
        <v>47017</v>
      </c>
      <c r="AR102" s="147">
        <f>VLOOKUP($AO102,[1]Plan1!$CI$223:$CM$400,4)</f>
        <v>1212.296</v>
      </c>
      <c r="AS102" s="146">
        <f t="shared" si="154"/>
        <v>47047</v>
      </c>
      <c r="AT102" s="148">
        <f t="shared" si="15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2.75" x14ac:dyDescent="0.2">
      <c r="A103" s="102">
        <f t="shared" si="146"/>
        <v>44368</v>
      </c>
      <c r="B103" s="103">
        <f t="shared" si="138"/>
        <v>1026.26858017</v>
      </c>
      <c r="C103" s="103">
        <f t="shared" si="156"/>
        <v>965.57796011000005</v>
      </c>
      <c r="D103" s="104">
        <f t="shared" si="147"/>
        <v>1011.948</v>
      </c>
      <c r="E103" s="105">
        <f t="shared" si="116"/>
        <v>1027.211</v>
      </c>
      <c r="F103" s="106">
        <f t="shared" si="117"/>
        <v>44306</v>
      </c>
      <c r="G103" s="107">
        <f t="shared" si="139"/>
        <v>1.5082790815338365E-2</v>
      </c>
      <c r="H103" s="108">
        <f t="shared" si="157"/>
        <v>44397</v>
      </c>
      <c r="I103" s="108">
        <f t="shared" si="140"/>
        <v>44368</v>
      </c>
      <c r="J103" s="109">
        <f t="shared" si="148"/>
        <v>21</v>
      </c>
      <c r="K103" s="109">
        <f t="shared" si="134"/>
        <v>21</v>
      </c>
      <c r="L103" s="8">
        <f t="shared" si="149"/>
        <v>1.0150827899999999</v>
      </c>
      <c r="M103" s="110">
        <f t="shared" si="137"/>
        <v>1.0293826500000001</v>
      </c>
      <c r="N103" s="110">
        <f t="shared" si="170"/>
        <v>1.0384092035195851</v>
      </c>
      <c r="O103" s="103">
        <f t="shared" si="120"/>
        <v>1.0540713100000001</v>
      </c>
      <c r="P103" s="103">
        <f t="shared" si="141"/>
        <v>1017.78802532</v>
      </c>
      <c r="Q103" s="11">
        <f t="shared" si="164"/>
        <v>3</v>
      </c>
      <c r="R103" s="7">
        <f t="shared" si="150"/>
        <v>3.3047602922450146E-2</v>
      </c>
      <c r="S103" s="8">
        <f t="shared" si="142"/>
        <v>33.635454520000003</v>
      </c>
      <c r="T103" s="113">
        <f t="shared" si="151"/>
        <v>0.1047</v>
      </c>
      <c r="U103" s="111">
        <f t="shared" si="171"/>
        <v>21</v>
      </c>
      <c r="V103" s="111">
        <v>252</v>
      </c>
      <c r="W103" s="110">
        <f t="shared" si="143"/>
        <v>1.0083323390000001</v>
      </c>
      <c r="X103" s="103">
        <f t="shared" si="144"/>
        <v>8.4805548500000008</v>
      </c>
      <c r="Y103" s="8">
        <f t="shared" si="152"/>
        <v>42.11600937</v>
      </c>
      <c r="Z103" s="114" t="str">
        <f t="shared" si="158"/>
        <v>A+J=</v>
      </c>
      <c r="AA103" s="108">
        <f t="shared" si="159"/>
        <v>44368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45"/>
        <v>47107</v>
      </c>
      <c r="AP103" s="160">
        <f>VLOOKUP($AO103,[1]Plan1!$CI$223:$CM$400,2)</f>
        <v>1212.296</v>
      </c>
      <c r="AQ103" s="146">
        <f t="shared" si="153"/>
        <v>47046</v>
      </c>
      <c r="AR103" s="147">
        <f>VLOOKUP($AO103,[1]Plan1!$CI$223:$CM$400,4)</f>
        <v>1212.296</v>
      </c>
      <c r="AS103" s="146">
        <f t="shared" si="154"/>
        <v>47077</v>
      </c>
      <c r="AT103" s="148">
        <f t="shared" si="15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102">
        <f t="shared" si="146"/>
        <v>44369</v>
      </c>
      <c r="B104" s="103">
        <f t="shared" si="138"/>
        <v>986.42550953</v>
      </c>
      <c r="C104" s="103">
        <f t="shared" si="156"/>
        <v>933.66792310000005</v>
      </c>
      <c r="D104" s="104">
        <f t="shared" si="147"/>
        <v>1027.211</v>
      </c>
      <c r="E104" s="105">
        <f t="shared" ref="E104:E167" si="172">IF($K104=1,VLOOKUP($A103,$AO$10:$AS$165,4),E103)</f>
        <v>1069.289</v>
      </c>
      <c r="F104" s="106">
        <f t="shared" ref="F104:F167" si="173">IF($K104=1,VLOOKUP($A103,$AO$10:$AS$165,5),F103)</f>
        <v>44337</v>
      </c>
      <c r="G104" s="107">
        <f t="shared" si="139"/>
        <v>4.0963346381609922E-2</v>
      </c>
      <c r="H104" s="108">
        <f t="shared" si="157"/>
        <v>44397</v>
      </c>
      <c r="I104" s="108">
        <f t="shared" si="140"/>
        <v>44397</v>
      </c>
      <c r="J104" s="109">
        <f t="shared" si="148"/>
        <v>21</v>
      </c>
      <c r="K104" s="109">
        <f t="shared" si="134"/>
        <v>1</v>
      </c>
      <c r="L104" s="8">
        <f t="shared" si="149"/>
        <v>1.0019135699999999</v>
      </c>
      <c r="M104" s="110">
        <f t="shared" si="137"/>
        <v>1.0150827899999999</v>
      </c>
      <c r="N104" s="110">
        <f t="shared" si="170"/>
        <v>1.0540713114703382</v>
      </c>
      <c r="O104" s="103">
        <f t="shared" si="120"/>
        <v>1.05608835</v>
      </c>
      <c r="P104" s="103">
        <f t="shared" si="141"/>
        <v>986.03581635</v>
      </c>
      <c r="Q104" s="11">
        <f t="shared" si="164"/>
        <v>0</v>
      </c>
      <c r="R104" s="7">
        <f t="shared" si="150"/>
        <v>0</v>
      </c>
      <c r="S104" s="8">
        <f t="shared" si="142"/>
        <v>0</v>
      </c>
      <c r="T104" s="113">
        <f t="shared" si="151"/>
        <v>0.1047</v>
      </c>
      <c r="U104" s="111">
        <f t="shared" si="171"/>
        <v>1</v>
      </c>
      <c r="V104" s="111">
        <v>252</v>
      </c>
      <c r="W104" s="110">
        <f t="shared" si="143"/>
        <v>1.0003952119999999</v>
      </c>
      <c r="X104" s="103">
        <f t="shared" si="144"/>
        <v>0.38969317999999997</v>
      </c>
      <c r="Y104" s="8">
        <f t="shared" si="152"/>
        <v>0</v>
      </c>
      <c r="Z104" s="114" t="str">
        <f t="shared" si="158"/>
        <v>A+J=</v>
      </c>
      <c r="AA104" s="108">
        <f t="shared" si="159"/>
        <v>44397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45"/>
        <v>47140</v>
      </c>
      <c r="AP104" s="160">
        <f>VLOOKUP($AO104,[1]Plan1!$CI$223:$CM$400,2)</f>
        <v>1212.296</v>
      </c>
      <c r="AQ104" s="146">
        <f t="shared" si="153"/>
        <v>47079</v>
      </c>
      <c r="AR104" s="147">
        <f>VLOOKUP($AO104,[1]Plan1!$CI$223:$CM$400,4)</f>
        <v>1212.296</v>
      </c>
      <c r="AS104" s="146">
        <f t="shared" si="154"/>
        <v>47109</v>
      </c>
      <c r="AT104" s="148">
        <f t="shared" si="15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2.75" x14ac:dyDescent="0.2">
      <c r="A105" s="102">
        <f t="shared" si="146"/>
        <v>44370</v>
      </c>
      <c r="B105" s="103">
        <f t="shared" si="138"/>
        <v>988.70368940000003</v>
      </c>
      <c r="C105" s="103">
        <f t="shared" si="156"/>
        <v>933.66792310000005</v>
      </c>
      <c r="D105" s="104">
        <f t="shared" si="147"/>
        <v>1027.211</v>
      </c>
      <c r="E105" s="105">
        <f t="shared" si="172"/>
        <v>1069.289</v>
      </c>
      <c r="F105" s="106">
        <f t="shared" si="173"/>
        <v>44337</v>
      </c>
      <c r="G105" s="107">
        <f t="shared" si="139"/>
        <v>4.0963346381609922E-2</v>
      </c>
      <c r="H105" s="108">
        <f t="shared" si="157"/>
        <v>44397</v>
      </c>
      <c r="I105" s="108">
        <f t="shared" si="140"/>
        <v>44397</v>
      </c>
      <c r="J105" s="109">
        <f t="shared" si="148"/>
        <v>21</v>
      </c>
      <c r="K105" s="109">
        <f t="shared" si="134"/>
        <v>2</v>
      </c>
      <c r="L105" s="8">
        <f t="shared" si="149"/>
        <v>1.0038308</v>
      </c>
      <c r="M105" s="110">
        <f t="shared" si="137"/>
        <v>1.0150827899999999</v>
      </c>
      <c r="N105" s="110">
        <f t="shared" si="170"/>
        <v>1.0540713114703382</v>
      </c>
      <c r="O105" s="103">
        <f t="shared" ref="O105:O168" si="174">TRUNC(TRUNC((L105*N105),15),8)</f>
        <v>1.0581092400000001</v>
      </c>
      <c r="P105" s="103">
        <f t="shared" si="141"/>
        <v>987.92265652000003</v>
      </c>
      <c r="Q105" s="11">
        <f t="shared" si="164"/>
        <v>0</v>
      </c>
      <c r="R105" s="7">
        <f t="shared" si="150"/>
        <v>0</v>
      </c>
      <c r="S105" s="8">
        <f t="shared" si="142"/>
        <v>0</v>
      </c>
      <c r="T105" s="113">
        <f t="shared" si="151"/>
        <v>0.1047</v>
      </c>
      <c r="U105" s="111">
        <f t="shared" si="171"/>
        <v>2</v>
      </c>
      <c r="V105" s="111">
        <v>252</v>
      </c>
      <c r="W105" s="110">
        <f t="shared" si="143"/>
        <v>1.000790581</v>
      </c>
      <c r="X105" s="103">
        <f t="shared" si="144"/>
        <v>0.78103288000000004</v>
      </c>
      <c r="Y105" s="8">
        <f t="shared" si="152"/>
        <v>0</v>
      </c>
      <c r="Z105" s="114" t="str">
        <f t="shared" si="158"/>
        <v>A+J=</v>
      </c>
      <c r="AA105" s="108">
        <f t="shared" si="159"/>
        <v>44397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45"/>
        <v>47169</v>
      </c>
      <c r="AP105" s="160">
        <f>VLOOKUP($AO105,[1]Plan1!$CI$223:$CM$400,2)</f>
        <v>1212.296</v>
      </c>
      <c r="AQ105" s="146">
        <f t="shared" si="153"/>
        <v>47107</v>
      </c>
      <c r="AR105" s="147">
        <f>VLOOKUP($AO105,[1]Plan1!$CI$223:$CM$400,4)</f>
        <v>1212.296</v>
      </c>
      <c r="AS105" s="146">
        <f t="shared" si="154"/>
        <v>47138</v>
      </c>
      <c r="AT105" s="148">
        <f t="shared" si="15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2.75" x14ac:dyDescent="0.2">
      <c r="A106" s="102">
        <f t="shared" si="146"/>
        <v>44371</v>
      </c>
      <c r="B106" s="103">
        <f t="shared" si="138"/>
        <v>990.98714160000009</v>
      </c>
      <c r="C106" s="103">
        <f t="shared" si="156"/>
        <v>933.66792310000005</v>
      </c>
      <c r="D106" s="104">
        <f t="shared" si="147"/>
        <v>1027.211</v>
      </c>
      <c r="E106" s="105">
        <f t="shared" si="172"/>
        <v>1069.289</v>
      </c>
      <c r="F106" s="106">
        <f t="shared" si="173"/>
        <v>44337</v>
      </c>
      <c r="G106" s="107">
        <f t="shared" si="139"/>
        <v>4.0963346381609922E-2</v>
      </c>
      <c r="H106" s="108">
        <f t="shared" si="157"/>
        <v>44397</v>
      </c>
      <c r="I106" s="108">
        <f t="shared" si="140"/>
        <v>44397</v>
      </c>
      <c r="J106" s="109">
        <f t="shared" si="148"/>
        <v>21</v>
      </c>
      <c r="K106" s="109">
        <f t="shared" si="134"/>
        <v>3</v>
      </c>
      <c r="L106" s="8">
        <f t="shared" si="149"/>
        <v>1.0057517</v>
      </c>
      <c r="M106" s="110">
        <f t="shared" ref="M106:M169" si="175">IF(I106&gt;I105,L105,M105)</f>
        <v>1.0150827899999999</v>
      </c>
      <c r="N106" s="110">
        <f t="shared" si="170"/>
        <v>1.0540713114703382</v>
      </c>
      <c r="O106" s="103">
        <f t="shared" si="174"/>
        <v>1.0601340100000001</v>
      </c>
      <c r="P106" s="103">
        <f t="shared" si="141"/>
        <v>989.81311932000006</v>
      </c>
      <c r="Q106" s="11">
        <f t="shared" si="164"/>
        <v>0</v>
      </c>
      <c r="R106" s="7">
        <f t="shared" si="150"/>
        <v>0</v>
      </c>
      <c r="S106" s="8">
        <f t="shared" si="142"/>
        <v>0</v>
      </c>
      <c r="T106" s="113">
        <f t="shared" si="151"/>
        <v>0.1047</v>
      </c>
      <c r="U106" s="111">
        <f t="shared" si="171"/>
        <v>3</v>
      </c>
      <c r="V106" s="111">
        <v>252</v>
      </c>
      <c r="W106" s="110">
        <f t="shared" si="143"/>
        <v>1.0011861049999999</v>
      </c>
      <c r="X106" s="103">
        <f t="shared" si="144"/>
        <v>1.17402228</v>
      </c>
      <c r="Y106" s="8">
        <f t="shared" si="152"/>
        <v>0</v>
      </c>
      <c r="Z106" s="114" t="str">
        <f t="shared" si="158"/>
        <v>A+J=</v>
      </c>
      <c r="AA106" s="108">
        <f t="shared" si="159"/>
        <v>44397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76">AJ267</f>
        <v>47197</v>
      </c>
      <c r="AP106" s="160">
        <f>VLOOKUP($AO106,[1]Plan1!$CI$223:$CM$400,2)</f>
        <v>1212.296</v>
      </c>
      <c r="AQ106" s="146">
        <f t="shared" si="153"/>
        <v>47138</v>
      </c>
      <c r="AR106" s="147">
        <f>VLOOKUP($AO106,[1]Plan1!$CI$223:$CM$400,4)</f>
        <v>1212.296</v>
      </c>
      <c r="AS106" s="146">
        <f t="shared" si="154"/>
        <v>47169</v>
      </c>
      <c r="AT106" s="148">
        <f t="shared" si="15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2.75" x14ac:dyDescent="0.2">
      <c r="A107" s="102">
        <f t="shared" si="146"/>
        <v>44372</v>
      </c>
      <c r="B107" s="103">
        <f t="shared" si="138"/>
        <v>993.27586396000004</v>
      </c>
      <c r="C107" s="103">
        <f t="shared" si="156"/>
        <v>933.66792310000005</v>
      </c>
      <c r="D107" s="104">
        <f t="shared" si="147"/>
        <v>1027.211</v>
      </c>
      <c r="E107" s="105">
        <f t="shared" si="172"/>
        <v>1069.289</v>
      </c>
      <c r="F107" s="106">
        <f t="shared" si="173"/>
        <v>44337</v>
      </c>
      <c r="G107" s="107">
        <f t="shared" si="139"/>
        <v>4.0963346381609922E-2</v>
      </c>
      <c r="H107" s="108">
        <f t="shared" si="157"/>
        <v>44397</v>
      </c>
      <c r="I107" s="108">
        <f t="shared" si="140"/>
        <v>44397</v>
      </c>
      <c r="J107" s="109">
        <f t="shared" si="148"/>
        <v>21</v>
      </c>
      <c r="K107" s="109">
        <f t="shared" si="134"/>
        <v>4</v>
      </c>
      <c r="L107" s="8">
        <f t="shared" si="149"/>
        <v>1.0076762800000001</v>
      </c>
      <c r="M107" s="110">
        <f t="shared" si="175"/>
        <v>1.0150827899999999</v>
      </c>
      <c r="N107" s="110">
        <f t="shared" si="170"/>
        <v>1.0540713114703382</v>
      </c>
      <c r="O107" s="103">
        <f t="shared" si="174"/>
        <v>1.0621626500000001</v>
      </c>
      <c r="P107" s="103">
        <f t="shared" si="141"/>
        <v>991.70719541000005</v>
      </c>
      <c r="Q107" s="11">
        <f t="shared" si="164"/>
        <v>0</v>
      </c>
      <c r="R107" s="7">
        <f t="shared" si="150"/>
        <v>0</v>
      </c>
      <c r="S107" s="8">
        <f t="shared" si="142"/>
        <v>0</v>
      </c>
      <c r="T107" s="113">
        <f t="shared" si="151"/>
        <v>0.1047</v>
      </c>
      <c r="U107" s="111">
        <f t="shared" si="171"/>
        <v>4</v>
      </c>
      <c r="V107" s="111">
        <v>252</v>
      </c>
      <c r="W107" s="110">
        <f t="shared" si="143"/>
        <v>1.001581786</v>
      </c>
      <c r="X107" s="103">
        <f t="shared" si="144"/>
        <v>1.5686685499999999</v>
      </c>
      <c r="Y107" s="8">
        <f t="shared" si="152"/>
        <v>0</v>
      </c>
      <c r="Z107" s="114" t="str">
        <f t="shared" si="158"/>
        <v>A+J=</v>
      </c>
      <c r="AA107" s="108">
        <f t="shared" si="159"/>
        <v>44397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76"/>
        <v>47228</v>
      </c>
      <c r="AP107" s="160">
        <f>VLOOKUP($AO107,[1]Plan1!$CI$223:$CM$400,2)</f>
        <v>1212.296</v>
      </c>
      <c r="AQ107" s="146">
        <f t="shared" si="153"/>
        <v>47169</v>
      </c>
      <c r="AR107" s="147">
        <f>VLOOKUP($AO107,[1]Plan1!$CI$223:$CM$400,4)</f>
        <v>1212.296</v>
      </c>
      <c r="AS107" s="146">
        <f t="shared" si="154"/>
        <v>47197</v>
      </c>
      <c r="AT107" s="148">
        <f t="shared" si="15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2.75" x14ac:dyDescent="0.2">
      <c r="A108" s="102">
        <f t="shared" si="146"/>
        <v>44373</v>
      </c>
      <c r="B108" s="103">
        <f t="shared" si="138"/>
        <v>995.56987102000005</v>
      </c>
      <c r="C108" s="103">
        <f t="shared" si="156"/>
        <v>933.66792310000005</v>
      </c>
      <c r="D108" s="104">
        <f t="shared" si="147"/>
        <v>1027.211</v>
      </c>
      <c r="E108" s="105">
        <f t="shared" si="172"/>
        <v>1069.289</v>
      </c>
      <c r="F108" s="106">
        <f t="shared" si="173"/>
        <v>44337</v>
      </c>
      <c r="G108" s="107">
        <f t="shared" si="139"/>
        <v>4.0963346381609922E-2</v>
      </c>
      <c r="H108" s="108">
        <f t="shared" si="157"/>
        <v>44397</v>
      </c>
      <c r="I108" s="108">
        <f t="shared" si="140"/>
        <v>44397</v>
      </c>
      <c r="J108" s="109">
        <f t="shared" si="148"/>
        <v>21</v>
      </c>
      <c r="K108" s="109">
        <f t="shared" ref="K108:K171" si="177">(J108-(NETWORKDAYS(A108,I108,AD$171:AD$502)-1))</f>
        <v>5</v>
      </c>
      <c r="L108" s="8">
        <f t="shared" si="149"/>
        <v>1.0096045300000001</v>
      </c>
      <c r="M108" s="110">
        <f t="shared" si="175"/>
        <v>1.0150827899999999</v>
      </c>
      <c r="N108" s="110">
        <f t="shared" si="170"/>
        <v>1.0540713114703382</v>
      </c>
      <c r="O108" s="103">
        <f t="shared" si="174"/>
        <v>1.0641951700000001</v>
      </c>
      <c r="P108" s="103">
        <f t="shared" si="141"/>
        <v>993.60489414000006</v>
      </c>
      <c r="Q108" s="11">
        <f t="shared" si="164"/>
        <v>0</v>
      </c>
      <c r="R108" s="7">
        <f t="shared" si="150"/>
        <v>0</v>
      </c>
      <c r="S108" s="8">
        <f t="shared" si="142"/>
        <v>0</v>
      </c>
      <c r="T108" s="113">
        <f t="shared" si="151"/>
        <v>0.1047</v>
      </c>
      <c r="U108" s="111">
        <f t="shared" si="171"/>
        <v>5</v>
      </c>
      <c r="V108" s="111">
        <v>252</v>
      </c>
      <c r="W108" s="110">
        <f t="shared" si="143"/>
        <v>1.001977624</v>
      </c>
      <c r="X108" s="103">
        <f t="shared" si="144"/>
        <v>1.96497688</v>
      </c>
      <c r="Y108" s="8">
        <f t="shared" si="152"/>
        <v>0</v>
      </c>
      <c r="Z108" s="114" t="str">
        <f t="shared" si="158"/>
        <v>A+J=</v>
      </c>
      <c r="AA108" s="108">
        <f t="shared" si="159"/>
        <v>44397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76"/>
        <v>47259</v>
      </c>
      <c r="AP108" s="160">
        <f>VLOOKUP($AO108,[1]Plan1!$CI$223:$CM$400,2)</f>
        <v>1212.296</v>
      </c>
      <c r="AQ108" s="146">
        <f t="shared" si="153"/>
        <v>47198</v>
      </c>
      <c r="AR108" s="147">
        <f>VLOOKUP($AO108,[1]Plan1!$CI$223:$CM$400,4)</f>
        <v>1212.296</v>
      </c>
      <c r="AS108" s="146">
        <f t="shared" si="154"/>
        <v>47229</v>
      </c>
      <c r="AT108" s="148">
        <f t="shared" si="15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2.75" x14ac:dyDescent="0.2">
      <c r="A109" s="102">
        <f t="shared" si="146"/>
        <v>44374</v>
      </c>
      <c r="B109" s="103">
        <f t="shared" si="138"/>
        <v>995.56987102000005</v>
      </c>
      <c r="C109" s="103">
        <f t="shared" si="156"/>
        <v>933.66792310000005</v>
      </c>
      <c r="D109" s="104">
        <f t="shared" si="147"/>
        <v>1027.211</v>
      </c>
      <c r="E109" s="105">
        <f t="shared" si="172"/>
        <v>1069.289</v>
      </c>
      <c r="F109" s="106">
        <f t="shared" si="173"/>
        <v>44337</v>
      </c>
      <c r="G109" s="107">
        <f t="shared" si="139"/>
        <v>4.0963346381609922E-2</v>
      </c>
      <c r="H109" s="108">
        <f t="shared" si="157"/>
        <v>44397</v>
      </c>
      <c r="I109" s="108">
        <f t="shared" si="140"/>
        <v>44397</v>
      </c>
      <c r="J109" s="109">
        <f t="shared" si="148"/>
        <v>21</v>
      </c>
      <c r="K109" s="109">
        <f t="shared" si="177"/>
        <v>5</v>
      </c>
      <c r="L109" s="8">
        <f t="shared" si="149"/>
        <v>1.0096045300000001</v>
      </c>
      <c r="M109" s="110">
        <f t="shared" si="175"/>
        <v>1.0150827899999999</v>
      </c>
      <c r="N109" s="110">
        <f t="shared" si="170"/>
        <v>1.0540713114703382</v>
      </c>
      <c r="O109" s="103">
        <f t="shared" si="174"/>
        <v>1.0641951700000001</v>
      </c>
      <c r="P109" s="103">
        <f t="shared" si="141"/>
        <v>993.60489414000006</v>
      </c>
      <c r="Q109" s="11">
        <f t="shared" si="164"/>
        <v>0</v>
      </c>
      <c r="R109" s="7">
        <f t="shared" si="150"/>
        <v>0</v>
      </c>
      <c r="S109" s="8">
        <f t="shared" si="142"/>
        <v>0</v>
      </c>
      <c r="T109" s="113">
        <f t="shared" si="151"/>
        <v>0.1047</v>
      </c>
      <c r="U109" s="111">
        <f t="shared" si="171"/>
        <v>5</v>
      </c>
      <c r="V109" s="111">
        <v>252</v>
      </c>
      <c r="W109" s="110">
        <f t="shared" si="143"/>
        <v>1.001977624</v>
      </c>
      <c r="X109" s="103">
        <f t="shared" si="144"/>
        <v>1.96497688</v>
      </c>
      <c r="Y109" s="8">
        <f t="shared" si="152"/>
        <v>0</v>
      </c>
      <c r="Z109" s="114" t="str">
        <f t="shared" si="158"/>
        <v>A+J=</v>
      </c>
      <c r="AA109" s="108">
        <f t="shared" si="159"/>
        <v>44397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76"/>
        <v>47289</v>
      </c>
      <c r="AP109" s="160">
        <f>VLOOKUP($AO109,[1]Plan1!$CI$223:$CM$400,2)</f>
        <v>1212.296</v>
      </c>
      <c r="AQ109" s="146">
        <f t="shared" si="153"/>
        <v>47228</v>
      </c>
      <c r="AR109" s="147">
        <f>VLOOKUP($AO109,[1]Plan1!$CI$223:$CM$400,4)</f>
        <v>1212.296</v>
      </c>
      <c r="AS109" s="146">
        <f t="shared" si="154"/>
        <v>47258</v>
      </c>
      <c r="AT109" s="148">
        <f t="shared" si="15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2.75" x14ac:dyDescent="0.2">
      <c r="A110" s="102">
        <f t="shared" si="146"/>
        <v>44375</v>
      </c>
      <c r="B110" s="103">
        <f t="shared" si="138"/>
        <v>995.56987102000005</v>
      </c>
      <c r="C110" s="103">
        <f t="shared" si="156"/>
        <v>933.66792310000005</v>
      </c>
      <c r="D110" s="104">
        <f t="shared" si="147"/>
        <v>1027.211</v>
      </c>
      <c r="E110" s="105">
        <f t="shared" si="172"/>
        <v>1069.289</v>
      </c>
      <c r="F110" s="106">
        <f t="shared" si="173"/>
        <v>44337</v>
      </c>
      <c r="G110" s="107">
        <f t="shared" si="139"/>
        <v>4.0963346381609922E-2</v>
      </c>
      <c r="H110" s="108">
        <f t="shared" si="157"/>
        <v>44397</v>
      </c>
      <c r="I110" s="108">
        <f t="shared" si="140"/>
        <v>44397</v>
      </c>
      <c r="J110" s="109">
        <f t="shared" si="148"/>
        <v>21</v>
      </c>
      <c r="K110" s="109">
        <f t="shared" si="177"/>
        <v>5</v>
      </c>
      <c r="L110" s="8">
        <f t="shared" si="149"/>
        <v>1.0096045300000001</v>
      </c>
      <c r="M110" s="110">
        <f t="shared" si="175"/>
        <v>1.0150827899999999</v>
      </c>
      <c r="N110" s="110">
        <f t="shared" si="170"/>
        <v>1.0540713114703382</v>
      </c>
      <c r="O110" s="103">
        <f t="shared" si="174"/>
        <v>1.0641951700000001</v>
      </c>
      <c r="P110" s="103">
        <f t="shared" si="141"/>
        <v>993.60489414000006</v>
      </c>
      <c r="Q110" s="11">
        <f t="shared" si="164"/>
        <v>0</v>
      </c>
      <c r="R110" s="7">
        <f t="shared" si="150"/>
        <v>0</v>
      </c>
      <c r="S110" s="8">
        <f t="shared" si="142"/>
        <v>0</v>
      </c>
      <c r="T110" s="113">
        <f t="shared" si="151"/>
        <v>0.1047</v>
      </c>
      <c r="U110" s="111">
        <f t="shared" si="171"/>
        <v>5</v>
      </c>
      <c r="V110" s="111">
        <v>252</v>
      </c>
      <c r="W110" s="110">
        <f t="shared" si="143"/>
        <v>1.001977624</v>
      </c>
      <c r="X110" s="103">
        <f t="shared" si="144"/>
        <v>1.96497688</v>
      </c>
      <c r="Y110" s="8">
        <f t="shared" si="152"/>
        <v>0</v>
      </c>
      <c r="Z110" s="114" t="str">
        <f t="shared" si="158"/>
        <v>A+J=</v>
      </c>
      <c r="AA110" s="108">
        <f t="shared" si="159"/>
        <v>44397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76"/>
        <v>47319</v>
      </c>
      <c r="AP110" s="160">
        <f>VLOOKUP($AO110,[1]Plan1!$CI$223:$CM$400,2)</f>
        <v>1212.296</v>
      </c>
      <c r="AQ110" s="146">
        <f t="shared" si="153"/>
        <v>47258</v>
      </c>
      <c r="AR110" s="147">
        <f>VLOOKUP($AO110,[1]Plan1!$CI$223:$CM$400,4)</f>
        <v>1212.296</v>
      </c>
      <c r="AS110" s="146">
        <f t="shared" si="154"/>
        <v>47289</v>
      </c>
      <c r="AT110" s="148">
        <f t="shared" si="15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2.75" x14ac:dyDescent="0.2">
      <c r="A111" s="102">
        <f t="shared" si="146"/>
        <v>44376</v>
      </c>
      <c r="B111" s="103">
        <f t="shared" si="138"/>
        <v>997.86917532999996</v>
      </c>
      <c r="C111" s="103">
        <f t="shared" si="156"/>
        <v>933.66792310000005</v>
      </c>
      <c r="D111" s="104">
        <f t="shared" si="147"/>
        <v>1027.211</v>
      </c>
      <c r="E111" s="105">
        <f t="shared" si="172"/>
        <v>1069.289</v>
      </c>
      <c r="F111" s="106">
        <f t="shared" si="173"/>
        <v>44337</v>
      </c>
      <c r="G111" s="107">
        <f t="shared" si="139"/>
        <v>4.0963346381609922E-2</v>
      </c>
      <c r="H111" s="108">
        <f t="shared" si="157"/>
        <v>44397</v>
      </c>
      <c r="I111" s="108">
        <f t="shared" si="140"/>
        <v>44397</v>
      </c>
      <c r="J111" s="109">
        <f t="shared" si="148"/>
        <v>21</v>
      </c>
      <c r="K111" s="109">
        <f t="shared" si="177"/>
        <v>6</v>
      </c>
      <c r="L111" s="8">
        <f t="shared" si="149"/>
        <v>1.01153648</v>
      </c>
      <c r="M111" s="110">
        <f t="shared" si="175"/>
        <v>1.0150827899999999</v>
      </c>
      <c r="N111" s="110">
        <f t="shared" si="170"/>
        <v>1.0540713114703382</v>
      </c>
      <c r="O111" s="103">
        <f t="shared" si="174"/>
        <v>1.06623158</v>
      </c>
      <c r="P111" s="103">
        <f t="shared" si="141"/>
        <v>995.50622483999996</v>
      </c>
      <c r="Q111" s="11">
        <f t="shared" si="164"/>
        <v>0</v>
      </c>
      <c r="R111" s="7">
        <f t="shared" si="150"/>
        <v>0</v>
      </c>
      <c r="S111" s="8">
        <f t="shared" si="142"/>
        <v>0</v>
      </c>
      <c r="T111" s="113">
        <f t="shared" si="151"/>
        <v>0.1047</v>
      </c>
      <c r="U111" s="111">
        <f t="shared" si="171"/>
        <v>6</v>
      </c>
      <c r="V111" s="111">
        <v>252</v>
      </c>
      <c r="W111" s="110">
        <f t="shared" si="143"/>
        <v>1.0023736169999999</v>
      </c>
      <c r="X111" s="103">
        <f t="shared" si="144"/>
        <v>2.3629504899999998</v>
      </c>
      <c r="Y111" s="8">
        <f t="shared" si="152"/>
        <v>0</v>
      </c>
      <c r="Z111" s="114" t="str">
        <f t="shared" si="158"/>
        <v>A+J=</v>
      </c>
      <c r="AA111" s="108">
        <f t="shared" si="159"/>
        <v>44397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76"/>
        <v>47350</v>
      </c>
      <c r="AP111" s="160">
        <f>VLOOKUP($AO111,[1]Plan1!$CI$223:$CM$400,2)</f>
        <v>1212.296</v>
      </c>
      <c r="AQ111" s="146">
        <f t="shared" si="153"/>
        <v>47289</v>
      </c>
      <c r="AR111" s="147">
        <f>VLOOKUP($AO111,[1]Plan1!$CI$223:$CM$400,4)</f>
        <v>1212.296</v>
      </c>
      <c r="AS111" s="146">
        <f t="shared" si="154"/>
        <v>47319</v>
      </c>
      <c r="AT111" s="148">
        <f t="shared" si="15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2.75" x14ac:dyDescent="0.2">
      <c r="A112" s="102">
        <f t="shared" si="146"/>
        <v>44377</v>
      </c>
      <c r="B112" s="103">
        <f t="shared" si="138"/>
        <v>1000.1737944499999</v>
      </c>
      <c r="C112" s="103">
        <f t="shared" si="156"/>
        <v>933.66792310000005</v>
      </c>
      <c r="D112" s="104">
        <f t="shared" si="147"/>
        <v>1027.211</v>
      </c>
      <c r="E112" s="105">
        <f t="shared" si="172"/>
        <v>1069.289</v>
      </c>
      <c r="F112" s="106">
        <f t="shared" si="173"/>
        <v>44337</v>
      </c>
      <c r="G112" s="107">
        <f t="shared" si="139"/>
        <v>4.0963346381609922E-2</v>
      </c>
      <c r="H112" s="108">
        <f t="shared" si="157"/>
        <v>44397</v>
      </c>
      <c r="I112" s="108">
        <f t="shared" si="140"/>
        <v>44397</v>
      </c>
      <c r="J112" s="109">
        <f t="shared" si="148"/>
        <v>21</v>
      </c>
      <c r="K112" s="109">
        <f t="shared" si="177"/>
        <v>7</v>
      </c>
      <c r="L112" s="8">
        <f t="shared" si="149"/>
        <v>1.01347213</v>
      </c>
      <c r="M112" s="110">
        <f t="shared" si="175"/>
        <v>1.0150827899999999</v>
      </c>
      <c r="N112" s="110">
        <f t="shared" si="170"/>
        <v>1.0540713114703382</v>
      </c>
      <c r="O112" s="103">
        <f t="shared" si="174"/>
        <v>1.0682718899999999</v>
      </c>
      <c r="P112" s="103">
        <f t="shared" si="141"/>
        <v>997.41119684</v>
      </c>
      <c r="Q112" s="11">
        <f t="shared" si="164"/>
        <v>0</v>
      </c>
      <c r="R112" s="7">
        <f t="shared" si="150"/>
        <v>0</v>
      </c>
      <c r="S112" s="8">
        <f t="shared" si="142"/>
        <v>0</v>
      </c>
      <c r="T112" s="113">
        <f t="shared" si="151"/>
        <v>0.1047</v>
      </c>
      <c r="U112" s="111">
        <f t="shared" si="171"/>
        <v>7</v>
      </c>
      <c r="V112" s="111">
        <v>252</v>
      </c>
      <c r="W112" s="110">
        <f t="shared" si="143"/>
        <v>1.0027697680000001</v>
      </c>
      <c r="X112" s="103">
        <f t="shared" si="144"/>
        <v>2.7625976099999998</v>
      </c>
      <c r="Y112" s="8">
        <f t="shared" si="152"/>
        <v>0</v>
      </c>
      <c r="Z112" s="114" t="str">
        <f t="shared" si="158"/>
        <v>A+J=</v>
      </c>
      <c r="AA112" s="108">
        <f t="shared" si="159"/>
        <v>44397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76"/>
        <v>47381</v>
      </c>
      <c r="AP112" s="160">
        <f>VLOOKUP($AO112,[1]Plan1!$CI$223:$CM$400,2)</f>
        <v>1212.296</v>
      </c>
      <c r="AQ112" s="146">
        <f t="shared" si="153"/>
        <v>47319</v>
      </c>
      <c r="AR112" s="147">
        <f>VLOOKUP($AO112,[1]Plan1!$CI$223:$CM$400,4)</f>
        <v>1212.296</v>
      </c>
      <c r="AS112" s="146">
        <f t="shared" si="154"/>
        <v>47350</v>
      </c>
      <c r="AT112" s="148">
        <f t="shared" si="15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2.75" x14ac:dyDescent="0.2">
      <c r="A113" s="102">
        <f t="shared" si="146"/>
        <v>44378</v>
      </c>
      <c r="B113" s="103">
        <f t="shared" si="138"/>
        <v>1002.48374097</v>
      </c>
      <c r="C113" s="103">
        <f t="shared" si="156"/>
        <v>933.66792310000005</v>
      </c>
      <c r="D113" s="104">
        <f t="shared" si="147"/>
        <v>1027.211</v>
      </c>
      <c r="E113" s="105">
        <f t="shared" si="172"/>
        <v>1069.289</v>
      </c>
      <c r="F113" s="106">
        <f t="shared" si="173"/>
        <v>44337</v>
      </c>
      <c r="G113" s="107">
        <f t="shared" si="139"/>
        <v>4.0963346381609922E-2</v>
      </c>
      <c r="H113" s="108">
        <f t="shared" si="157"/>
        <v>44397</v>
      </c>
      <c r="I113" s="108">
        <f t="shared" si="140"/>
        <v>44397</v>
      </c>
      <c r="J113" s="109">
        <f t="shared" si="148"/>
        <v>21</v>
      </c>
      <c r="K113" s="109">
        <f t="shared" si="177"/>
        <v>8</v>
      </c>
      <c r="L113" s="8">
        <f t="shared" si="149"/>
        <v>1.01541148</v>
      </c>
      <c r="M113" s="110">
        <f t="shared" si="175"/>
        <v>1.0150827899999999</v>
      </c>
      <c r="N113" s="110">
        <f t="shared" si="170"/>
        <v>1.0540713114703382</v>
      </c>
      <c r="O113" s="103">
        <f t="shared" si="174"/>
        <v>1.07031611</v>
      </c>
      <c r="P113" s="103">
        <f t="shared" si="141"/>
        <v>999.31981947999998</v>
      </c>
      <c r="Q113" s="11">
        <f t="shared" si="164"/>
        <v>0</v>
      </c>
      <c r="R113" s="7">
        <f t="shared" si="150"/>
        <v>0</v>
      </c>
      <c r="S113" s="8">
        <f t="shared" si="142"/>
        <v>0</v>
      </c>
      <c r="T113" s="113">
        <f t="shared" si="151"/>
        <v>0.1047</v>
      </c>
      <c r="U113" s="111">
        <f t="shared" si="171"/>
        <v>8</v>
      </c>
      <c r="V113" s="111">
        <v>252</v>
      </c>
      <c r="W113" s="110">
        <f t="shared" si="143"/>
        <v>1.003166075</v>
      </c>
      <c r="X113" s="103">
        <f t="shared" si="144"/>
        <v>3.1639214899999999</v>
      </c>
      <c r="Y113" s="8">
        <f t="shared" si="152"/>
        <v>0</v>
      </c>
      <c r="Z113" s="114" t="str">
        <f t="shared" si="158"/>
        <v>A+J=</v>
      </c>
      <c r="AA113" s="108">
        <f t="shared" si="159"/>
        <v>44397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76"/>
        <v>47413</v>
      </c>
      <c r="AP113" s="160">
        <f>VLOOKUP($AO113,[1]Plan1!$CI$223:$CM$400,2)</f>
        <v>1212.296</v>
      </c>
      <c r="AQ113" s="146">
        <f t="shared" si="153"/>
        <v>47352</v>
      </c>
      <c r="AR113" s="147">
        <f>VLOOKUP($AO113,[1]Plan1!$CI$223:$CM$400,4)</f>
        <v>1212.296</v>
      </c>
      <c r="AS113" s="146">
        <f t="shared" si="154"/>
        <v>47383</v>
      </c>
      <c r="AT113" s="148">
        <f t="shared" si="15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2.75" x14ac:dyDescent="0.2">
      <c r="A114" s="102">
        <f t="shared" si="146"/>
        <v>44379</v>
      </c>
      <c r="B114" s="103">
        <f t="shared" si="138"/>
        <v>1004.79901077</v>
      </c>
      <c r="C114" s="103">
        <f t="shared" si="156"/>
        <v>933.66792310000005</v>
      </c>
      <c r="D114" s="104">
        <f t="shared" si="147"/>
        <v>1027.211</v>
      </c>
      <c r="E114" s="105">
        <f t="shared" si="172"/>
        <v>1069.289</v>
      </c>
      <c r="F114" s="106">
        <f t="shared" si="173"/>
        <v>44337</v>
      </c>
      <c r="G114" s="107">
        <f t="shared" si="139"/>
        <v>4.0963346381609922E-2</v>
      </c>
      <c r="H114" s="108">
        <f t="shared" si="157"/>
        <v>44397</v>
      </c>
      <c r="I114" s="108">
        <f t="shared" si="140"/>
        <v>44397</v>
      </c>
      <c r="J114" s="109">
        <f t="shared" si="148"/>
        <v>21</v>
      </c>
      <c r="K114" s="109">
        <f t="shared" si="177"/>
        <v>9</v>
      </c>
      <c r="L114" s="8">
        <f t="shared" si="149"/>
        <v>1.0173545399999999</v>
      </c>
      <c r="M114" s="110">
        <f t="shared" si="175"/>
        <v>1.0150827899999999</v>
      </c>
      <c r="N114" s="110">
        <f t="shared" si="170"/>
        <v>1.0540713114703382</v>
      </c>
      <c r="O114" s="103">
        <f t="shared" si="174"/>
        <v>1.07236423</v>
      </c>
      <c r="P114" s="103">
        <f t="shared" si="141"/>
        <v>1001.23208343</v>
      </c>
      <c r="Q114" s="11">
        <f t="shared" si="164"/>
        <v>0</v>
      </c>
      <c r="R114" s="7">
        <f t="shared" si="150"/>
        <v>0</v>
      </c>
      <c r="S114" s="8">
        <f t="shared" si="142"/>
        <v>0</v>
      </c>
      <c r="T114" s="113">
        <f t="shared" si="151"/>
        <v>0.1047</v>
      </c>
      <c r="U114" s="111">
        <f t="shared" si="171"/>
        <v>9</v>
      </c>
      <c r="V114" s="111">
        <v>252</v>
      </c>
      <c r="W114" s="110">
        <f t="shared" si="143"/>
        <v>1.0035625379999999</v>
      </c>
      <c r="X114" s="103">
        <f t="shared" si="144"/>
        <v>3.5669273399999999</v>
      </c>
      <c r="Y114" s="8">
        <f t="shared" si="152"/>
        <v>0</v>
      </c>
      <c r="Z114" s="114" t="str">
        <f t="shared" si="158"/>
        <v>A+J=</v>
      </c>
      <c r="AA114" s="108">
        <f t="shared" si="159"/>
        <v>44397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76"/>
        <v>47443</v>
      </c>
      <c r="AP114" s="160">
        <f>VLOOKUP($AO114,[1]Plan1!$CI$223:$CM$400,2)</f>
        <v>1212.296</v>
      </c>
      <c r="AQ114" s="146">
        <f t="shared" si="153"/>
        <v>47382</v>
      </c>
      <c r="AR114" s="147">
        <f>VLOOKUP($AO114,[1]Plan1!$CI$223:$CM$400,4)</f>
        <v>1212.296</v>
      </c>
      <c r="AS114" s="146">
        <f t="shared" si="154"/>
        <v>47412</v>
      </c>
      <c r="AT114" s="148">
        <f t="shared" si="15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2.75" x14ac:dyDescent="0.2">
      <c r="A115" s="102">
        <f t="shared" si="146"/>
        <v>44380</v>
      </c>
      <c r="B115" s="103">
        <f t="shared" si="138"/>
        <v>1007.1196288</v>
      </c>
      <c r="C115" s="103">
        <f t="shared" si="156"/>
        <v>933.66792310000005</v>
      </c>
      <c r="D115" s="104">
        <f t="shared" si="147"/>
        <v>1027.211</v>
      </c>
      <c r="E115" s="105">
        <f t="shared" si="172"/>
        <v>1069.289</v>
      </c>
      <c r="F115" s="106">
        <f t="shared" si="173"/>
        <v>44337</v>
      </c>
      <c r="G115" s="107">
        <f t="shared" si="139"/>
        <v>4.0963346381609922E-2</v>
      </c>
      <c r="H115" s="108">
        <f t="shared" si="157"/>
        <v>44397</v>
      </c>
      <c r="I115" s="108">
        <f t="shared" si="140"/>
        <v>44397</v>
      </c>
      <c r="J115" s="109">
        <f t="shared" si="148"/>
        <v>21</v>
      </c>
      <c r="K115" s="109">
        <f t="shared" si="177"/>
        <v>10</v>
      </c>
      <c r="L115" s="8">
        <f t="shared" si="149"/>
        <v>1.0193013200000001</v>
      </c>
      <c r="M115" s="110">
        <f t="shared" si="175"/>
        <v>1.0150827899999999</v>
      </c>
      <c r="N115" s="110">
        <f t="shared" si="170"/>
        <v>1.0540713114703382</v>
      </c>
      <c r="O115" s="103">
        <f t="shared" si="174"/>
        <v>1.07441627</v>
      </c>
      <c r="P115" s="103">
        <f t="shared" si="141"/>
        <v>1003.1480073499999</v>
      </c>
      <c r="Q115" s="11">
        <f t="shared" si="164"/>
        <v>0</v>
      </c>
      <c r="R115" s="7">
        <f t="shared" si="150"/>
        <v>0</v>
      </c>
      <c r="S115" s="8">
        <f t="shared" si="142"/>
        <v>0</v>
      </c>
      <c r="T115" s="113">
        <f t="shared" si="151"/>
        <v>0.1047</v>
      </c>
      <c r="U115" s="111">
        <f t="shared" si="171"/>
        <v>10</v>
      </c>
      <c r="V115" s="111">
        <v>252</v>
      </c>
      <c r="W115" s="110">
        <f t="shared" si="143"/>
        <v>1.003959158</v>
      </c>
      <c r="X115" s="103">
        <f t="shared" si="144"/>
        <v>3.9716214500000002</v>
      </c>
      <c r="Y115" s="8">
        <f t="shared" si="152"/>
        <v>0</v>
      </c>
      <c r="Z115" s="114" t="str">
        <f t="shared" si="158"/>
        <v>A+J=</v>
      </c>
      <c r="AA115" s="108">
        <f t="shared" si="159"/>
        <v>44397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76"/>
        <v>47472</v>
      </c>
      <c r="AP115" s="160">
        <f>VLOOKUP($AO115,[1]Plan1!$CI$223:$CM$400,2)</f>
        <v>1212.296</v>
      </c>
      <c r="AQ115" s="146">
        <f t="shared" si="153"/>
        <v>47411</v>
      </c>
      <c r="AR115" s="147">
        <f>VLOOKUP($AO115,[1]Plan1!$CI$223:$CM$400,4)</f>
        <v>1212.296</v>
      </c>
      <c r="AS115" s="146">
        <f t="shared" si="154"/>
        <v>47442</v>
      </c>
      <c r="AT115" s="148">
        <f t="shared" si="15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102">
        <f t="shared" si="146"/>
        <v>44381</v>
      </c>
      <c r="B116" s="103">
        <f t="shared" si="138"/>
        <v>1007.1196288</v>
      </c>
      <c r="C116" s="103">
        <f t="shared" si="156"/>
        <v>933.66792310000005</v>
      </c>
      <c r="D116" s="104">
        <f t="shared" si="147"/>
        <v>1027.211</v>
      </c>
      <c r="E116" s="105">
        <f t="shared" si="172"/>
        <v>1069.289</v>
      </c>
      <c r="F116" s="106">
        <f t="shared" si="173"/>
        <v>44337</v>
      </c>
      <c r="G116" s="107">
        <f t="shared" si="139"/>
        <v>4.0963346381609922E-2</v>
      </c>
      <c r="H116" s="108">
        <f t="shared" si="157"/>
        <v>44397</v>
      </c>
      <c r="I116" s="108">
        <f t="shared" si="140"/>
        <v>44397</v>
      </c>
      <c r="J116" s="109">
        <f t="shared" si="148"/>
        <v>21</v>
      </c>
      <c r="K116" s="109">
        <f t="shared" si="177"/>
        <v>10</v>
      </c>
      <c r="L116" s="8">
        <f t="shared" si="149"/>
        <v>1.0193013200000001</v>
      </c>
      <c r="M116" s="110">
        <f t="shared" si="175"/>
        <v>1.0150827899999999</v>
      </c>
      <c r="N116" s="110">
        <f t="shared" si="170"/>
        <v>1.0540713114703382</v>
      </c>
      <c r="O116" s="103">
        <f t="shared" si="174"/>
        <v>1.07441627</v>
      </c>
      <c r="P116" s="103">
        <f t="shared" si="141"/>
        <v>1003.1480073499999</v>
      </c>
      <c r="Q116" s="11">
        <f t="shared" si="164"/>
        <v>0</v>
      </c>
      <c r="R116" s="7">
        <f t="shared" si="150"/>
        <v>0</v>
      </c>
      <c r="S116" s="8">
        <f t="shared" si="142"/>
        <v>0</v>
      </c>
      <c r="T116" s="113">
        <f t="shared" si="151"/>
        <v>0.1047</v>
      </c>
      <c r="U116" s="111">
        <f t="shared" si="171"/>
        <v>10</v>
      </c>
      <c r="V116" s="111">
        <v>252</v>
      </c>
      <c r="W116" s="110">
        <f t="shared" si="143"/>
        <v>1.003959158</v>
      </c>
      <c r="X116" s="103">
        <f t="shared" si="144"/>
        <v>3.9716214500000002</v>
      </c>
      <c r="Y116" s="8">
        <f t="shared" si="152"/>
        <v>0</v>
      </c>
      <c r="Z116" s="114" t="str">
        <f t="shared" si="158"/>
        <v>A+J=</v>
      </c>
      <c r="AA116" s="108">
        <f t="shared" si="159"/>
        <v>44397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76"/>
        <v>47504</v>
      </c>
      <c r="AP116" s="160">
        <f>VLOOKUP($AO116,[1]Plan1!$CI$223:$CM$400,2)</f>
        <v>1212.296</v>
      </c>
      <c r="AQ116" s="146">
        <f t="shared" si="153"/>
        <v>47443</v>
      </c>
      <c r="AR116" s="147">
        <f>VLOOKUP($AO116,[1]Plan1!$CI$223:$CM$400,4)</f>
        <v>1212.296</v>
      </c>
      <c r="AS116" s="146">
        <f t="shared" si="154"/>
        <v>47473</v>
      </c>
      <c r="AT116" s="148">
        <f t="shared" si="15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102">
        <f t="shared" si="146"/>
        <v>44382</v>
      </c>
      <c r="B117" s="103">
        <f t="shared" si="138"/>
        <v>1007.1196288</v>
      </c>
      <c r="C117" s="103">
        <f t="shared" si="156"/>
        <v>933.66792310000005</v>
      </c>
      <c r="D117" s="104">
        <f t="shared" si="147"/>
        <v>1027.211</v>
      </c>
      <c r="E117" s="105">
        <f t="shared" si="172"/>
        <v>1069.289</v>
      </c>
      <c r="F117" s="106">
        <f t="shared" si="173"/>
        <v>44337</v>
      </c>
      <c r="G117" s="107">
        <f t="shared" si="139"/>
        <v>4.0963346381609922E-2</v>
      </c>
      <c r="H117" s="108">
        <f t="shared" si="157"/>
        <v>44397</v>
      </c>
      <c r="I117" s="108">
        <f t="shared" si="140"/>
        <v>44397</v>
      </c>
      <c r="J117" s="109">
        <f t="shared" si="148"/>
        <v>21</v>
      </c>
      <c r="K117" s="109">
        <f t="shared" si="177"/>
        <v>10</v>
      </c>
      <c r="L117" s="8">
        <f t="shared" si="149"/>
        <v>1.0193013200000001</v>
      </c>
      <c r="M117" s="110">
        <f t="shared" si="175"/>
        <v>1.0150827899999999</v>
      </c>
      <c r="N117" s="110">
        <f t="shared" si="170"/>
        <v>1.0540713114703382</v>
      </c>
      <c r="O117" s="103">
        <f t="shared" si="174"/>
        <v>1.07441627</v>
      </c>
      <c r="P117" s="103">
        <f t="shared" si="141"/>
        <v>1003.1480073499999</v>
      </c>
      <c r="Q117" s="11">
        <f t="shared" si="164"/>
        <v>0</v>
      </c>
      <c r="R117" s="7">
        <f t="shared" si="150"/>
        <v>0</v>
      </c>
      <c r="S117" s="8">
        <f t="shared" si="142"/>
        <v>0</v>
      </c>
      <c r="T117" s="113">
        <f t="shared" si="151"/>
        <v>0.1047</v>
      </c>
      <c r="U117" s="111">
        <f t="shared" si="171"/>
        <v>10</v>
      </c>
      <c r="V117" s="111">
        <v>252</v>
      </c>
      <c r="W117" s="110">
        <f t="shared" si="143"/>
        <v>1.003959158</v>
      </c>
      <c r="X117" s="103">
        <f t="shared" si="144"/>
        <v>3.9716214500000002</v>
      </c>
      <c r="Y117" s="8">
        <f t="shared" si="152"/>
        <v>0</v>
      </c>
      <c r="Z117" s="114" t="str">
        <f t="shared" si="158"/>
        <v>A+J=</v>
      </c>
      <c r="AA117" s="108">
        <f t="shared" si="159"/>
        <v>44397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76"/>
        <v>47534</v>
      </c>
      <c r="AP117" s="160">
        <f>VLOOKUP($AO117,[1]Plan1!$CI$223:$CM$400,2)</f>
        <v>1212.296</v>
      </c>
      <c r="AQ117" s="146">
        <f t="shared" si="153"/>
        <v>47472</v>
      </c>
      <c r="AR117" s="147">
        <f>VLOOKUP($AO117,[1]Plan1!$CI$223:$CM$400,4)</f>
        <v>1212.296</v>
      </c>
      <c r="AS117" s="146">
        <f t="shared" si="154"/>
        <v>47503</v>
      </c>
      <c r="AT117" s="148">
        <f t="shared" si="15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102">
        <f t="shared" si="146"/>
        <v>44383</v>
      </c>
      <c r="B118" s="103">
        <f t="shared" si="138"/>
        <v>1009.4456191</v>
      </c>
      <c r="C118" s="103">
        <f t="shared" si="156"/>
        <v>933.66792310000005</v>
      </c>
      <c r="D118" s="104">
        <f t="shared" si="147"/>
        <v>1027.211</v>
      </c>
      <c r="E118" s="105">
        <f t="shared" si="172"/>
        <v>1069.289</v>
      </c>
      <c r="F118" s="106">
        <f t="shared" si="173"/>
        <v>44337</v>
      </c>
      <c r="G118" s="107">
        <f t="shared" si="139"/>
        <v>4.0963346381609922E-2</v>
      </c>
      <c r="H118" s="108">
        <f t="shared" si="157"/>
        <v>44397</v>
      </c>
      <c r="I118" s="108">
        <f t="shared" si="140"/>
        <v>44397</v>
      </c>
      <c r="J118" s="109">
        <f t="shared" si="148"/>
        <v>21</v>
      </c>
      <c r="K118" s="109">
        <f t="shared" si="177"/>
        <v>11</v>
      </c>
      <c r="L118" s="8">
        <f t="shared" si="149"/>
        <v>1.02125183</v>
      </c>
      <c r="M118" s="110">
        <f t="shared" si="175"/>
        <v>1.0150827899999999</v>
      </c>
      <c r="N118" s="110">
        <f t="shared" si="170"/>
        <v>1.0540713114703382</v>
      </c>
      <c r="O118" s="103">
        <f t="shared" si="174"/>
        <v>1.0764722499999999</v>
      </c>
      <c r="P118" s="103">
        <f t="shared" si="141"/>
        <v>1005.06760993</v>
      </c>
      <c r="Q118" s="11">
        <f t="shared" si="164"/>
        <v>0</v>
      </c>
      <c r="R118" s="7">
        <f t="shared" si="150"/>
        <v>0</v>
      </c>
      <c r="S118" s="8">
        <f t="shared" si="142"/>
        <v>0</v>
      </c>
      <c r="T118" s="113">
        <f t="shared" si="151"/>
        <v>0.1047</v>
      </c>
      <c r="U118" s="111">
        <f t="shared" si="171"/>
        <v>11</v>
      </c>
      <c r="V118" s="111">
        <v>252</v>
      </c>
      <c r="W118" s="110">
        <f t="shared" si="143"/>
        <v>1.004355935</v>
      </c>
      <c r="X118" s="103">
        <f t="shared" si="144"/>
        <v>4.3780091700000003</v>
      </c>
      <c r="Y118" s="8">
        <f t="shared" si="152"/>
        <v>0</v>
      </c>
      <c r="Z118" s="114" t="str">
        <f t="shared" si="158"/>
        <v>A+J=</v>
      </c>
      <c r="AA118" s="108">
        <f t="shared" si="159"/>
        <v>44397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76"/>
        <v>47562</v>
      </c>
      <c r="AP118" s="160">
        <f>VLOOKUP($AO118,[1]Plan1!$CI$223:$CM$400,2)</f>
        <v>1212.296</v>
      </c>
      <c r="AQ118" s="146">
        <f t="shared" si="153"/>
        <v>47503</v>
      </c>
      <c r="AR118" s="147">
        <f>VLOOKUP($AO118,[1]Plan1!$CI$223:$CM$400,4)</f>
        <v>1212.296</v>
      </c>
      <c r="AS118" s="146">
        <f t="shared" si="154"/>
        <v>47534</v>
      </c>
      <c r="AT118" s="148">
        <f t="shared" si="15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102">
        <f t="shared" si="146"/>
        <v>44384</v>
      </c>
      <c r="B119" s="103">
        <f t="shared" si="138"/>
        <v>1011.77696818</v>
      </c>
      <c r="C119" s="103">
        <f t="shared" si="156"/>
        <v>933.66792310000005</v>
      </c>
      <c r="D119" s="104">
        <f t="shared" si="147"/>
        <v>1027.211</v>
      </c>
      <c r="E119" s="105">
        <f t="shared" si="172"/>
        <v>1069.289</v>
      </c>
      <c r="F119" s="106">
        <f t="shared" si="173"/>
        <v>44337</v>
      </c>
      <c r="G119" s="107">
        <f t="shared" si="139"/>
        <v>4.0963346381609922E-2</v>
      </c>
      <c r="H119" s="108">
        <f t="shared" si="157"/>
        <v>44397</v>
      </c>
      <c r="I119" s="108">
        <f t="shared" si="140"/>
        <v>44397</v>
      </c>
      <c r="J119" s="109">
        <f t="shared" si="148"/>
        <v>21</v>
      </c>
      <c r="K119" s="109">
        <f t="shared" si="177"/>
        <v>12</v>
      </c>
      <c r="L119" s="8">
        <f t="shared" si="149"/>
        <v>1.0232060599999999</v>
      </c>
      <c r="M119" s="110">
        <f t="shared" si="175"/>
        <v>1.0150827899999999</v>
      </c>
      <c r="N119" s="110">
        <f t="shared" si="170"/>
        <v>1.0540713114703382</v>
      </c>
      <c r="O119" s="103">
        <f t="shared" si="174"/>
        <v>1.07853215</v>
      </c>
      <c r="P119" s="103">
        <f t="shared" si="141"/>
        <v>1006.99087248</v>
      </c>
      <c r="Q119" s="11">
        <f t="shared" si="164"/>
        <v>0</v>
      </c>
      <c r="R119" s="7">
        <f t="shared" si="150"/>
        <v>0</v>
      </c>
      <c r="S119" s="8">
        <f t="shared" si="142"/>
        <v>0</v>
      </c>
      <c r="T119" s="113">
        <f t="shared" si="151"/>
        <v>0.1047</v>
      </c>
      <c r="U119" s="111">
        <f t="shared" si="171"/>
        <v>12</v>
      </c>
      <c r="V119" s="111">
        <v>252</v>
      </c>
      <c r="W119" s="110">
        <f t="shared" si="143"/>
        <v>1.004752869</v>
      </c>
      <c r="X119" s="103">
        <f t="shared" si="144"/>
        <v>4.7860956999999997</v>
      </c>
      <c r="Y119" s="8">
        <f t="shared" si="152"/>
        <v>0</v>
      </c>
      <c r="Z119" s="114" t="str">
        <f t="shared" si="158"/>
        <v>A+J=</v>
      </c>
      <c r="AA119" s="108">
        <f t="shared" si="159"/>
        <v>44397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76"/>
        <v>47595</v>
      </c>
      <c r="AP119" s="160">
        <f>VLOOKUP($AO119,[1]Plan1!$CI$223:$CM$400,2)</f>
        <v>1212.296</v>
      </c>
      <c r="AQ119" s="146">
        <f t="shared" si="153"/>
        <v>47536</v>
      </c>
      <c r="AR119" s="147">
        <f>VLOOKUP($AO119,[1]Plan1!$CI$223:$CM$400,4)</f>
        <v>1212.296</v>
      </c>
      <c r="AS119" s="146">
        <f t="shared" si="154"/>
        <v>47564</v>
      </c>
      <c r="AT119" s="148">
        <f t="shared" si="15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102">
        <f t="shared" si="146"/>
        <v>44385</v>
      </c>
      <c r="B120" s="103">
        <f t="shared" si="138"/>
        <v>1014.11370946</v>
      </c>
      <c r="C120" s="103">
        <f t="shared" si="156"/>
        <v>933.66792310000005</v>
      </c>
      <c r="D120" s="104">
        <f t="shared" si="147"/>
        <v>1027.211</v>
      </c>
      <c r="E120" s="105">
        <f t="shared" si="172"/>
        <v>1069.289</v>
      </c>
      <c r="F120" s="106">
        <f t="shared" si="173"/>
        <v>44337</v>
      </c>
      <c r="G120" s="107">
        <f t="shared" si="139"/>
        <v>4.0963346381609922E-2</v>
      </c>
      <c r="H120" s="108">
        <f t="shared" si="157"/>
        <v>44397</v>
      </c>
      <c r="I120" s="108">
        <f t="shared" si="140"/>
        <v>44397</v>
      </c>
      <c r="J120" s="109">
        <f t="shared" si="148"/>
        <v>21</v>
      </c>
      <c r="K120" s="109">
        <f t="shared" si="177"/>
        <v>13</v>
      </c>
      <c r="L120" s="8">
        <f t="shared" si="149"/>
        <v>1.0251640399999999</v>
      </c>
      <c r="M120" s="110">
        <f t="shared" si="175"/>
        <v>1.0150827899999999</v>
      </c>
      <c r="N120" s="110">
        <f t="shared" si="170"/>
        <v>1.0540713114703382</v>
      </c>
      <c r="O120" s="103">
        <f t="shared" si="174"/>
        <v>1.0805959999999999</v>
      </c>
      <c r="P120" s="103">
        <f t="shared" si="141"/>
        <v>1008.91782303</v>
      </c>
      <c r="Q120" s="11">
        <f t="shared" si="164"/>
        <v>0</v>
      </c>
      <c r="R120" s="7">
        <f t="shared" si="150"/>
        <v>0</v>
      </c>
      <c r="S120" s="8">
        <f t="shared" si="142"/>
        <v>0</v>
      </c>
      <c r="T120" s="113">
        <f t="shared" si="151"/>
        <v>0.1047</v>
      </c>
      <c r="U120" s="111">
        <f t="shared" si="171"/>
        <v>13</v>
      </c>
      <c r="V120" s="111">
        <v>252</v>
      </c>
      <c r="W120" s="110">
        <f t="shared" si="143"/>
        <v>1.00514996</v>
      </c>
      <c r="X120" s="103">
        <f t="shared" si="144"/>
        <v>5.1958864299999998</v>
      </c>
      <c r="Y120" s="8">
        <f t="shared" si="152"/>
        <v>0</v>
      </c>
      <c r="Z120" s="114" t="str">
        <f t="shared" si="158"/>
        <v>A+J=</v>
      </c>
      <c r="AA120" s="108">
        <f t="shared" si="159"/>
        <v>44397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76"/>
        <v>0</v>
      </c>
      <c r="AP120" s="160" t="e">
        <f>VLOOKUP($AO120,[1]Plan1!$CI$223:$CM$400,2)</f>
        <v>#N/A</v>
      </c>
      <c r="AQ120" s="146" t="e">
        <f t="shared" si="153"/>
        <v>#NUM!</v>
      </c>
      <c r="AR120" s="147" t="e">
        <f>VLOOKUP($AO120,[1]Plan1!$CI$223:$CM$400,4)</f>
        <v>#N/A</v>
      </c>
      <c r="AS120" s="146" t="e">
        <f t="shared" si="154"/>
        <v>#NUM!</v>
      </c>
      <c r="AT120" s="148" t="e">
        <f t="shared" si="155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46"/>
        <v>44386</v>
      </c>
      <c r="B121" s="103">
        <f t="shared" si="138"/>
        <v>1016.4558378300001</v>
      </c>
      <c r="C121" s="103">
        <f t="shared" si="156"/>
        <v>933.66792310000005</v>
      </c>
      <c r="D121" s="104">
        <f t="shared" si="147"/>
        <v>1027.211</v>
      </c>
      <c r="E121" s="105">
        <f t="shared" si="172"/>
        <v>1069.289</v>
      </c>
      <c r="F121" s="106">
        <f t="shared" si="173"/>
        <v>44337</v>
      </c>
      <c r="G121" s="107">
        <f t="shared" si="139"/>
        <v>4.0963346381609922E-2</v>
      </c>
      <c r="H121" s="108">
        <f t="shared" si="157"/>
        <v>44397</v>
      </c>
      <c r="I121" s="108">
        <f t="shared" si="140"/>
        <v>44397</v>
      </c>
      <c r="J121" s="109">
        <f t="shared" si="148"/>
        <v>21</v>
      </c>
      <c r="K121" s="109">
        <f t="shared" si="177"/>
        <v>14</v>
      </c>
      <c r="L121" s="8">
        <f t="shared" si="149"/>
        <v>1.0271257600000001</v>
      </c>
      <c r="M121" s="110">
        <f t="shared" si="175"/>
        <v>1.0150827899999999</v>
      </c>
      <c r="N121" s="110">
        <f t="shared" si="170"/>
        <v>1.0540713114703382</v>
      </c>
      <c r="O121" s="103">
        <f t="shared" si="174"/>
        <v>1.08266379</v>
      </c>
      <c r="P121" s="103">
        <f t="shared" si="141"/>
        <v>1010.84845222</v>
      </c>
      <c r="Q121" s="11">
        <f t="shared" si="164"/>
        <v>0</v>
      </c>
      <c r="R121" s="7">
        <f t="shared" si="150"/>
        <v>0</v>
      </c>
      <c r="S121" s="8">
        <f t="shared" si="142"/>
        <v>0</v>
      </c>
      <c r="T121" s="113">
        <f t="shared" si="151"/>
        <v>0.1047</v>
      </c>
      <c r="U121" s="111">
        <f t="shared" si="171"/>
        <v>14</v>
      </c>
      <c r="V121" s="111">
        <v>252</v>
      </c>
      <c r="W121" s="110">
        <f t="shared" si="143"/>
        <v>1.005547207</v>
      </c>
      <c r="X121" s="103">
        <f t="shared" si="144"/>
        <v>5.6073856099999997</v>
      </c>
      <c r="Y121" s="8">
        <f t="shared" si="152"/>
        <v>0</v>
      </c>
      <c r="Z121" s="114" t="str">
        <f t="shared" si="158"/>
        <v>A+J=</v>
      </c>
      <c r="AA121" s="108">
        <f t="shared" si="159"/>
        <v>44397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0"/>
      <c r="AQ121" s="146"/>
      <c r="AR121" s="147"/>
      <c r="AS121" s="146"/>
      <c r="AT121" s="148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46"/>
        <v>44387</v>
      </c>
      <c r="B122" s="103">
        <f t="shared" si="138"/>
        <v>1018.8033887900001</v>
      </c>
      <c r="C122" s="103">
        <f t="shared" si="156"/>
        <v>933.66792310000005</v>
      </c>
      <c r="D122" s="104">
        <f t="shared" si="147"/>
        <v>1027.211</v>
      </c>
      <c r="E122" s="105">
        <f t="shared" si="172"/>
        <v>1069.289</v>
      </c>
      <c r="F122" s="106">
        <f t="shared" si="173"/>
        <v>44337</v>
      </c>
      <c r="G122" s="107">
        <f t="shared" si="139"/>
        <v>4.0963346381609922E-2</v>
      </c>
      <c r="H122" s="108">
        <f t="shared" si="157"/>
        <v>44397</v>
      </c>
      <c r="I122" s="108">
        <f t="shared" si="140"/>
        <v>44397</v>
      </c>
      <c r="J122" s="109">
        <f t="shared" si="148"/>
        <v>21</v>
      </c>
      <c r="K122" s="109">
        <f t="shared" si="177"/>
        <v>15</v>
      </c>
      <c r="L122" s="8">
        <f t="shared" si="149"/>
        <v>1.0290912400000001</v>
      </c>
      <c r="M122" s="110">
        <f t="shared" si="175"/>
        <v>1.0150827899999999</v>
      </c>
      <c r="N122" s="110">
        <f t="shared" si="170"/>
        <v>1.0540713114703382</v>
      </c>
      <c r="O122" s="103">
        <f t="shared" si="174"/>
        <v>1.08473555</v>
      </c>
      <c r="P122" s="103">
        <f t="shared" si="141"/>
        <v>1012.78278808</v>
      </c>
      <c r="Q122" s="11">
        <f t="shared" si="164"/>
        <v>0</v>
      </c>
      <c r="R122" s="7">
        <f t="shared" si="150"/>
        <v>0</v>
      </c>
      <c r="S122" s="8">
        <f t="shared" si="142"/>
        <v>0</v>
      </c>
      <c r="T122" s="113">
        <f t="shared" si="151"/>
        <v>0.1047</v>
      </c>
      <c r="U122" s="111">
        <f t="shared" si="171"/>
        <v>15</v>
      </c>
      <c r="V122" s="111">
        <v>252</v>
      </c>
      <c r="W122" s="110">
        <f t="shared" si="143"/>
        <v>1.005944612</v>
      </c>
      <c r="X122" s="103">
        <f t="shared" si="144"/>
        <v>6.0206007100000001</v>
      </c>
      <c r="Y122" s="8">
        <f t="shared" si="152"/>
        <v>0</v>
      </c>
      <c r="Z122" s="114" t="str">
        <f t="shared" si="158"/>
        <v>A+J=</v>
      </c>
      <c r="AA122" s="108">
        <f t="shared" si="159"/>
        <v>44397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60"/>
      <c r="AQ122" s="146"/>
      <c r="AR122" s="147"/>
      <c r="AS122" s="146"/>
      <c r="AT122" s="148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46"/>
        <v>44388</v>
      </c>
      <c r="B123" s="103">
        <f t="shared" si="138"/>
        <v>1018.8033887900001</v>
      </c>
      <c r="C123" s="103">
        <f t="shared" si="156"/>
        <v>933.66792310000005</v>
      </c>
      <c r="D123" s="104">
        <f t="shared" si="147"/>
        <v>1027.211</v>
      </c>
      <c r="E123" s="105">
        <f t="shared" si="172"/>
        <v>1069.289</v>
      </c>
      <c r="F123" s="106">
        <f t="shared" si="173"/>
        <v>44337</v>
      </c>
      <c r="G123" s="107">
        <f t="shared" si="139"/>
        <v>4.0963346381609922E-2</v>
      </c>
      <c r="H123" s="108">
        <f t="shared" si="157"/>
        <v>44397</v>
      </c>
      <c r="I123" s="108">
        <f t="shared" si="140"/>
        <v>44397</v>
      </c>
      <c r="J123" s="109">
        <f t="shared" si="148"/>
        <v>21</v>
      </c>
      <c r="K123" s="109">
        <f t="shared" si="177"/>
        <v>15</v>
      </c>
      <c r="L123" s="8">
        <f t="shared" si="149"/>
        <v>1.0290912400000001</v>
      </c>
      <c r="M123" s="110">
        <f t="shared" si="175"/>
        <v>1.0150827899999999</v>
      </c>
      <c r="N123" s="110">
        <f t="shared" si="170"/>
        <v>1.0540713114703382</v>
      </c>
      <c r="O123" s="103">
        <f t="shared" si="174"/>
        <v>1.08473555</v>
      </c>
      <c r="P123" s="103">
        <f t="shared" si="141"/>
        <v>1012.78278808</v>
      </c>
      <c r="Q123" s="11">
        <f t="shared" si="164"/>
        <v>0</v>
      </c>
      <c r="R123" s="7">
        <f t="shared" si="150"/>
        <v>0</v>
      </c>
      <c r="S123" s="8">
        <f t="shared" si="142"/>
        <v>0</v>
      </c>
      <c r="T123" s="113">
        <f t="shared" si="151"/>
        <v>0.1047</v>
      </c>
      <c r="U123" s="111">
        <f t="shared" si="171"/>
        <v>15</v>
      </c>
      <c r="V123" s="111">
        <v>252</v>
      </c>
      <c r="W123" s="110">
        <f t="shared" si="143"/>
        <v>1.005944612</v>
      </c>
      <c r="X123" s="103">
        <f t="shared" si="144"/>
        <v>6.0206007100000001</v>
      </c>
      <c r="Y123" s="8">
        <f t="shared" si="152"/>
        <v>0</v>
      </c>
      <c r="Z123" s="114" t="str">
        <f t="shared" si="158"/>
        <v>A+J=</v>
      </c>
      <c r="AA123" s="108">
        <f t="shared" si="159"/>
        <v>44397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60"/>
      <c r="AQ123" s="146"/>
      <c r="AR123" s="147"/>
      <c r="AS123" s="146"/>
      <c r="AT123" s="148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46"/>
        <v>44389</v>
      </c>
      <c r="B124" s="103">
        <f t="shared" si="138"/>
        <v>1018.8033887900001</v>
      </c>
      <c r="C124" s="103">
        <f t="shared" si="156"/>
        <v>933.66792310000005</v>
      </c>
      <c r="D124" s="104">
        <f t="shared" si="147"/>
        <v>1027.211</v>
      </c>
      <c r="E124" s="105">
        <f t="shared" si="172"/>
        <v>1069.289</v>
      </c>
      <c r="F124" s="106">
        <f t="shared" si="173"/>
        <v>44337</v>
      </c>
      <c r="G124" s="107">
        <f t="shared" si="139"/>
        <v>4.0963346381609922E-2</v>
      </c>
      <c r="H124" s="108">
        <f t="shared" si="157"/>
        <v>44397</v>
      </c>
      <c r="I124" s="108">
        <f t="shared" si="140"/>
        <v>44397</v>
      </c>
      <c r="J124" s="109">
        <f t="shared" si="148"/>
        <v>21</v>
      </c>
      <c r="K124" s="109">
        <f t="shared" si="177"/>
        <v>15</v>
      </c>
      <c r="L124" s="8">
        <f t="shared" si="149"/>
        <v>1.0290912400000001</v>
      </c>
      <c r="M124" s="110">
        <f t="shared" si="175"/>
        <v>1.0150827899999999</v>
      </c>
      <c r="N124" s="110">
        <f t="shared" si="170"/>
        <v>1.0540713114703382</v>
      </c>
      <c r="O124" s="103">
        <f t="shared" si="174"/>
        <v>1.08473555</v>
      </c>
      <c r="P124" s="103">
        <f t="shared" si="141"/>
        <v>1012.78278808</v>
      </c>
      <c r="Q124" s="11">
        <f t="shared" si="164"/>
        <v>0</v>
      </c>
      <c r="R124" s="7">
        <f t="shared" si="150"/>
        <v>0</v>
      </c>
      <c r="S124" s="8">
        <f t="shared" si="142"/>
        <v>0</v>
      </c>
      <c r="T124" s="113">
        <f t="shared" si="151"/>
        <v>0.1047</v>
      </c>
      <c r="U124" s="111">
        <f t="shared" si="171"/>
        <v>15</v>
      </c>
      <c r="V124" s="111">
        <v>252</v>
      </c>
      <c r="W124" s="110">
        <f t="shared" si="143"/>
        <v>1.005944612</v>
      </c>
      <c r="X124" s="103">
        <f t="shared" si="144"/>
        <v>6.0206007100000001</v>
      </c>
      <c r="Y124" s="8">
        <f t="shared" si="152"/>
        <v>0</v>
      </c>
      <c r="Z124" s="114" t="str">
        <f t="shared" si="158"/>
        <v>A+J=</v>
      </c>
      <c r="AA124" s="108">
        <f t="shared" si="159"/>
        <v>44397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60"/>
      <c r="AQ124" s="146"/>
      <c r="AR124" s="147"/>
      <c r="AS124" s="146"/>
      <c r="AT124" s="148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46"/>
        <v>44390</v>
      </c>
      <c r="B125" s="103">
        <f t="shared" si="138"/>
        <v>1021.1563562499999</v>
      </c>
      <c r="C125" s="103">
        <f t="shared" si="156"/>
        <v>933.66792310000005</v>
      </c>
      <c r="D125" s="104">
        <f t="shared" si="147"/>
        <v>1027.211</v>
      </c>
      <c r="E125" s="105">
        <f t="shared" si="172"/>
        <v>1069.289</v>
      </c>
      <c r="F125" s="106">
        <f t="shared" si="173"/>
        <v>44337</v>
      </c>
      <c r="G125" s="107">
        <f t="shared" si="139"/>
        <v>4.0963346381609922E-2</v>
      </c>
      <c r="H125" s="108">
        <f t="shared" si="157"/>
        <v>44397</v>
      </c>
      <c r="I125" s="108">
        <f t="shared" si="140"/>
        <v>44397</v>
      </c>
      <c r="J125" s="109">
        <f t="shared" si="148"/>
        <v>21</v>
      </c>
      <c r="K125" s="109">
        <f t="shared" si="177"/>
        <v>16</v>
      </c>
      <c r="L125" s="8">
        <f t="shared" si="149"/>
        <v>1.0310604800000001</v>
      </c>
      <c r="M125" s="110">
        <f t="shared" si="175"/>
        <v>1.0150827899999999</v>
      </c>
      <c r="N125" s="110">
        <f t="shared" si="170"/>
        <v>1.0540713114703382</v>
      </c>
      <c r="O125" s="103">
        <f t="shared" si="174"/>
        <v>1.0868112700000001</v>
      </c>
      <c r="P125" s="103">
        <f t="shared" si="141"/>
        <v>1014.72082126</v>
      </c>
      <c r="Q125" s="11">
        <f t="shared" si="164"/>
        <v>0</v>
      </c>
      <c r="R125" s="7">
        <f t="shared" si="150"/>
        <v>0</v>
      </c>
      <c r="S125" s="8">
        <f t="shared" si="142"/>
        <v>0</v>
      </c>
      <c r="T125" s="113">
        <f t="shared" si="151"/>
        <v>0.1047</v>
      </c>
      <c r="U125" s="111">
        <f t="shared" si="171"/>
        <v>16</v>
      </c>
      <c r="V125" s="111">
        <v>252</v>
      </c>
      <c r="W125" s="110">
        <f t="shared" si="143"/>
        <v>1.006342173</v>
      </c>
      <c r="X125" s="103">
        <f t="shared" si="144"/>
        <v>6.4355349899999998</v>
      </c>
      <c r="Y125" s="8">
        <f t="shared" si="152"/>
        <v>0</v>
      </c>
      <c r="Z125" s="114" t="str">
        <f t="shared" si="158"/>
        <v>A+J=</v>
      </c>
      <c r="AA125" s="108">
        <f t="shared" si="159"/>
        <v>44397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60"/>
      <c r="AQ125" s="146"/>
      <c r="AR125" s="147"/>
      <c r="AS125" s="146"/>
      <c r="AT125" s="148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46"/>
        <v>44391</v>
      </c>
      <c r="B126" s="103">
        <f t="shared" si="138"/>
        <v>1023.51475696</v>
      </c>
      <c r="C126" s="103">
        <f t="shared" si="156"/>
        <v>933.66792310000005</v>
      </c>
      <c r="D126" s="104">
        <f t="shared" si="147"/>
        <v>1027.211</v>
      </c>
      <c r="E126" s="105">
        <f t="shared" si="172"/>
        <v>1069.289</v>
      </c>
      <c r="F126" s="106">
        <f t="shared" si="173"/>
        <v>44337</v>
      </c>
      <c r="G126" s="107">
        <f t="shared" si="139"/>
        <v>4.0963346381609922E-2</v>
      </c>
      <c r="H126" s="108">
        <f t="shared" si="157"/>
        <v>44397</v>
      </c>
      <c r="I126" s="108">
        <f t="shared" si="140"/>
        <v>44397</v>
      </c>
      <c r="J126" s="109">
        <f t="shared" si="148"/>
        <v>21</v>
      </c>
      <c r="K126" s="109">
        <f t="shared" si="177"/>
        <v>17</v>
      </c>
      <c r="L126" s="8">
        <f t="shared" si="149"/>
        <v>1.03303349</v>
      </c>
      <c r="M126" s="110">
        <f t="shared" si="175"/>
        <v>1.0150827899999999</v>
      </c>
      <c r="N126" s="110">
        <f t="shared" si="170"/>
        <v>1.0540713114703382</v>
      </c>
      <c r="O126" s="103">
        <f t="shared" si="174"/>
        <v>1.0888909600000001</v>
      </c>
      <c r="P126" s="103">
        <f t="shared" si="141"/>
        <v>1016.6625610999999</v>
      </c>
      <c r="Q126" s="11">
        <f t="shared" si="164"/>
        <v>0</v>
      </c>
      <c r="R126" s="7">
        <f t="shared" si="150"/>
        <v>0</v>
      </c>
      <c r="S126" s="8">
        <f t="shared" si="142"/>
        <v>0</v>
      </c>
      <c r="T126" s="113">
        <f t="shared" si="151"/>
        <v>0.1047</v>
      </c>
      <c r="U126" s="111">
        <f t="shared" si="171"/>
        <v>17</v>
      </c>
      <c r="V126" s="111">
        <v>252</v>
      </c>
      <c r="W126" s="110">
        <f t="shared" si="143"/>
        <v>1.0067398919999999</v>
      </c>
      <c r="X126" s="103">
        <f t="shared" si="144"/>
        <v>6.8521958600000001</v>
      </c>
      <c r="Y126" s="8">
        <f t="shared" si="152"/>
        <v>0</v>
      </c>
      <c r="Z126" s="114" t="str">
        <f t="shared" si="158"/>
        <v>A+J=</v>
      </c>
      <c r="AA126" s="108">
        <f t="shared" si="159"/>
        <v>44397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60"/>
      <c r="AQ126" s="146"/>
      <c r="AR126" s="147"/>
      <c r="AS126" s="146"/>
      <c r="AT126" s="148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46"/>
        <v>44392</v>
      </c>
      <c r="B127" s="103">
        <f t="shared" si="138"/>
        <v>1025.87860464</v>
      </c>
      <c r="C127" s="103">
        <f t="shared" si="156"/>
        <v>933.66792310000005</v>
      </c>
      <c r="D127" s="104">
        <f t="shared" si="147"/>
        <v>1027.211</v>
      </c>
      <c r="E127" s="105">
        <f t="shared" si="172"/>
        <v>1069.289</v>
      </c>
      <c r="F127" s="106">
        <f t="shared" si="173"/>
        <v>44337</v>
      </c>
      <c r="G127" s="107">
        <f t="shared" si="139"/>
        <v>4.0963346381609922E-2</v>
      </c>
      <c r="H127" s="108">
        <f t="shared" si="157"/>
        <v>44397</v>
      </c>
      <c r="I127" s="108">
        <f t="shared" si="140"/>
        <v>44397</v>
      </c>
      <c r="J127" s="109">
        <f t="shared" si="148"/>
        <v>21</v>
      </c>
      <c r="K127" s="109">
        <f t="shared" si="177"/>
        <v>18</v>
      </c>
      <c r="L127" s="8">
        <f t="shared" si="149"/>
        <v>1.0350102699999999</v>
      </c>
      <c r="M127" s="110">
        <f t="shared" si="175"/>
        <v>1.0150827899999999</v>
      </c>
      <c r="N127" s="110">
        <f t="shared" si="170"/>
        <v>1.0540713114703382</v>
      </c>
      <c r="O127" s="103">
        <f t="shared" si="174"/>
        <v>1.0909746300000001</v>
      </c>
      <c r="P127" s="103">
        <f t="shared" si="141"/>
        <v>1018.60801694</v>
      </c>
      <c r="Q127" s="11">
        <f t="shared" si="164"/>
        <v>0</v>
      </c>
      <c r="R127" s="7">
        <f t="shared" si="150"/>
        <v>0</v>
      </c>
      <c r="S127" s="8">
        <f t="shared" si="142"/>
        <v>0</v>
      </c>
      <c r="T127" s="113">
        <f t="shared" si="151"/>
        <v>0.1047</v>
      </c>
      <c r="U127" s="111">
        <f t="shared" si="171"/>
        <v>18</v>
      </c>
      <c r="V127" s="111">
        <v>252</v>
      </c>
      <c r="W127" s="110">
        <f t="shared" si="143"/>
        <v>1.007137768</v>
      </c>
      <c r="X127" s="103">
        <f t="shared" si="144"/>
        <v>7.2705877000000001</v>
      </c>
      <c r="Y127" s="8">
        <f t="shared" si="152"/>
        <v>0</v>
      </c>
      <c r="Z127" s="114" t="str">
        <f t="shared" si="158"/>
        <v>A+J=</v>
      </c>
      <c r="AA127" s="108">
        <f t="shared" si="159"/>
        <v>44397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60"/>
      <c r="AQ127" s="146"/>
      <c r="AR127" s="147"/>
      <c r="AS127" s="146"/>
      <c r="AT127" s="148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46"/>
        <v>44393</v>
      </c>
      <c r="B128" s="103">
        <f t="shared" si="138"/>
        <v>1028.2479046600001</v>
      </c>
      <c r="C128" s="103">
        <f t="shared" si="156"/>
        <v>933.66792310000005</v>
      </c>
      <c r="D128" s="104">
        <f t="shared" si="147"/>
        <v>1027.211</v>
      </c>
      <c r="E128" s="105">
        <f t="shared" si="172"/>
        <v>1069.289</v>
      </c>
      <c r="F128" s="106">
        <f t="shared" si="173"/>
        <v>44337</v>
      </c>
      <c r="G128" s="107">
        <f t="shared" si="139"/>
        <v>4.0963346381609922E-2</v>
      </c>
      <c r="H128" s="108">
        <f t="shared" si="157"/>
        <v>44397</v>
      </c>
      <c r="I128" s="108">
        <f t="shared" si="140"/>
        <v>44397</v>
      </c>
      <c r="J128" s="109">
        <f t="shared" si="148"/>
        <v>21</v>
      </c>
      <c r="K128" s="109">
        <f t="shared" si="177"/>
        <v>19</v>
      </c>
      <c r="L128" s="8">
        <f t="shared" si="149"/>
        <v>1.0369908299999999</v>
      </c>
      <c r="M128" s="110">
        <f t="shared" si="175"/>
        <v>1.0150827899999999</v>
      </c>
      <c r="N128" s="110">
        <f t="shared" si="170"/>
        <v>1.0540713114703382</v>
      </c>
      <c r="O128" s="103">
        <f t="shared" si="174"/>
        <v>1.0930622800000001</v>
      </c>
      <c r="P128" s="103">
        <f t="shared" si="141"/>
        <v>1020.55718878</v>
      </c>
      <c r="Q128" s="11">
        <f t="shared" si="164"/>
        <v>0</v>
      </c>
      <c r="R128" s="7">
        <f t="shared" si="150"/>
        <v>0</v>
      </c>
      <c r="S128" s="8">
        <f t="shared" si="142"/>
        <v>0</v>
      </c>
      <c r="T128" s="113">
        <f t="shared" si="151"/>
        <v>0.1047</v>
      </c>
      <c r="U128" s="111">
        <f t="shared" si="171"/>
        <v>19</v>
      </c>
      <c r="V128" s="111">
        <v>252</v>
      </c>
      <c r="W128" s="110">
        <f t="shared" si="143"/>
        <v>1.007535801</v>
      </c>
      <c r="X128" s="103">
        <f t="shared" si="144"/>
        <v>7.6907158799999999</v>
      </c>
      <c r="Y128" s="8">
        <f t="shared" si="152"/>
        <v>0</v>
      </c>
      <c r="Z128" s="114" t="str">
        <f t="shared" si="158"/>
        <v>A+J=</v>
      </c>
      <c r="AA128" s="108">
        <f t="shared" si="159"/>
        <v>44397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60"/>
      <c r="AQ128" s="146"/>
      <c r="AR128" s="147"/>
      <c r="AS128" s="146"/>
      <c r="AT128" s="148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46"/>
        <v>44394</v>
      </c>
      <c r="B129" s="103">
        <f t="shared" si="138"/>
        <v>1030.6226916200001</v>
      </c>
      <c r="C129" s="103">
        <f t="shared" si="156"/>
        <v>933.66792310000005</v>
      </c>
      <c r="D129" s="104">
        <f t="shared" si="147"/>
        <v>1027.211</v>
      </c>
      <c r="E129" s="105">
        <f t="shared" si="172"/>
        <v>1069.289</v>
      </c>
      <c r="F129" s="106">
        <f t="shared" si="173"/>
        <v>44337</v>
      </c>
      <c r="G129" s="107">
        <f t="shared" si="139"/>
        <v>4.0963346381609922E-2</v>
      </c>
      <c r="H129" s="108">
        <f t="shared" si="157"/>
        <v>44397</v>
      </c>
      <c r="I129" s="108">
        <f t="shared" si="140"/>
        <v>44397</v>
      </c>
      <c r="J129" s="109">
        <f t="shared" si="148"/>
        <v>21</v>
      </c>
      <c r="K129" s="109">
        <f t="shared" si="177"/>
        <v>20</v>
      </c>
      <c r="L129" s="8">
        <f t="shared" si="149"/>
        <v>1.0389751899999999</v>
      </c>
      <c r="M129" s="110">
        <f t="shared" si="175"/>
        <v>1.0150827899999999</v>
      </c>
      <c r="N129" s="110">
        <f t="shared" si="170"/>
        <v>1.0540713114703382</v>
      </c>
      <c r="O129" s="103">
        <f t="shared" si="174"/>
        <v>1.0951539400000001</v>
      </c>
      <c r="P129" s="103">
        <f t="shared" si="141"/>
        <v>1022.51010463</v>
      </c>
      <c r="Q129" s="11">
        <f t="shared" si="164"/>
        <v>0</v>
      </c>
      <c r="R129" s="7">
        <f t="shared" si="150"/>
        <v>0</v>
      </c>
      <c r="S129" s="8">
        <f t="shared" si="142"/>
        <v>0</v>
      </c>
      <c r="T129" s="113">
        <f t="shared" si="151"/>
        <v>0.1047</v>
      </c>
      <c r="U129" s="111">
        <f t="shared" si="171"/>
        <v>20</v>
      </c>
      <c r="V129" s="111">
        <v>252</v>
      </c>
      <c r="W129" s="110">
        <f t="shared" si="143"/>
        <v>1.0079339919999999</v>
      </c>
      <c r="X129" s="103">
        <f t="shared" si="144"/>
        <v>8.1125869900000005</v>
      </c>
      <c r="Y129" s="8">
        <f t="shared" si="152"/>
        <v>0</v>
      </c>
      <c r="Z129" s="114" t="str">
        <f t="shared" si="158"/>
        <v>A+J=</v>
      </c>
      <c r="AA129" s="108">
        <f t="shared" si="159"/>
        <v>44397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60"/>
      <c r="AQ129" s="146"/>
      <c r="AR129" s="147"/>
      <c r="AS129" s="146"/>
      <c r="AT129" s="148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46"/>
        <v>44395</v>
      </c>
      <c r="B130" s="103">
        <f t="shared" si="138"/>
        <v>1030.6226916200001</v>
      </c>
      <c r="C130" s="103">
        <f t="shared" si="156"/>
        <v>933.66792310000005</v>
      </c>
      <c r="D130" s="104">
        <f t="shared" si="147"/>
        <v>1027.211</v>
      </c>
      <c r="E130" s="105">
        <f t="shared" si="172"/>
        <v>1069.289</v>
      </c>
      <c r="F130" s="106">
        <f t="shared" si="173"/>
        <v>44337</v>
      </c>
      <c r="G130" s="107">
        <f t="shared" si="139"/>
        <v>4.0963346381609922E-2</v>
      </c>
      <c r="H130" s="108">
        <f t="shared" si="157"/>
        <v>44397</v>
      </c>
      <c r="I130" s="108">
        <f t="shared" si="140"/>
        <v>44397</v>
      </c>
      <c r="J130" s="109">
        <f t="shared" si="148"/>
        <v>21</v>
      </c>
      <c r="K130" s="109">
        <f t="shared" si="177"/>
        <v>20</v>
      </c>
      <c r="L130" s="8">
        <f t="shared" si="149"/>
        <v>1.0389751899999999</v>
      </c>
      <c r="M130" s="110">
        <f t="shared" si="175"/>
        <v>1.0150827899999999</v>
      </c>
      <c r="N130" s="110">
        <f t="shared" si="170"/>
        <v>1.0540713114703382</v>
      </c>
      <c r="O130" s="103">
        <f t="shared" si="174"/>
        <v>1.0951539400000001</v>
      </c>
      <c r="P130" s="103">
        <f t="shared" si="141"/>
        <v>1022.51010463</v>
      </c>
      <c r="Q130" s="11">
        <f t="shared" si="164"/>
        <v>0</v>
      </c>
      <c r="R130" s="7">
        <f t="shared" si="150"/>
        <v>0</v>
      </c>
      <c r="S130" s="8">
        <f t="shared" si="142"/>
        <v>0</v>
      </c>
      <c r="T130" s="113">
        <f t="shared" si="151"/>
        <v>0.1047</v>
      </c>
      <c r="U130" s="111">
        <f t="shared" si="171"/>
        <v>20</v>
      </c>
      <c r="V130" s="111">
        <v>252</v>
      </c>
      <c r="W130" s="110">
        <f t="shared" si="143"/>
        <v>1.0079339919999999</v>
      </c>
      <c r="X130" s="103">
        <f t="shared" si="144"/>
        <v>8.1125869900000005</v>
      </c>
      <c r="Y130" s="8">
        <f t="shared" si="152"/>
        <v>0</v>
      </c>
      <c r="Z130" s="114" t="str">
        <f t="shared" si="158"/>
        <v>A+J=</v>
      </c>
      <c r="AA130" s="108">
        <f t="shared" si="159"/>
        <v>44397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60"/>
      <c r="AQ130" s="146"/>
      <c r="AR130" s="147"/>
      <c r="AS130" s="146"/>
      <c r="AT130" s="148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02">
        <f t="shared" si="146"/>
        <v>44396</v>
      </c>
      <c r="B131" s="103">
        <f t="shared" si="138"/>
        <v>1030.6226916200001</v>
      </c>
      <c r="C131" s="103">
        <f t="shared" si="156"/>
        <v>933.66792310000005</v>
      </c>
      <c r="D131" s="104">
        <f t="shared" si="147"/>
        <v>1027.211</v>
      </c>
      <c r="E131" s="105">
        <f t="shared" si="172"/>
        <v>1069.289</v>
      </c>
      <c r="F131" s="106">
        <f t="shared" si="173"/>
        <v>44337</v>
      </c>
      <c r="G131" s="107">
        <f t="shared" si="139"/>
        <v>4.0963346381609922E-2</v>
      </c>
      <c r="H131" s="108">
        <f t="shared" si="157"/>
        <v>44397</v>
      </c>
      <c r="I131" s="108">
        <f t="shared" si="140"/>
        <v>44397</v>
      </c>
      <c r="J131" s="109">
        <f t="shared" si="148"/>
        <v>21</v>
      </c>
      <c r="K131" s="109">
        <f t="shared" si="177"/>
        <v>20</v>
      </c>
      <c r="L131" s="8">
        <f t="shared" si="149"/>
        <v>1.0389751899999999</v>
      </c>
      <c r="M131" s="110">
        <f t="shared" si="175"/>
        <v>1.0150827899999999</v>
      </c>
      <c r="N131" s="110">
        <f t="shared" si="170"/>
        <v>1.0540713114703382</v>
      </c>
      <c r="O131" s="103">
        <f t="shared" si="174"/>
        <v>1.0951539400000001</v>
      </c>
      <c r="P131" s="103">
        <f t="shared" si="141"/>
        <v>1022.51010463</v>
      </c>
      <c r="Q131" s="11">
        <f t="shared" si="164"/>
        <v>0</v>
      </c>
      <c r="R131" s="7">
        <f t="shared" si="150"/>
        <v>0</v>
      </c>
      <c r="S131" s="8">
        <f t="shared" si="142"/>
        <v>0</v>
      </c>
      <c r="T131" s="113">
        <f t="shared" si="151"/>
        <v>0.1047</v>
      </c>
      <c r="U131" s="111">
        <f t="shared" si="171"/>
        <v>20</v>
      </c>
      <c r="V131" s="111">
        <v>252</v>
      </c>
      <c r="W131" s="110">
        <f t="shared" si="143"/>
        <v>1.0079339919999999</v>
      </c>
      <c r="X131" s="103">
        <f t="shared" si="144"/>
        <v>8.1125869900000005</v>
      </c>
      <c r="Y131" s="8">
        <f t="shared" si="152"/>
        <v>0</v>
      </c>
      <c r="Z131" s="114" t="str">
        <f t="shared" si="158"/>
        <v>A+J=</v>
      </c>
      <c r="AA131" s="108">
        <f t="shared" si="159"/>
        <v>44397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60"/>
      <c r="AQ131" s="146"/>
      <c r="AR131" s="147"/>
      <c r="AS131" s="146"/>
      <c r="AT131" s="148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46"/>
        <v>44397</v>
      </c>
      <c r="B132" s="103">
        <f t="shared" si="138"/>
        <v>1033.00295003</v>
      </c>
      <c r="C132" s="103">
        <f t="shared" si="156"/>
        <v>933.66792310000005</v>
      </c>
      <c r="D132" s="104">
        <f t="shared" si="147"/>
        <v>1027.211</v>
      </c>
      <c r="E132" s="105">
        <f t="shared" si="172"/>
        <v>1069.289</v>
      </c>
      <c r="F132" s="106">
        <f t="shared" si="173"/>
        <v>44337</v>
      </c>
      <c r="G132" s="107">
        <f t="shared" si="139"/>
        <v>4.0963346381609922E-2</v>
      </c>
      <c r="H132" s="108">
        <f t="shared" si="157"/>
        <v>44428</v>
      </c>
      <c r="I132" s="108">
        <f t="shared" si="140"/>
        <v>44397</v>
      </c>
      <c r="J132" s="109">
        <f t="shared" si="148"/>
        <v>21</v>
      </c>
      <c r="K132" s="109">
        <f t="shared" si="177"/>
        <v>21</v>
      </c>
      <c r="L132" s="8">
        <f t="shared" si="149"/>
        <v>1.04096334</v>
      </c>
      <c r="M132" s="110">
        <f t="shared" si="175"/>
        <v>1.0150827899999999</v>
      </c>
      <c r="N132" s="110">
        <f t="shared" si="170"/>
        <v>1.0540713114703382</v>
      </c>
      <c r="O132" s="103">
        <f t="shared" si="174"/>
        <v>1.0972495900000001</v>
      </c>
      <c r="P132" s="103">
        <f t="shared" si="141"/>
        <v>1024.46674581</v>
      </c>
      <c r="Q132" s="11">
        <f t="shared" si="164"/>
        <v>4</v>
      </c>
      <c r="R132" s="7">
        <f t="shared" si="150"/>
        <v>2.8237998420463341E-2</v>
      </c>
      <c r="S132" s="8">
        <f t="shared" si="142"/>
        <v>28.92889035</v>
      </c>
      <c r="T132" s="113">
        <f t="shared" si="151"/>
        <v>0.1047</v>
      </c>
      <c r="U132" s="111">
        <f t="shared" si="171"/>
        <v>21</v>
      </c>
      <c r="V132" s="111">
        <v>252</v>
      </c>
      <c r="W132" s="110">
        <f t="shared" si="143"/>
        <v>1.0083323390000001</v>
      </c>
      <c r="X132" s="103">
        <f t="shared" si="144"/>
        <v>8.5362042200000001</v>
      </c>
      <c r="Y132" s="8">
        <f t="shared" si="152"/>
        <v>37.465094569999998</v>
      </c>
      <c r="Z132" s="114" t="str">
        <f t="shared" si="158"/>
        <v>A+J=</v>
      </c>
      <c r="AA132" s="108">
        <f t="shared" si="159"/>
        <v>44397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60"/>
      <c r="AQ132" s="146"/>
      <c r="AR132" s="147"/>
      <c r="AS132" s="146"/>
      <c r="AT132" s="148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46"/>
        <v>44398</v>
      </c>
      <c r="B133" s="103">
        <f t="shared" si="138"/>
        <v>996.19150332000004</v>
      </c>
      <c r="C133" s="103">
        <f t="shared" si="156"/>
        <v>907.30300977000002</v>
      </c>
      <c r="D133" s="104">
        <f t="shared" si="147"/>
        <v>1069.289</v>
      </c>
      <c r="E133" s="105">
        <f t="shared" si="172"/>
        <v>1075.7329999999999</v>
      </c>
      <c r="F133" s="106">
        <f t="shared" si="173"/>
        <v>44367</v>
      </c>
      <c r="G133" s="107">
        <f t="shared" si="139"/>
        <v>6.0264343877098892E-3</v>
      </c>
      <c r="H133" s="108">
        <f t="shared" si="157"/>
        <v>44428</v>
      </c>
      <c r="I133" s="108">
        <f t="shared" si="140"/>
        <v>44428</v>
      </c>
      <c r="J133" s="109">
        <f t="shared" si="148"/>
        <v>23</v>
      </c>
      <c r="K133" s="109">
        <f t="shared" si="177"/>
        <v>1</v>
      </c>
      <c r="L133" s="8">
        <f t="shared" si="149"/>
        <v>1.00026126</v>
      </c>
      <c r="M133" s="110">
        <f t="shared" si="175"/>
        <v>1.04096334</v>
      </c>
      <c r="N133" s="110">
        <f t="shared" si="170"/>
        <v>1.0972495929863435</v>
      </c>
      <c r="O133" s="103">
        <f t="shared" si="174"/>
        <v>1.09753626</v>
      </c>
      <c r="P133" s="103">
        <f t="shared" si="141"/>
        <v>995.79795202000003</v>
      </c>
      <c r="Q133" s="11">
        <f t="shared" si="164"/>
        <v>0</v>
      </c>
      <c r="R133" s="7">
        <f t="shared" si="150"/>
        <v>0</v>
      </c>
      <c r="S133" s="8">
        <f t="shared" si="142"/>
        <v>0</v>
      </c>
      <c r="T133" s="113">
        <f t="shared" si="151"/>
        <v>0.1047</v>
      </c>
      <c r="U133" s="111">
        <f t="shared" si="171"/>
        <v>1</v>
      </c>
      <c r="V133" s="111">
        <v>252</v>
      </c>
      <c r="W133" s="110">
        <f t="shared" si="143"/>
        <v>1.0003952119999999</v>
      </c>
      <c r="X133" s="103">
        <f t="shared" si="144"/>
        <v>0.39355129999999999</v>
      </c>
      <c r="Y133" s="8">
        <f t="shared" si="152"/>
        <v>0</v>
      </c>
      <c r="Z133" s="114" t="str">
        <f t="shared" si="158"/>
        <v>A+J=</v>
      </c>
      <c r="AA133" s="108">
        <f t="shared" si="159"/>
        <v>44428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60"/>
      <c r="AQ133" s="146"/>
      <c r="AR133" s="147"/>
      <c r="AS133" s="146"/>
      <c r="AT133" s="148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46"/>
        <v>44399</v>
      </c>
      <c r="B134" s="103">
        <f t="shared" si="138"/>
        <v>996.84558578000008</v>
      </c>
      <c r="C134" s="103">
        <f t="shared" si="156"/>
        <v>907.30300977000002</v>
      </c>
      <c r="D134" s="104">
        <f t="shared" si="147"/>
        <v>1069.289</v>
      </c>
      <c r="E134" s="105">
        <f t="shared" si="172"/>
        <v>1075.7329999999999</v>
      </c>
      <c r="F134" s="106">
        <f t="shared" si="173"/>
        <v>44367</v>
      </c>
      <c r="G134" s="107">
        <f t="shared" si="139"/>
        <v>6.0264343877098892E-3</v>
      </c>
      <c r="H134" s="108">
        <f t="shared" si="157"/>
        <v>44428</v>
      </c>
      <c r="I134" s="108">
        <f t="shared" si="140"/>
        <v>44428</v>
      </c>
      <c r="J134" s="109">
        <f t="shared" si="148"/>
        <v>23</v>
      </c>
      <c r="K134" s="109">
        <f t="shared" si="177"/>
        <v>2</v>
      </c>
      <c r="L134" s="8">
        <f t="shared" si="149"/>
        <v>1.0005226</v>
      </c>
      <c r="M134" s="110">
        <f t="shared" si="175"/>
        <v>1.04096334</v>
      </c>
      <c r="N134" s="110">
        <f t="shared" si="170"/>
        <v>1.0972495929863435</v>
      </c>
      <c r="O134" s="103">
        <f t="shared" si="174"/>
        <v>1.0978230099999999</v>
      </c>
      <c r="P134" s="103">
        <f t="shared" si="141"/>
        <v>996.05812116000004</v>
      </c>
      <c r="Q134" s="11">
        <f t="shared" si="164"/>
        <v>0</v>
      </c>
      <c r="R134" s="7">
        <f t="shared" si="150"/>
        <v>0</v>
      </c>
      <c r="S134" s="8">
        <f t="shared" si="142"/>
        <v>0</v>
      </c>
      <c r="T134" s="113">
        <f t="shared" si="151"/>
        <v>0.1047</v>
      </c>
      <c r="U134" s="111">
        <f t="shared" si="171"/>
        <v>2</v>
      </c>
      <c r="V134" s="111">
        <v>252</v>
      </c>
      <c r="W134" s="110">
        <f t="shared" si="143"/>
        <v>1.000790581</v>
      </c>
      <c r="X134" s="103">
        <f t="shared" si="144"/>
        <v>0.78746461999999995</v>
      </c>
      <c r="Y134" s="8">
        <f t="shared" si="152"/>
        <v>0</v>
      </c>
      <c r="Z134" s="114" t="str">
        <f t="shared" si="158"/>
        <v>A+J=</v>
      </c>
      <c r="AA134" s="108">
        <f t="shared" si="159"/>
        <v>44428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60"/>
      <c r="AQ134" s="146"/>
      <c r="AR134" s="147"/>
      <c r="AS134" s="146"/>
      <c r="AT134" s="148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46"/>
        <v>44400</v>
      </c>
      <c r="B135" s="103">
        <f t="shared" si="138"/>
        <v>997.50009198999999</v>
      </c>
      <c r="C135" s="103">
        <f t="shared" si="156"/>
        <v>907.30300977000002</v>
      </c>
      <c r="D135" s="104">
        <f t="shared" si="147"/>
        <v>1069.289</v>
      </c>
      <c r="E135" s="105">
        <f t="shared" si="172"/>
        <v>1075.7329999999999</v>
      </c>
      <c r="F135" s="106">
        <f t="shared" si="173"/>
        <v>44367</v>
      </c>
      <c r="G135" s="107">
        <f t="shared" si="139"/>
        <v>6.0264343877098892E-3</v>
      </c>
      <c r="H135" s="108">
        <f t="shared" si="157"/>
        <v>44428</v>
      </c>
      <c r="I135" s="108">
        <f t="shared" si="140"/>
        <v>44428</v>
      </c>
      <c r="J135" s="109">
        <f t="shared" si="148"/>
        <v>23</v>
      </c>
      <c r="K135" s="109">
        <f t="shared" si="177"/>
        <v>3</v>
      </c>
      <c r="L135" s="8">
        <f t="shared" si="149"/>
        <v>1.0007839999999999</v>
      </c>
      <c r="M135" s="110">
        <f t="shared" si="175"/>
        <v>1.04096334</v>
      </c>
      <c r="N135" s="110">
        <f t="shared" si="170"/>
        <v>1.0972495929863435</v>
      </c>
      <c r="O135" s="103">
        <f t="shared" si="174"/>
        <v>1.0981098300000001</v>
      </c>
      <c r="P135" s="103">
        <f t="shared" si="141"/>
        <v>996.31835380999996</v>
      </c>
      <c r="Q135" s="11">
        <f t="shared" si="164"/>
        <v>0</v>
      </c>
      <c r="R135" s="7">
        <f t="shared" si="150"/>
        <v>0</v>
      </c>
      <c r="S135" s="8">
        <f t="shared" si="142"/>
        <v>0</v>
      </c>
      <c r="T135" s="113">
        <f t="shared" si="151"/>
        <v>0.1047</v>
      </c>
      <c r="U135" s="111">
        <f t="shared" si="171"/>
        <v>3</v>
      </c>
      <c r="V135" s="111">
        <v>252</v>
      </c>
      <c r="W135" s="110">
        <f t="shared" si="143"/>
        <v>1.0011861049999999</v>
      </c>
      <c r="X135" s="103">
        <f t="shared" si="144"/>
        <v>1.18173818</v>
      </c>
      <c r="Y135" s="8">
        <f t="shared" si="152"/>
        <v>0</v>
      </c>
      <c r="Z135" s="114" t="str">
        <f t="shared" si="158"/>
        <v>A+J=</v>
      </c>
      <c r="AA135" s="108">
        <f t="shared" si="159"/>
        <v>44428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60"/>
      <c r="AQ135" s="146"/>
      <c r="AR135" s="147"/>
      <c r="AS135" s="146"/>
      <c r="AT135" s="148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46"/>
        <v>44401</v>
      </c>
      <c r="B136" s="103">
        <f t="shared" si="138"/>
        <v>998.15503322000006</v>
      </c>
      <c r="C136" s="103">
        <f t="shared" si="156"/>
        <v>907.30300977000002</v>
      </c>
      <c r="D136" s="104">
        <f t="shared" si="147"/>
        <v>1069.289</v>
      </c>
      <c r="E136" s="105">
        <f t="shared" si="172"/>
        <v>1075.7329999999999</v>
      </c>
      <c r="F136" s="106">
        <f t="shared" si="173"/>
        <v>44367</v>
      </c>
      <c r="G136" s="107">
        <f t="shared" si="139"/>
        <v>6.0264343877098892E-3</v>
      </c>
      <c r="H136" s="108">
        <f t="shared" si="157"/>
        <v>44428</v>
      </c>
      <c r="I136" s="108">
        <f t="shared" si="140"/>
        <v>44428</v>
      </c>
      <c r="J136" s="109">
        <f t="shared" si="148"/>
        <v>23</v>
      </c>
      <c r="K136" s="109">
        <f t="shared" si="177"/>
        <v>4</v>
      </c>
      <c r="L136" s="8">
        <f t="shared" si="149"/>
        <v>1.00104547</v>
      </c>
      <c r="M136" s="110">
        <f t="shared" si="175"/>
        <v>1.04096334</v>
      </c>
      <c r="N136" s="110">
        <f t="shared" si="170"/>
        <v>1.0972495929863435</v>
      </c>
      <c r="O136" s="103">
        <f t="shared" si="174"/>
        <v>1.0983967299999999</v>
      </c>
      <c r="P136" s="103">
        <f t="shared" si="141"/>
        <v>996.57865905000006</v>
      </c>
      <c r="Q136" s="11">
        <f t="shared" si="164"/>
        <v>0</v>
      </c>
      <c r="R136" s="7">
        <f t="shared" si="150"/>
        <v>0</v>
      </c>
      <c r="S136" s="8">
        <f t="shared" si="142"/>
        <v>0</v>
      </c>
      <c r="T136" s="113">
        <f t="shared" si="151"/>
        <v>0.1047</v>
      </c>
      <c r="U136" s="111">
        <f t="shared" si="171"/>
        <v>4</v>
      </c>
      <c r="V136" s="111">
        <v>252</v>
      </c>
      <c r="W136" s="110">
        <f t="shared" si="143"/>
        <v>1.001581786</v>
      </c>
      <c r="X136" s="103">
        <f t="shared" si="144"/>
        <v>1.57637417</v>
      </c>
      <c r="Y136" s="8">
        <f t="shared" si="152"/>
        <v>0</v>
      </c>
      <c r="Z136" s="114" t="str">
        <f t="shared" si="158"/>
        <v>A+J=</v>
      </c>
      <c r="AA136" s="108">
        <f t="shared" si="159"/>
        <v>44428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60"/>
      <c r="AQ136" s="146"/>
      <c r="AR136" s="147"/>
      <c r="AS136" s="146"/>
      <c r="AT136" s="148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46"/>
        <v>44402</v>
      </c>
      <c r="B137" s="103">
        <f t="shared" si="138"/>
        <v>998.15503322000006</v>
      </c>
      <c r="C137" s="103">
        <f t="shared" si="156"/>
        <v>907.30300977000002</v>
      </c>
      <c r="D137" s="104">
        <f t="shared" si="147"/>
        <v>1069.289</v>
      </c>
      <c r="E137" s="105">
        <f t="shared" si="172"/>
        <v>1075.7329999999999</v>
      </c>
      <c r="F137" s="106">
        <f t="shared" si="173"/>
        <v>44367</v>
      </c>
      <c r="G137" s="107">
        <f t="shared" si="139"/>
        <v>6.0264343877098892E-3</v>
      </c>
      <c r="H137" s="108">
        <f t="shared" si="157"/>
        <v>44428</v>
      </c>
      <c r="I137" s="108">
        <f t="shared" si="140"/>
        <v>44428</v>
      </c>
      <c r="J137" s="109">
        <f t="shared" si="148"/>
        <v>23</v>
      </c>
      <c r="K137" s="109">
        <f t="shared" si="177"/>
        <v>4</v>
      </c>
      <c r="L137" s="8">
        <f t="shared" si="149"/>
        <v>1.00104547</v>
      </c>
      <c r="M137" s="110">
        <f t="shared" si="175"/>
        <v>1.04096334</v>
      </c>
      <c r="N137" s="110">
        <f t="shared" si="170"/>
        <v>1.0972495929863435</v>
      </c>
      <c r="O137" s="103">
        <f t="shared" si="174"/>
        <v>1.0983967299999999</v>
      </c>
      <c r="P137" s="103">
        <f t="shared" si="141"/>
        <v>996.57865905000006</v>
      </c>
      <c r="Q137" s="11">
        <f t="shared" si="164"/>
        <v>0</v>
      </c>
      <c r="R137" s="7">
        <f t="shared" si="150"/>
        <v>0</v>
      </c>
      <c r="S137" s="8">
        <f t="shared" si="142"/>
        <v>0</v>
      </c>
      <c r="T137" s="113">
        <f t="shared" si="151"/>
        <v>0.1047</v>
      </c>
      <c r="U137" s="111">
        <f t="shared" si="171"/>
        <v>4</v>
      </c>
      <c r="V137" s="111">
        <v>252</v>
      </c>
      <c r="W137" s="110">
        <f t="shared" si="143"/>
        <v>1.001581786</v>
      </c>
      <c r="X137" s="103">
        <f t="shared" si="144"/>
        <v>1.57637417</v>
      </c>
      <c r="Y137" s="8">
        <f t="shared" si="152"/>
        <v>0</v>
      </c>
      <c r="Z137" s="114" t="str">
        <f t="shared" si="158"/>
        <v>A+J=</v>
      </c>
      <c r="AA137" s="108">
        <f t="shared" si="159"/>
        <v>44428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60"/>
      <c r="AQ137" s="146"/>
      <c r="AR137" s="147"/>
      <c r="AS137" s="146"/>
      <c r="AT137" s="148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46"/>
        <v>44403</v>
      </c>
      <c r="B138" s="103">
        <f t="shared" ref="B138:B201" si="178">(P138+X138)</f>
        <v>998.15503322000006</v>
      </c>
      <c r="C138" s="103">
        <f t="shared" si="156"/>
        <v>907.30300977000002</v>
      </c>
      <c r="D138" s="104">
        <f t="shared" si="147"/>
        <v>1069.289</v>
      </c>
      <c r="E138" s="105">
        <f t="shared" si="172"/>
        <v>1075.7329999999999</v>
      </c>
      <c r="F138" s="106">
        <f t="shared" si="173"/>
        <v>44367</v>
      </c>
      <c r="G138" s="107">
        <f t="shared" ref="G138:G201" si="179">(E138/D138)-1</f>
        <v>6.0264343877098892E-3</v>
      </c>
      <c r="H138" s="108">
        <f t="shared" si="157"/>
        <v>44428</v>
      </c>
      <c r="I138" s="108">
        <f t="shared" ref="I138:I201" si="180">IF(A138&gt;I137,H138,I137)</f>
        <v>44428</v>
      </c>
      <c r="J138" s="109">
        <f t="shared" si="148"/>
        <v>23</v>
      </c>
      <c r="K138" s="109">
        <f t="shared" si="177"/>
        <v>4</v>
      </c>
      <c r="L138" s="8">
        <f t="shared" si="149"/>
        <v>1.00104547</v>
      </c>
      <c r="M138" s="110">
        <f t="shared" si="175"/>
        <v>1.04096334</v>
      </c>
      <c r="N138" s="110">
        <f t="shared" si="170"/>
        <v>1.0972495929863435</v>
      </c>
      <c r="O138" s="103">
        <f t="shared" si="174"/>
        <v>1.0983967299999999</v>
      </c>
      <c r="P138" s="103">
        <f t="shared" ref="P138:P201" si="181">TRUNC(C138*O138,8)</f>
        <v>996.57865905000006</v>
      </c>
      <c r="Q138" s="11">
        <f t="shared" si="164"/>
        <v>0</v>
      </c>
      <c r="R138" s="7">
        <f t="shared" si="150"/>
        <v>0</v>
      </c>
      <c r="S138" s="8">
        <f t="shared" ref="S138:S201" si="182">IF(R138&gt;0,TRUNC(R138*P138,8),0)</f>
        <v>0</v>
      </c>
      <c r="T138" s="113">
        <f t="shared" si="151"/>
        <v>0.1047</v>
      </c>
      <c r="U138" s="111">
        <f t="shared" si="171"/>
        <v>4</v>
      </c>
      <c r="V138" s="111">
        <v>252</v>
      </c>
      <c r="W138" s="110">
        <f t="shared" ref="W138:W201" si="183">ROUND((1+T138)^TRUNC((U138/V138),9),9)</f>
        <v>1.001581786</v>
      </c>
      <c r="X138" s="103">
        <f t="shared" ref="X138:X201" si="184">TRUNC((P138*(W138-1)),8)</f>
        <v>1.57637417</v>
      </c>
      <c r="Y138" s="8">
        <f t="shared" si="152"/>
        <v>0</v>
      </c>
      <c r="Z138" s="114" t="str">
        <f t="shared" si="158"/>
        <v>A+J=</v>
      </c>
      <c r="AA138" s="108">
        <f t="shared" si="159"/>
        <v>44428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60"/>
      <c r="AQ138" s="146"/>
      <c r="AR138" s="147"/>
      <c r="AS138" s="146"/>
      <c r="AT138" s="148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185">(A138+1)</f>
        <v>44404</v>
      </c>
      <c r="B139" s="103">
        <f t="shared" si="178"/>
        <v>998.81040057000007</v>
      </c>
      <c r="C139" s="103">
        <f t="shared" si="156"/>
        <v>907.30300977000002</v>
      </c>
      <c r="D139" s="104">
        <f t="shared" ref="D139:D202" si="186">IF(E139=E138,D138,E138)</f>
        <v>1069.289</v>
      </c>
      <c r="E139" s="105">
        <f t="shared" si="172"/>
        <v>1075.7329999999999</v>
      </c>
      <c r="F139" s="106">
        <f t="shared" si="173"/>
        <v>44367</v>
      </c>
      <c r="G139" s="107">
        <f t="shared" si="179"/>
        <v>6.0264343877098892E-3</v>
      </c>
      <c r="H139" s="108">
        <f t="shared" si="157"/>
        <v>44428</v>
      </c>
      <c r="I139" s="108">
        <f t="shared" si="180"/>
        <v>44428</v>
      </c>
      <c r="J139" s="109">
        <f t="shared" ref="J139:J202" si="187">IF(I139=I138,J138,NETWORKDAYS(I138,I139,$AD$171:$AD$502)-1)</f>
        <v>23</v>
      </c>
      <c r="K139" s="109">
        <f t="shared" si="177"/>
        <v>5</v>
      </c>
      <c r="L139" s="8">
        <f t="shared" ref="L139:L202" si="188">IF(E139&lt;D139,1,TRUNC((E139/D139)^TRUNC((K139/J139),9),8))</f>
        <v>1.0013070100000001</v>
      </c>
      <c r="M139" s="110">
        <f t="shared" si="175"/>
        <v>1.04096334</v>
      </c>
      <c r="N139" s="110">
        <f t="shared" si="170"/>
        <v>1.0972495929863435</v>
      </c>
      <c r="O139" s="103">
        <f t="shared" si="174"/>
        <v>1.0986837</v>
      </c>
      <c r="P139" s="103">
        <f t="shared" si="181"/>
        <v>996.83902779000005</v>
      </c>
      <c r="Q139" s="11">
        <f t="shared" si="164"/>
        <v>0</v>
      </c>
      <c r="R139" s="7">
        <f t="shared" ref="R139:R202" si="189">IF(Q139&gt;0,VLOOKUP($A139,$AD$10:$AI$165,6),0)</f>
        <v>0</v>
      </c>
      <c r="S139" s="8">
        <f t="shared" si="182"/>
        <v>0</v>
      </c>
      <c r="T139" s="113">
        <f t="shared" ref="T139:T202" si="190">(T138)</f>
        <v>0.1047</v>
      </c>
      <c r="U139" s="111">
        <f t="shared" si="171"/>
        <v>5</v>
      </c>
      <c r="V139" s="111">
        <v>252</v>
      </c>
      <c r="W139" s="110">
        <f t="shared" si="183"/>
        <v>1.001977624</v>
      </c>
      <c r="X139" s="103">
        <f t="shared" si="184"/>
        <v>1.97137278</v>
      </c>
      <c r="Y139" s="8">
        <f t="shared" ref="Y139:Y202" si="191">IF(Z139="INCORPJ=",0,IF(Q139&gt;0,S139+X139,0))</f>
        <v>0</v>
      </c>
      <c r="Z139" s="114" t="str">
        <f t="shared" si="158"/>
        <v>A+J=</v>
      </c>
      <c r="AA139" s="108">
        <f t="shared" si="159"/>
        <v>44428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60"/>
      <c r="AQ139" s="146"/>
      <c r="AR139" s="147"/>
      <c r="AS139" s="146"/>
      <c r="AT139" s="148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185"/>
        <v>44405</v>
      </c>
      <c r="B140" s="103">
        <f t="shared" si="178"/>
        <v>999.46621045999996</v>
      </c>
      <c r="C140" s="103">
        <f t="shared" ref="C140:C203" si="192">TRUNC(IF(Q139&gt;0,VLOOKUP(A139,$AD$12:$AE$165,2),C139),8)</f>
        <v>907.30300977000002</v>
      </c>
      <c r="D140" s="104">
        <f t="shared" si="186"/>
        <v>1069.289</v>
      </c>
      <c r="E140" s="105">
        <f t="shared" si="172"/>
        <v>1075.7329999999999</v>
      </c>
      <c r="F140" s="106">
        <f t="shared" si="173"/>
        <v>44367</v>
      </c>
      <c r="G140" s="107">
        <f t="shared" si="179"/>
        <v>6.0264343877098892E-3</v>
      </c>
      <c r="H140" s="108">
        <f t="shared" ref="H140:H203" si="193">IF(DAY(A140)=H$9,VLOOKUP(A140,AH$118:AN$450,4),H139)</f>
        <v>44428</v>
      </c>
      <c r="I140" s="108">
        <f t="shared" si="180"/>
        <v>44428</v>
      </c>
      <c r="J140" s="109">
        <f t="shared" si="187"/>
        <v>23</v>
      </c>
      <c r="K140" s="109">
        <f t="shared" si="177"/>
        <v>6</v>
      </c>
      <c r="L140" s="8">
        <f t="shared" si="188"/>
        <v>1.00156862</v>
      </c>
      <c r="M140" s="110">
        <f t="shared" si="175"/>
        <v>1.04096334</v>
      </c>
      <c r="N140" s="110">
        <f t="shared" si="170"/>
        <v>1.0972495929863435</v>
      </c>
      <c r="O140" s="103">
        <f t="shared" si="174"/>
        <v>1.09897076</v>
      </c>
      <c r="P140" s="103">
        <f t="shared" si="181"/>
        <v>997.09947819000001</v>
      </c>
      <c r="Q140" s="11">
        <f t="shared" si="164"/>
        <v>0</v>
      </c>
      <c r="R140" s="7">
        <f t="shared" si="189"/>
        <v>0</v>
      </c>
      <c r="S140" s="8">
        <f t="shared" si="182"/>
        <v>0</v>
      </c>
      <c r="T140" s="113">
        <f t="shared" si="190"/>
        <v>0.1047</v>
      </c>
      <c r="U140" s="111">
        <f t="shared" si="171"/>
        <v>6</v>
      </c>
      <c r="V140" s="111">
        <v>252</v>
      </c>
      <c r="W140" s="110">
        <f t="shared" si="183"/>
        <v>1.0023736169999999</v>
      </c>
      <c r="X140" s="103">
        <f t="shared" si="184"/>
        <v>2.36673227</v>
      </c>
      <c r="Y140" s="8">
        <f t="shared" si="191"/>
        <v>0</v>
      </c>
      <c r="Z140" s="114" t="str">
        <f t="shared" ref="Z140:Z203" si="194">IF($Q139&gt;0,VLOOKUP($A139,$AD$10:$AM$165,9),Z139)</f>
        <v>A+J=</v>
      </c>
      <c r="AA140" s="108">
        <f t="shared" ref="AA140:AA203" si="195">IF($Q139&gt;0,VLOOKUP($A139,$AD$10:$AM$165,10),AA139)</f>
        <v>44428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60"/>
      <c r="AQ140" s="146"/>
      <c r="AR140" s="147"/>
      <c r="AS140" s="146"/>
      <c r="AT140" s="148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185"/>
        <v>44406</v>
      </c>
      <c r="B141" s="103">
        <f t="shared" si="178"/>
        <v>1000.1224387899999</v>
      </c>
      <c r="C141" s="103">
        <f t="shared" si="192"/>
        <v>907.30300977000002</v>
      </c>
      <c r="D141" s="104">
        <f t="shared" si="186"/>
        <v>1069.289</v>
      </c>
      <c r="E141" s="105">
        <f t="shared" si="172"/>
        <v>1075.7329999999999</v>
      </c>
      <c r="F141" s="106">
        <f t="shared" si="173"/>
        <v>44367</v>
      </c>
      <c r="G141" s="107">
        <f t="shared" si="179"/>
        <v>6.0264343877098892E-3</v>
      </c>
      <c r="H141" s="108">
        <f t="shared" si="193"/>
        <v>44428</v>
      </c>
      <c r="I141" s="108">
        <f t="shared" si="180"/>
        <v>44428</v>
      </c>
      <c r="J141" s="109">
        <f t="shared" si="187"/>
        <v>23</v>
      </c>
      <c r="K141" s="109">
        <f t="shared" si="177"/>
        <v>7</v>
      </c>
      <c r="L141" s="8">
        <f t="shared" si="188"/>
        <v>1.0018303</v>
      </c>
      <c r="M141" s="110">
        <f t="shared" si="175"/>
        <v>1.04096334</v>
      </c>
      <c r="N141" s="110">
        <f t="shared" si="170"/>
        <v>1.0972495929863435</v>
      </c>
      <c r="O141" s="103">
        <f t="shared" si="174"/>
        <v>1.0992578799999999</v>
      </c>
      <c r="P141" s="103">
        <f t="shared" si="181"/>
        <v>997.35998302999997</v>
      </c>
      <c r="Q141" s="11">
        <f t="shared" ref="Q141:Q204" si="196">IF(VLOOKUP(A141,AD$10:AK$165,8)=VLOOKUP(A140,AD$10:AK$165,8),0,VLOOKUP(A141,AD$10:AK$165,8))</f>
        <v>0</v>
      </c>
      <c r="R141" s="7">
        <f t="shared" si="189"/>
        <v>0</v>
      </c>
      <c r="S141" s="8">
        <f t="shared" si="182"/>
        <v>0</v>
      </c>
      <c r="T141" s="113">
        <f t="shared" si="190"/>
        <v>0.1047</v>
      </c>
      <c r="U141" s="111">
        <f t="shared" si="171"/>
        <v>7</v>
      </c>
      <c r="V141" s="111">
        <v>252</v>
      </c>
      <c r="W141" s="110">
        <f t="shared" si="183"/>
        <v>1.0027697680000001</v>
      </c>
      <c r="X141" s="103">
        <f t="shared" si="184"/>
        <v>2.7624557599999999</v>
      </c>
      <c r="Y141" s="8">
        <f t="shared" si="191"/>
        <v>0</v>
      </c>
      <c r="Z141" s="114" t="str">
        <f t="shared" si="194"/>
        <v>A+J=</v>
      </c>
      <c r="AA141" s="108">
        <f t="shared" si="195"/>
        <v>44428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60"/>
      <c r="AQ141" s="146"/>
      <c r="AR141" s="147"/>
      <c r="AS141" s="146"/>
      <c r="AT141" s="148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185"/>
        <v>44407</v>
      </c>
      <c r="B142" s="103">
        <f t="shared" si="178"/>
        <v>1000.7791019699999</v>
      </c>
      <c r="C142" s="103">
        <f t="shared" si="192"/>
        <v>907.30300977000002</v>
      </c>
      <c r="D142" s="104">
        <f t="shared" si="186"/>
        <v>1069.289</v>
      </c>
      <c r="E142" s="105">
        <f t="shared" si="172"/>
        <v>1075.7329999999999</v>
      </c>
      <c r="F142" s="106">
        <f t="shared" si="173"/>
        <v>44367</v>
      </c>
      <c r="G142" s="107">
        <f t="shared" si="179"/>
        <v>6.0264343877098892E-3</v>
      </c>
      <c r="H142" s="108">
        <f t="shared" si="193"/>
        <v>44428</v>
      </c>
      <c r="I142" s="108">
        <f t="shared" si="180"/>
        <v>44428</v>
      </c>
      <c r="J142" s="109">
        <f t="shared" si="187"/>
        <v>23</v>
      </c>
      <c r="K142" s="109">
        <f t="shared" si="177"/>
        <v>8</v>
      </c>
      <c r="L142" s="8">
        <f t="shared" si="188"/>
        <v>1.00209204</v>
      </c>
      <c r="M142" s="110">
        <f t="shared" si="175"/>
        <v>1.04096334</v>
      </c>
      <c r="N142" s="110">
        <f t="shared" si="170"/>
        <v>1.0972495929863435</v>
      </c>
      <c r="O142" s="103">
        <f t="shared" si="174"/>
        <v>1.09954508</v>
      </c>
      <c r="P142" s="103">
        <f t="shared" si="181"/>
        <v>997.62056045999998</v>
      </c>
      <c r="Q142" s="11">
        <f t="shared" si="196"/>
        <v>0</v>
      </c>
      <c r="R142" s="7">
        <f t="shared" si="189"/>
        <v>0</v>
      </c>
      <c r="S142" s="8">
        <f t="shared" si="182"/>
        <v>0</v>
      </c>
      <c r="T142" s="113">
        <f t="shared" si="190"/>
        <v>0.1047</v>
      </c>
      <c r="U142" s="111">
        <f t="shared" si="171"/>
        <v>8</v>
      </c>
      <c r="V142" s="111">
        <v>252</v>
      </c>
      <c r="W142" s="110">
        <f t="shared" si="183"/>
        <v>1.003166075</v>
      </c>
      <c r="X142" s="103">
        <f t="shared" si="184"/>
        <v>3.1585415100000001</v>
      </c>
      <c r="Y142" s="8">
        <f t="shared" si="191"/>
        <v>0</v>
      </c>
      <c r="Z142" s="114" t="str">
        <f t="shared" si="194"/>
        <v>A+J=</v>
      </c>
      <c r="AA142" s="108">
        <f t="shared" si="195"/>
        <v>44428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60"/>
      <c r="AQ142" s="146"/>
      <c r="AR142" s="147"/>
      <c r="AS142" s="146"/>
      <c r="AT142" s="148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185"/>
        <v>44408</v>
      </c>
      <c r="B143" s="103">
        <f t="shared" si="178"/>
        <v>1001.43619108</v>
      </c>
      <c r="C143" s="103">
        <f t="shared" si="192"/>
        <v>907.30300977000002</v>
      </c>
      <c r="D143" s="104">
        <f t="shared" si="186"/>
        <v>1069.289</v>
      </c>
      <c r="E143" s="105">
        <f t="shared" si="172"/>
        <v>1075.7329999999999</v>
      </c>
      <c r="F143" s="106">
        <f t="shared" si="173"/>
        <v>44367</v>
      </c>
      <c r="G143" s="107">
        <f t="shared" si="179"/>
        <v>6.0264343877098892E-3</v>
      </c>
      <c r="H143" s="108">
        <f t="shared" si="193"/>
        <v>44428</v>
      </c>
      <c r="I143" s="108">
        <f t="shared" si="180"/>
        <v>44428</v>
      </c>
      <c r="J143" s="109">
        <f t="shared" si="187"/>
        <v>23</v>
      </c>
      <c r="K143" s="109">
        <f t="shared" si="177"/>
        <v>9</v>
      </c>
      <c r="L143" s="8">
        <f t="shared" si="188"/>
        <v>1.00235385</v>
      </c>
      <c r="M143" s="110">
        <f t="shared" si="175"/>
        <v>1.04096334</v>
      </c>
      <c r="N143" s="110">
        <f t="shared" si="170"/>
        <v>1.0972495929863435</v>
      </c>
      <c r="O143" s="103">
        <f t="shared" si="174"/>
        <v>1.09983235</v>
      </c>
      <c r="P143" s="103">
        <f t="shared" si="181"/>
        <v>997.88120139</v>
      </c>
      <c r="Q143" s="11">
        <f t="shared" si="196"/>
        <v>0</v>
      </c>
      <c r="R143" s="7">
        <f t="shared" si="189"/>
        <v>0</v>
      </c>
      <c r="S143" s="8">
        <f t="shared" si="182"/>
        <v>0</v>
      </c>
      <c r="T143" s="113">
        <f t="shared" si="190"/>
        <v>0.1047</v>
      </c>
      <c r="U143" s="111">
        <f t="shared" si="171"/>
        <v>9</v>
      </c>
      <c r="V143" s="111">
        <v>252</v>
      </c>
      <c r="W143" s="110">
        <f t="shared" si="183"/>
        <v>1.0035625379999999</v>
      </c>
      <c r="X143" s="103">
        <f t="shared" si="184"/>
        <v>3.5549896900000002</v>
      </c>
      <c r="Y143" s="8">
        <f t="shared" si="191"/>
        <v>0</v>
      </c>
      <c r="Z143" s="114" t="str">
        <f t="shared" si="194"/>
        <v>A+J=</v>
      </c>
      <c r="AA143" s="108">
        <f t="shared" si="195"/>
        <v>44428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60"/>
      <c r="AQ143" s="146"/>
      <c r="AR143" s="147"/>
      <c r="AS143" s="146"/>
      <c r="AT143" s="148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185"/>
        <v>44409</v>
      </c>
      <c r="B144" s="103">
        <f t="shared" si="178"/>
        <v>1001.43619108</v>
      </c>
      <c r="C144" s="103">
        <f t="shared" si="192"/>
        <v>907.30300977000002</v>
      </c>
      <c r="D144" s="104">
        <f t="shared" si="186"/>
        <v>1069.289</v>
      </c>
      <c r="E144" s="105">
        <f t="shared" si="172"/>
        <v>1075.7329999999999</v>
      </c>
      <c r="F144" s="106">
        <f t="shared" si="173"/>
        <v>44367</v>
      </c>
      <c r="G144" s="107">
        <f t="shared" si="179"/>
        <v>6.0264343877098892E-3</v>
      </c>
      <c r="H144" s="108">
        <f t="shared" si="193"/>
        <v>44428</v>
      </c>
      <c r="I144" s="108">
        <f t="shared" si="180"/>
        <v>44428</v>
      </c>
      <c r="J144" s="109">
        <f t="shared" si="187"/>
        <v>23</v>
      </c>
      <c r="K144" s="109">
        <f t="shared" si="177"/>
        <v>9</v>
      </c>
      <c r="L144" s="8">
        <f t="shared" si="188"/>
        <v>1.00235385</v>
      </c>
      <c r="M144" s="110">
        <f t="shared" si="175"/>
        <v>1.04096334</v>
      </c>
      <c r="N144" s="110">
        <f t="shared" si="170"/>
        <v>1.0972495929863435</v>
      </c>
      <c r="O144" s="103">
        <f t="shared" si="174"/>
        <v>1.09983235</v>
      </c>
      <c r="P144" s="103">
        <f t="shared" si="181"/>
        <v>997.88120139</v>
      </c>
      <c r="Q144" s="11">
        <f t="shared" si="196"/>
        <v>0</v>
      </c>
      <c r="R144" s="7">
        <f t="shared" si="189"/>
        <v>0</v>
      </c>
      <c r="S144" s="8">
        <f t="shared" si="182"/>
        <v>0</v>
      </c>
      <c r="T144" s="113">
        <f t="shared" si="190"/>
        <v>0.1047</v>
      </c>
      <c r="U144" s="111">
        <f t="shared" si="171"/>
        <v>9</v>
      </c>
      <c r="V144" s="111">
        <v>252</v>
      </c>
      <c r="W144" s="110">
        <f t="shared" si="183"/>
        <v>1.0035625379999999</v>
      </c>
      <c r="X144" s="103">
        <f t="shared" si="184"/>
        <v>3.5549896900000002</v>
      </c>
      <c r="Y144" s="8">
        <f t="shared" si="191"/>
        <v>0</v>
      </c>
      <c r="Z144" s="114" t="str">
        <f t="shared" si="194"/>
        <v>A+J=</v>
      </c>
      <c r="AA144" s="108">
        <f t="shared" si="195"/>
        <v>44428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60"/>
      <c r="AQ144" s="146"/>
      <c r="AR144" s="147"/>
      <c r="AS144" s="146"/>
      <c r="AT144" s="148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185"/>
        <v>44410</v>
      </c>
      <c r="B145" s="103">
        <f t="shared" si="178"/>
        <v>1001.43619108</v>
      </c>
      <c r="C145" s="103">
        <f t="shared" si="192"/>
        <v>907.30300977000002</v>
      </c>
      <c r="D145" s="104">
        <f t="shared" si="186"/>
        <v>1069.289</v>
      </c>
      <c r="E145" s="105">
        <f t="shared" si="172"/>
        <v>1075.7329999999999</v>
      </c>
      <c r="F145" s="106">
        <f t="shared" si="173"/>
        <v>44367</v>
      </c>
      <c r="G145" s="107">
        <f t="shared" si="179"/>
        <v>6.0264343877098892E-3</v>
      </c>
      <c r="H145" s="108">
        <f t="shared" si="193"/>
        <v>44428</v>
      </c>
      <c r="I145" s="108">
        <f t="shared" si="180"/>
        <v>44428</v>
      </c>
      <c r="J145" s="109">
        <f t="shared" si="187"/>
        <v>23</v>
      </c>
      <c r="K145" s="109">
        <f t="shared" si="177"/>
        <v>9</v>
      </c>
      <c r="L145" s="8">
        <f t="shared" si="188"/>
        <v>1.00235385</v>
      </c>
      <c r="M145" s="110">
        <f t="shared" si="175"/>
        <v>1.04096334</v>
      </c>
      <c r="N145" s="110">
        <f t="shared" si="170"/>
        <v>1.0972495929863435</v>
      </c>
      <c r="O145" s="103">
        <f t="shared" si="174"/>
        <v>1.09983235</v>
      </c>
      <c r="P145" s="103">
        <f t="shared" si="181"/>
        <v>997.88120139</v>
      </c>
      <c r="Q145" s="11">
        <f t="shared" si="196"/>
        <v>0</v>
      </c>
      <c r="R145" s="7">
        <f t="shared" si="189"/>
        <v>0</v>
      </c>
      <c r="S145" s="8">
        <f t="shared" si="182"/>
        <v>0</v>
      </c>
      <c r="T145" s="113">
        <f t="shared" si="190"/>
        <v>0.1047</v>
      </c>
      <c r="U145" s="111">
        <f t="shared" si="171"/>
        <v>9</v>
      </c>
      <c r="V145" s="111">
        <v>252</v>
      </c>
      <c r="W145" s="110">
        <f t="shared" si="183"/>
        <v>1.0035625379999999</v>
      </c>
      <c r="X145" s="103">
        <f t="shared" si="184"/>
        <v>3.5549896900000002</v>
      </c>
      <c r="Y145" s="8">
        <f t="shared" si="191"/>
        <v>0</v>
      </c>
      <c r="Z145" s="114" t="str">
        <f t="shared" si="194"/>
        <v>A+J=</v>
      </c>
      <c r="AA145" s="108">
        <f t="shared" si="195"/>
        <v>44428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60"/>
      <c r="AQ145" s="146"/>
      <c r="AR145" s="147"/>
      <c r="AS145" s="146"/>
      <c r="AT145" s="148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185"/>
        <v>44411</v>
      </c>
      <c r="B146" s="103">
        <f t="shared" si="178"/>
        <v>1002.0937255700001</v>
      </c>
      <c r="C146" s="103">
        <f t="shared" si="192"/>
        <v>907.30300977000002</v>
      </c>
      <c r="D146" s="104">
        <f t="shared" si="186"/>
        <v>1069.289</v>
      </c>
      <c r="E146" s="105">
        <f t="shared" si="172"/>
        <v>1075.7329999999999</v>
      </c>
      <c r="F146" s="106">
        <f t="shared" si="173"/>
        <v>44367</v>
      </c>
      <c r="G146" s="107">
        <f t="shared" si="179"/>
        <v>6.0264343877098892E-3</v>
      </c>
      <c r="H146" s="108">
        <f t="shared" si="193"/>
        <v>44428</v>
      </c>
      <c r="I146" s="108">
        <f t="shared" si="180"/>
        <v>44428</v>
      </c>
      <c r="J146" s="109">
        <f t="shared" si="187"/>
        <v>23</v>
      </c>
      <c r="K146" s="109">
        <f t="shared" si="177"/>
        <v>10</v>
      </c>
      <c r="L146" s="8">
        <f t="shared" si="188"/>
        <v>1.00261574</v>
      </c>
      <c r="M146" s="110">
        <f t="shared" si="175"/>
        <v>1.04096334</v>
      </c>
      <c r="N146" s="110">
        <f t="shared" si="170"/>
        <v>1.0972495929863435</v>
      </c>
      <c r="O146" s="103">
        <f t="shared" si="174"/>
        <v>1.10011971</v>
      </c>
      <c r="P146" s="103">
        <f t="shared" si="181"/>
        <v>998.14192399000001</v>
      </c>
      <c r="Q146" s="11">
        <f t="shared" si="196"/>
        <v>0</v>
      </c>
      <c r="R146" s="7">
        <f t="shared" si="189"/>
        <v>0</v>
      </c>
      <c r="S146" s="8">
        <f t="shared" si="182"/>
        <v>0</v>
      </c>
      <c r="T146" s="113">
        <f t="shared" si="190"/>
        <v>0.1047</v>
      </c>
      <c r="U146" s="111">
        <f t="shared" si="171"/>
        <v>10</v>
      </c>
      <c r="V146" s="111">
        <v>252</v>
      </c>
      <c r="W146" s="110">
        <f t="shared" si="183"/>
        <v>1.003959158</v>
      </c>
      <c r="X146" s="103">
        <f t="shared" si="184"/>
        <v>3.9518015800000001</v>
      </c>
      <c r="Y146" s="8">
        <f t="shared" si="191"/>
        <v>0</v>
      </c>
      <c r="Z146" s="114" t="str">
        <f t="shared" si="194"/>
        <v>A+J=</v>
      </c>
      <c r="AA146" s="108">
        <f t="shared" si="195"/>
        <v>44428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60"/>
      <c r="AQ146" s="146"/>
      <c r="AR146" s="147"/>
      <c r="AS146" s="146"/>
      <c r="AT146" s="148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185"/>
        <v>44412</v>
      </c>
      <c r="B147" s="103">
        <f t="shared" si="178"/>
        <v>1002.75167828</v>
      </c>
      <c r="C147" s="103">
        <f t="shared" si="192"/>
        <v>907.30300977000002</v>
      </c>
      <c r="D147" s="104">
        <f t="shared" si="186"/>
        <v>1069.289</v>
      </c>
      <c r="E147" s="105">
        <f t="shared" si="172"/>
        <v>1075.7329999999999</v>
      </c>
      <c r="F147" s="106">
        <f t="shared" si="173"/>
        <v>44367</v>
      </c>
      <c r="G147" s="107">
        <f t="shared" si="179"/>
        <v>6.0264343877098892E-3</v>
      </c>
      <c r="H147" s="108">
        <f t="shared" si="193"/>
        <v>44428</v>
      </c>
      <c r="I147" s="108">
        <f t="shared" si="180"/>
        <v>44428</v>
      </c>
      <c r="J147" s="109">
        <f t="shared" si="187"/>
        <v>23</v>
      </c>
      <c r="K147" s="109">
        <f t="shared" si="177"/>
        <v>11</v>
      </c>
      <c r="L147" s="8">
        <f t="shared" si="188"/>
        <v>1.00287769</v>
      </c>
      <c r="M147" s="110">
        <f t="shared" si="175"/>
        <v>1.04096334</v>
      </c>
      <c r="N147" s="110">
        <f t="shared" si="170"/>
        <v>1.0972495929863435</v>
      </c>
      <c r="O147" s="103">
        <f t="shared" si="174"/>
        <v>1.10040713</v>
      </c>
      <c r="P147" s="103">
        <f t="shared" si="181"/>
        <v>998.40270101999999</v>
      </c>
      <c r="Q147" s="11">
        <f t="shared" si="196"/>
        <v>0</v>
      </c>
      <c r="R147" s="7">
        <f t="shared" si="189"/>
        <v>0</v>
      </c>
      <c r="S147" s="8">
        <f t="shared" si="182"/>
        <v>0</v>
      </c>
      <c r="T147" s="113">
        <f t="shared" si="190"/>
        <v>0.1047</v>
      </c>
      <c r="U147" s="111">
        <f t="shared" si="171"/>
        <v>11</v>
      </c>
      <c r="V147" s="111">
        <v>252</v>
      </c>
      <c r="W147" s="110">
        <f t="shared" si="183"/>
        <v>1.004355935</v>
      </c>
      <c r="X147" s="103">
        <f t="shared" si="184"/>
        <v>4.3489772599999998</v>
      </c>
      <c r="Y147" s="8">
        <f t="shared" si="191"/>
        <v>0</v>
      </c>
      <c r="Z147" s="114" t="str">
        <f t="shared" si="194"/>
        <v>A+J=</v>
      </c>
      <c r="AA147" s="108">
        <f t="shared" si="195"/>
        <v>44428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60"/>
      <c r="AQ147" s="146"/>
      <c r="AR147" s="147"/>
      <c r="AS147" s="146"/>
      <c r="AT147" s="148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185"/>
        <v>44413</v>
      </c>
      <c r="B148" s="103">
        <f t="shared" si="178"/>
        <v>1003.41005854</v>
      </c>
      <c r="C148" s="103">
        <f t="shared" si="192"/>
        <v>907.30300977000002</v>
      </c>
      <c r="D148" s="104">
        <f t="shared" si="186"/>
        <v>1069.289</v>
      </c>
      <c r="E148" s="105">
        <f t="shared" si="172"/>
        <v>1075.7329999999999</v>
      </c>
      <c r="F148" s="106">
        <f t="shared" si="173"/>
        <v>44367</v>
      </c>
      <c r="G148" s="107">
        <f t="shared" si="179"/>
        <v>6.0264343877098892E-3</v>
      </c>
      <c r="H148" s="108">
        <f t="shared" si="193"/>
        <v>44428</v>
      </c>
      <c r="I148" s="108">
        <f t="shared" si="180"/>
        <v>44428</v>
      </c>
      <c r="J148" s="109">
        <f t="shared" si="187"/>
        <v>23</v>
      </c>
      <c r="K148" s="109">
        <f t="shared" si="177"/>
        <v>12</v>
      </c>
      <c r="L148" s="8">
        <f t="shared" si="188"/>
        <v>1.0031397</v>
      </c>
      <c r="M148" s="110">
        <f t="shared" si="175"/>
        <v>1.04096334</v>
      </c>
      <c r="N148" s="110">
        <f t="shared" si="170"/>
        <v>1.0972495929863435</v>
      </c>
      <c r="O148" s="103">
        <f t="shared" si="174"/>
        <v>1.1006946200000001</v>
      </c>
      <c r="P148" s="103">
        <f t="shared" si="181"/>
        <v>998.66354156</v>
      </c>
      <c r="Q148" s="11">
        <f t="shared" si="196"/>
        <v>0</v>
      </c>
      <c r="R148" s="7">
        <f t="shared" si="189"/>
        <v>0</v>
      </c>
      <c r="S148" s="8">
        <f t="shared" si="182"/>
        <v>0</v>
      </c>
      <c r="T148" s="113">
        <f t="shared" si="190"/>
        <v>0.1047</v>
      </c>
      <c r="U148" s="111">
        <f t="shared" si="171"/>
        <v>12</v>
      </c>
      <c r="V148" s="111">
        <v>252</v>
      </c>
      <c r="W148" s="110">
        <f t="shared" si="183"/>
        <v>1.004752869</v>
      </c>
      <c r="X148" s="103">
        <f t="shared" si="184"/>
        <v>4.74651698</v>
      </c>
      <c r="Y148" s="8">
        <f t="shared" si="191"/>
        <v>0</v>
      </c>
      <c r="Z148" s="114" t="str">
        <f t="shared" si="194"/>
        <v>A+J=</v>
      </c>
      <c r="AA148" s="108">
        <f t="shared" si="195"/>
        <v>44428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60"/>
      <c r="AQ148" s="146"/>
      <c r="AR148" s="147"/>
      <c r="AS148" s="146"/>
      <c r="AT148" s="148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185"/>
        <v>44414</v>
      </c>
      <c r="B149" s="103">
        <f t="shared" si="178"/>
        <v>1004.06888479</v>
      </c>
      <c r="C149" s="103">
        <f t="shared" si="192"/>
        <v>907.30300977000002</v>
      </c>
      <c r="D149" s="104">
        <f t="shared" si="186"/>
        <v>1069.289</v>
      </c>
      <c r="E149" s="105">
        <f t="shared" si="172"/>
        <v>1075.7329999999999</v>
      </c>
      <c r="F149" s="106">
        <f t="shared" si="173"/>
        <v>44367</v>
      </c>
      <c r="G149" s="107">
        <f t="shared" si="179"/>
        <v>6.0264343877098892E-3</v>
      </c>
      <c r="H149" s="108">
        <f t="shared" si="193"/>
        <v>44428</v>
      </c>
      <c r="I149" s="108">
        <f t="shared" si="180"/>
        <v>44428</v>
      </c>
      <c r="J149" s="109">
        <f t="shared" si="187"/>
        <v>23</v>
      </c>
      <c r="K149" s="109">
        <f t="shared" si="177"/>
        <v>13</v>
      </c>
      <c r="L149" s="8">
        <f t="shared" si="188"/>
        <v>1.0034017900000001</v>
      </c>
      <c r="M149" s="110">
        <f t="shared" si="175"/>
        <v>1.04096334</v>
      </c>
      <c r="N149" s="110">
        <f t="shared" si="170"/>
        <v>1.0972495929863435</v>
      </c>
      <c r="O149" s="103">
        <f t="shared" si="174"/>
        <v>1.1009822</v>
      </c>
      <c r="P149" s="103">
        <f t="shared" si="181"/>
        <v>998.92446375999998</v>
      </c>
      <c r="Q149" s="11">
        <f t="shared" si="196"/>
        <v>0</v>
      </c>
      <c r="R149" s="7">
        <f t="shared" si="189"/>
        <v>0</v>
      </c>
      <c r="S149" s="8">
        <f t="shared" si="182"/>
        <v>0</v>
      </c>
      <c r="T149" s="113">
        <f t="shared" si="190"/>
        <v>0.1047</v>
      </c>
      <c r="U149" s="111">
        <f t="shared" si="171"/>
        <v>13</v>
      </c>
      <c r="V149" s="111">
        <v>252</v>
      </c>
      <c r="W149" s="110">
        <f t="shared" si="183"/>
        <v>1.00514996</v>
      </c>
      <c r="X149" s="103">
        <f t="shared" si="184"/>
        <v>5.1444210300000002</v>
      </c>
      <c r="Y149" s="8">
        <f t="shared" si="191"/>
        <v>0</v>
      </c>
      <c r="Z149" s="114" t="str">
        <f t="shared" si="194"/>
        <v>A+J=</v>
      </c>
      <c r="AA149" s="108">
        <f t="shared" si="195"/>
        <v>44428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60"/>
      <c r="AQ149" s="146"/>
      <c r="AR149" s="147"/>
      <c r="AS149" s="146"/>
      <c r="AT149" s="148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185"/>
        <v>44415</v>
      </c>
      <c r="B150" s="103">
        <f t="shared" si="178"/>
        <v>1004.7281471</v>
      </c>
      <c r="C150" s="103">
        <f t="shared" si="192"/>
        <v>907.30300977000002</v>
      </c>
      <c r="D150" s="104">
        <f t="shared" si="186"/>
        <v>1069.289</v>
      </c>
      <c r="E150" s="105">
        <f t="shared" si="172"/>
        <v>1075.7329999999999</v>
      </c>
      <c r="F150" s="106">
        <f t="shared" si="173"/>
        <v>44367</v>
      </c>
      <c r="G150" s="107">
        <f t="shared" si="179"/>
        <v>6.0264343877098892E-3</v>
      </c>
      <c r="H150" s="108">
        <f t="shared" si="193"/>
        <v>44428</v>
      </c>
      <c r="I150" s="108">
        <f t="shared" si="180"/>
        <v>44428</v>
      </c>
      <c r="J150" s="109">
        <f t="shared" si="187"/>
        <v>23</v>
      </c>
      <c r="K150" s="109">
        <f t="shared" si="177"/>
        <v>14</v>
      </c>
      <c r="L150" s="8">
        <f t="shared" si="188"/>
        <v>1.00366395</v>
      </c>
      <c r="M150" s="110">
        <f t="shared" si="175"/>
        <v>1.04096334</v>
      </c>
      <c r="N150" s="110">
        <f t="shared" si="170"/>
        <v>1.0972495929863435</v>
      </c>
      <c r="O150" s="103">
        <f t="shared" si="174"/>
        <v>1.1012698599999999</v>
      </c>
      <c r="P150" s="103">
        <f t="shared" si="181"/>
        <v>999.18545854000001</v>
      </c>
      <c r="Q150" s="11">
        <f t="shared" si="196"/>
        <v>0</v>
      </c>
      <c r="R150" s="7">
        <f t="shared" si="189"/>
        <v>0</v>
      </c>
      <c r="S150" s="8">
        <f t="shared" si="182"/>
        <v>0</v>
      </c>
      <c r="T150" s="113">
        <f t="shared" si="190"/>
        <v>0.1047</v>
      </c>
      <c r="U150" s="111">
        <f t="shared" si="171"/>
        <v>14</v>
      </c>
      <c r="V150" s="111">
        <v>252</v>
      </c>
      <c r="W150" s="110">
        <f t="shared" si="183"/>
        <v>1.005547207</v>
      </c>
      <c r="X150" s="103">
        <f t="shared" si="184"/>
        <v>5.5426885600000002</v>
      </c>
      <c r="Y150" s="8">
        <f t="shared" si="191"/>
        <v>0</v>
      </c>
      <c r="Z150" s="114" t="str">
        <f t="shared" si="194"/>
        <v>A+J=</v>
      </c>
      <c r="AA150" s="108">
        <f t="shared" si="195"/>
        <v>44428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60"/>
      <c r="AQ150" s="146"/>
      <c r="AR150" s="147"/>
      <c r="AS150" s="146"/>
      <c r="AT150" s="148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185"/>
        <v>44416</v>
      </c>
      <c r="B151" s="103">
        <f t="shared" si="178"/>
        <v>1004.7281471</v>
      </c>
      <c r="C151" s="103">
        <f t="shared" si="192"/>
        <v>907.30300977000002</v>
      </c>
      <c r="D151" s="104">
        <f t="shared" si="186"/>
        <v>1069.289</v>
      </c>
      <c r="E151" s="105">
        <f t="shared" si="172"/>
        <v>1075.7329999999999</v>
      </c>
      <c r="F151" s="106">
        <f t="shared" si="173"/>
        <v>44367</v>
      </c>
      <c r="G151" s="107">
        <f t="shared" si="179"/>
        <v>6.0264343877098892E-3</v>
      </c>
      <c r="H151" s="108">
        <f t="shared" si="193"/>
        <v>44428</v>
      </c>
      <c r="I151" s="108">
        <f t="shared" si="180"/>
        <v>44428</v>
      </c>
      <c r="J151" s="109">
        <f t="shared" si="187"/>
        <v>23</v>
      </c>
      <c r="K151" s="109">
        <f t="shared" si="177"/>
        <v>14</v>
      </c>
      <c r="L151" s="8">
        <f t="shared" si="188"/>
        <v>1.00366395</v>
      </c>
      <c r="M151" s="110">
        <f t="shared" si="175"/>
        <v>1.04096334</v>
      </c>
      <c r="N151" s="110">
        <f t="shared" si="170"/>
        <v>1.0972495929863435</v>
      </c>
      <c r="O151" s="103">
        <f t="shared" si="174"/>
        <v>1.1012698599999999</v>
      </c>
      <c r="P151" s="103">
        <f t="shared" si="181"/>
        <v>999.18545854000001</v>
      </c>
      <c r="Q151" s="11">
        <f t="shared" si="196"/>
        <v>0</v>
      </c>
      <c r="R151" s="7">
        <f t="shared" si="189"/>
        <v>0</v>
      </c>
      <c r="S151" s="8">
        <f t="shared" si="182"/>
        <v>0</v>
      </c>
      <c r="T151" s="113">
        <f t="shared" si="190"/>
        <v>0.1047</v>
      </c>
      <c r="U151" s="111">
        <f t="shared" si="171"/>
        <v>14</v>
      </c>
      <c r="V151" s="111">
        <v>252</v>
      </c>
      <c r="W151" s="110">
        <f t="shared" si="183"/>
        <v>1.005547207</v>
      </c>
      <c r="X151" s="103">
        <f t="shared" si="184"/>
        <v>5.5426885600000002</v>
      </c>
      <c r="Y151" s="8">
        <f t="shared" si="191"/>
        <v>0</v>
      </c>
      <c r="Z151" s="114" t="str">
        <f t="shared" si="194"/>
        <v>A+J=</v>
      </c>
      <c r="AA151" s="108">
        <f t="shared" si="195"/>
        <v>44428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60"/>
      <c r="AQ151" s="146"/>
      <c r="AR151" s="147"/>
      <c r="AS151" s="146"/>
      <c r="AT151" s="148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185"/>
        <v>44417</v>
      </c>
      <c r="B152" s="103">
        <f t="shared" si="178"/>
        <v>1004.7281471</v>
      </c>
      <c r="C152" s="103">
        <f t="shared" si="192"/>
        <v>907.30300977000002</v>
      </c>
      <c r="D152" s="104">
        <f t="shared" si="186"/>
        <v>1069.289</v>
      </c>
      <c r="E152" s="105">
        <f t="shared" si="172"/>
        <v>1075.7329999999999</v>
      </c>
      <c r="F152" s="106">
        <f t="shared" si="173"/>
        <v>44367</v>
      </c>
      <c r="G152" s="107">
        <f t="shared" si="179"/>
        <v>6.0264343877098892E-3</v>
      </c>
      <c r="H152" s="108">
        <f t="shared" si="193"/>
        <v>44428</v>
      </c>
      <c r="I152" s="108">
        <f t="shared" si="180"/>
        <v>44428</v>
      </c>
      <c r="J152" s="109">
        <f t="shared" si="187"/>
        <v>23</v>
      </c>
      <c r="K152" s="109">
        <f t="shared" si="177"/>
        <v>14</v>
      </c>
      <c r="L152" s="8">
        <f t="shared" si="188"/>
        <v>1.00366395</v>
      </c>
      <c r="M152" s="110">
        <f t="shared" si="175"/>
        <v>1.04096334</v>
      </c>
      <c r="N152" s="110">
        <f t="shared" si="170"/>
        <v>1.0972495929863435</v>
      </c>
      <c r="O152" s="103">
        <f t="shared" si="174"/>
        <v>1.1012698599999999</v>
      </c>
      <c r="P152" s="103">
        <f t="shared" si="181"/>
        <v>999.18545854000001</v>
      </c>
      <c r="Q152" s="11">
        <f t="shared" si="196"/>
        <v>0</v>
      </c>
      <c r="R152" s="7">
        <f t="shared" si="189"/>
        <v>0</v>
      </c>
      <c r="S152" s="8">
        <f t="shared" si="182"/>
        <v>0</v>
      </c>
      <c r="T152" s="113">
        <f t="shared" si="190"/>
        <v>0.1047</v>
      </c>
      <c r="U152" s="111">
        <f t="shared" si="171"/>
        <v>14</v>
      </c>
      <c r="V152" s="111">
        <v>252</v>
      </c>
      <c r="W152" s="110">
        <f t="shared" si="183"/>
        <v>1.005547207</v>
      </c>
      <c r="X152" s="103">
        <f t="shared" si="184"/>
        <v>5.5426885600000002</v>
      </c>
      <c r="Y152" s="8">
        <f t="shared" si="191"/>
        <v>0</v>
      </c>
      <c r="Z152" s="114" t="str">
        <f t="shared" si="194"/>
        <v>A+J=</v>
      </c>
      <c r="AA152" s="108">
        <f t="shared" si="195"/>
        <v>44428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60"/>
      <c r="AQ152" s="146"/>
      <c r="AR152" s="147"/>
      <c r="AS152" s="146"/>
      <c r="AT152" s="148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185"/>
        <v>44418</v>
      </c>
      <c r="B153" s="103">
        <f t="shared" si="178"/>
        <v>1005.38782946</v>
      </c>
      <c r="C153" s="103">
        <f t="shared" si="192"/>
        <v>907.30300977000002</v>
      </c>
      <c r="D153" s="104">
        <f t="shared" si="186"/>
        <v>1069.289</v>
      </c>
      <c r="E153" s="105">
        <f t="shared" si="172"/>
        <v>1075.7329999999999</v>
      </c>
      <c r="F153" s="106">
        <f t="shared" si="173"/>
        <v>44367</v>
      </c>
      <c r="G153" s="107">
        <f t="shared" si="179"/>
        <v>6.0264343877098892E-3</v>
      </c>
      <c r="H153" s="108">
        <f t="shared" si="193"/>
        <v>44428</v>
      </c>
      <c r="I153" s="108">
        <f t="shared" si="180"/>
        <v>44428</v>
      </c>
      <c r="J153" s="109">
        <f t="shared" si="187"/>
        <v>23</v>
      </c>
      <c r="K153" s="109">
        <f t="shared" si="177"/>
        <v>15</v>
      </c>
      <c r="L153" s="8">
        <f t="shared" si="188"/>
        <v>1.00392617</v>
      </c>
      <c r="M153" s="110">
        <f t="shared" si="175"/>
        <v>1.04096334</v>
      </c>
      <c r="N153" s="110">
        <f t="shared" si="170"/>
        <v>1.0972495929863435</v>
      </c>
      <c r="O153" s="103">
        <f t="shared" si="174"/>
        <v>1.1015575799999999</v>
      </c>
      <c r="P153" s="103">
        <f t="shared" si="181"/>
        <v>999.44650776000003</v>
      </c>
      <c r="Q153" s="11">
        <f t="shared" si="196"/>
        <v>0</v>
      </c>
      <c r="R153" s="7">
        <f t="shared" si="189"/>
        <v>0</v>
      </c>
      <c r="S153" s="8">
        <f t="shared" si="182"/>
        <v>0</v>
      </c>
      <c r="T153" s="113">
        <f t="shared" si="190"/>
        <v>0.1047</v>
      </c>
      <c r="U153" s="111">
        <f t="shared" si="171"/>
        <v>15</v>
      </c>
      <c r="V153" s="111">
        <v>252</v>
      </c>
      <c r="W153" s="110">
        <f t="shared" si="183"/>
        <v>1.005944612</v>
      </c>
      <c r="X153" s="103">
        <f t="shared" si="184"/>
        <v>5.9413216999999996</v>
      </c>
      <c r="Y153" s="8">
        <f t="shared" si="191"/>
        <v>0</v>
      </c>
      <c r="Z153" s="114" t="str">
        <f t="shared" si="194"/>
        <v>A+J=</v>
      </c>
      <c r="AA153" s="108">
        <f t="shared" si="195"/>
        <v>44428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60"/>
      <c r="AQ153" s="146"/>
      <c r="AR153" s="147"/>
      <c r="AS153" s="146"/>
      <c r="AT153" s="148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185"/>
        <v>44419</v>
      </c>
      <c r="B154" s="103">
        <f t="shared" si="178"/>
        <v>1006.0479391699999</v>
      </c>
      <c r="C154" s="103">
        <f t="shared" si="192"/>
        <v>907.30300977000002</v>
      </c>
      <c r="D154" s="104">
        <f t="shared" si="186"/>
        <v>1069.289</v>
      </c>
      <c r="E154" s="105">
        <f t="shared" si="172"/>
        <v>1075.7329999999999</v>
      </c>
      <c r="F154" s="106">
        <f t="shared" si="173"/>
        <v>44367</v>
      </c>
      <c r="G154" s="107">
        <f t="shared" si="179"/>
        <v>6.0264343877098892E-3</v>
      </c>
      <c r="H154" s="108">
        <f t="shared" si="193"/>
        <v>44428</v>
      </c>
      <c r="I154" s="108">
        <f t="shared" si="180"/>
        <v>44428</v>
      </c>
      <c r="J154" s="109">
        <f t="shared" si="187"/>
        <v>23</v>
      </c>
      <c r="K154" s="109">
        <f t="shared" si="177"/>
        <v>16</v>
      </c>
      <c r="L154" s="8">
        <f t="shared" si="188"/>
        <v>1.0041884599999999</v>
      </c>
      <c r="M154" s="110">
        <f t="shared" si="175"/>
        <v>1.04096334</v>
      </c>
      <c r="N154" s="110">
        <f t="shared" si="170"/>
        <v>1.0972495929863435</v>
      </c>
      <c r="O154" s="103">
        <f t="shared" si="174"/>
        <v>1.1018453699999999</v>
      </c>
      <c r="P154" s="103">
        <f t="shared" si="181"/>
        <v>999.70762049999996</v>
      </c>
      <c r="Q154" s="11">
        <f t="shared" si="196"/>
        <v>0</v>
      </c>
      <c r="R154" s="7">
        <f t="shared" si="189"/>
        <v>0</v>
      </c>
      <c r="S154" s="8">
        <f t="shared" si="182"/>
        <v>0</v>
      </c>
      <c r="T154" s="113">
        <f t="shared" si="190"/>
        <v>0.1047</v>
      </c>
      <c r="U154" s="111">
        <f t="shared" si="171"/>
        <v>16</v>
      </c>
      <c r="V154" s="111">
        <v>252</v>
      </c>
      <c r="W154" s="110">
        <f t="shared" si="183"/>
        <v>1.006342173</v>
      </c>
      <c r="X154" s="103">
        <f t="shared" si="184"/>
        <v>6.3403186700000003</v>
      </c>
      <c r="Y154" s="8">
        <f t="shared" si="191"/>
        <v>0</v>
      </c>
      <c r="Z154" s="114" t="str">
        <f t="shared" si="194"/>
        <v>A+J=</v>
      </c>
      <c r="AA154" s="108">
        <f t="shared" si="195"/>
        <v>44428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60"/>
      <c r="AQ154" s="146"/>
      <c r="AR154" s="147"/>
      <c r="AS154" s="146"/>
      <c r="AT154" s="148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185"/>
        <v>44420</v>
      </c>
      <c r="B155" s="103">
        <f t="shared" si="178"/>
        <v>1006.7084967</v>
      </c>
      <c r="C155" s="103">
        <f t="shared" si="192"/>
        <v>907.30300977000002</v>
      </c>
      <c r="D155" s="104">
        <f t="shared" si="186"/>
        <v>1069.289</v>
      </c>
      <c r="E155" s="105">
        <f t="shared" si="172"/>
        <v>1075.7329999999999</v>
      </c>
      <c r="F155" s="106">
        <f t="shared" si="173"/>
        <v>44367</v>
      </c>
      <c r="G155" s="107">
        <f t="shared" si="179"/>
        <v>6.0264343877098892E-3</v>
      </c>
      <c r="H155" s="108">
        <f t="shared" si="193"/>
        <v>44428</v>
      </c>
      <c r="I155" s="108">
        <f t="shared" si="180"/>
        <v>44428</v>
      </c>
      <c r="J155" s="109">
        <f t="shared" si="187"/>
        <v>23</v>
      </c>
      <c r="K155" s="109">
        <f t="shared" si="177"/>
        <v>17</v>
      </c>
      <c r="L155" s="8">
        <f t="shared" si="188"/>
        <v>1.00445082</v>
      </c>
      <c r="M155" s="110">
        <f t="shared" si="175"/>
        <v>1.04096334</v>
      </c>
      <c r="N155" s="110">
        <f t="shared" si="170"/>
        <v>1.0972495929863435</v>
      </c>
      <c r="O155" s="103">
        <f t="shared" si="174"/>
        <v>1.1021332500000001</v>
      </c>
      <c r="P155" s="103">
        <f t="shared" si="181"/>
        <v>999.96881488999998</v>
      </c>
      <c r="Q155" s="11">
        <f t="shared" si="196"/>
        <v>0</v>
      </c>
      <c r="R155" s="7">
        <f t="shared" si="189"/>
        <v>0</v>
      </c>
      <c r="S155" s="8">
        <f t="shared" si="182"/>
        <v>0</v>
      </c>
      <c r="T155" s="113">
        <f t="shared" si="190"/>
        <v>0.1047</v>
      </c>
      <c r="U155" s="111">
        <f t="shared" si="171"/>
        <v>17</v>
      </c>
      <c r="V155" s="111">
        <v>252</v>
      </c>
      <c r="W155" s="110">
        <f t="shared" si="183"/>
        <v>1.0067398919999999</v>
      </c>
      <c r="X155" s="103">
        <f t="shared" si="184"/>
        <v>6.7396818100000004</v>
      </c>
      <c r="Y155" s="8">
        <f t="shared" si="191"/>
        <v>0</v>
      </c>
      <c r="Z155" s="114" t="str">
        <f t="shared" si="194"/>
        <v>A+J=</v>
      </c>
      <c r="AA155" s="108">
        <f t="shared" si="195"/>
        <v>44428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60"/>
      <c r="AQ155" s="146"/>
      <c r="AR155" s="147"/>
      <c r="AS155" s="146"/>
      <c r="AT155" s="148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185"/>
        <v>44421</v>
      </c>
      <c r="B156" s="103">
        <f t="shared" si="178"/>
        <v>1007.3694829900001</v>
      </c>
      <c r="C156" s="103">
        <f t="shared" si="192"/>
        <v>907.30300977000002</v>
      </c>
      <c r="D156" s="104">
        <f t="shared" si="186"/>
        <v>1069.289</v>
      </c>
      <c r="E156" s="105">
        <f t="shared" si="172"/>
        <v>1075.7329999999999</v>
      </c>
      <c r="F156" s="106">
        <f t="shared" si="173"/>
        <v>44367</v>
      </c>
      <c r="G156" s="107">
        <f t="shared" si="179"/>
        <v>6.0264343877098892E-3</v>
      </c>
      <c r="H156" s="108">
        <f t="shared" si="193"/>
        <v>44428</v>
      </c>
      <c r="I156" s="108">
        <f t="shared" si="180"/>
        <v>44428</v>
      </c>
      <c r="J156" s="109">
        <f t="shared" si="187"/>
        <v>23</v>
      </c>
      <c r="K156" s="109">
        <f t="shared" si="177"/>
        <v>18</v>
      </c>
      <c r="L156" s="8">
        <f t="shared" si="188"/>
        <v>1.00471325</v>
      </c>
      <c r="M156" s="110">
        <f t="shared" si="175"/>
        <v>1.04096334</v>
      </c>
      <c r="N156" s="110">
        <f t="shared" si="170"/>
        <v>1.0972495929863435</v>
      </c>
      <c r="O156" s="103">
        <f t="shared" si="174"/>
        <v>1.1024212</v>
      </c>
      <c r="P156" s="103">
        <f t="shared" si="181"/>
        <v>1000.23007279</v>
      </c>
      <c r="Q156" s="11">
        <f t="shared" si="196"/>
        <v>0</v>
      </c>
      <c r="R156" s="7">
        <f t="shared" si="189"/>
        <v>0</v>
      </c>
      <c r="S156" s="8">
        <f t="shared" si="182"/>
        <v>0</v>
      </c>
      <c r="T156" s="113">
        <f t="shared" si="190"/>
        <v>0.1047</v>
      </c>
      <c r="U156" s="111">
        <f t="shared" si="171"/>
        <v>18</v>
      </c>
      <c r="V156" s="111">
        <v>252</v>
      </c>
      <c r="W156" s="110">
        <f t="shared" si="183"/>
        <v>1.007137768</v>
      </c>
      <c r="X156" s="103">
        <f t="shared" si="184"/>
        <v>7.1394102000000004</v>
      </c>
      <c r="Y156" s="8">
        <f t="shared" si="191"/>
        <v>0</v>
      </c>
      <c r="Z156" s="114" t="str">
        <f t="shared" si="194"/>
        <v>A+J=</v>
      </c>
      <c r="AA156" s="108">
        <f t="shared" si="195"/>
        <v>44428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60"/>
      <c r="AQ156" s="146"/>
      <c r="AR156" s="147"/>
      <c r="AS156" s="146"/>
      <c r="AT156" s="148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185"/>
        <v>44422</v>
      </c>
      <c r="B157" s="103">
        <f t="shared" si="178"/>
        <v>1008.03090739</v>
      </c>
      <c r="C157" s="103">
        <f t="shared" si="192"/>
        <v>907.30300977000002</v>
      </c>
      <c r="D157" s="104">
        <f t="shared" si="186"/>
        <v>1069.289</v>
      </c>
      <c r="E157" s="105">
        <f t="shared" si="172"/>
        <v>1075.7329999999999</v>
      </c>
      <c r="F157" s="106">
        <f t="shared" si="173"/>
        <v>44367</v>
      </c>
      <c r="G157" s="107">
        <f t="shared" si="179"/>
        <v>6.0264343877098892E-3</v>
      </c>
      <c r="H157" s="108">
        <f t="shared" si="193"/>
        <v>44428</v>
      </c>
      <c r="I157" s="108">
        <f t="shared" si="180"/>
        <v>44428</v>
      </c>
      <c r="J157" s="109">
        <f t="shared" si="187"/>
        <v>23</v>
      </c>
      <c r="K157" s="109">
        <f t="shared" si="177"/>
        <v>19</v>
      </c>
      <c r="L157" s="8">
        <f t="shared" si="188"/>
        <v>1.0049757500000001</v>
      </c>
      <c r="M157" s="110">
        <f t="shared" si="175"/>
        <v>1.04096334</v>
      </c>
      <c r="N157" s="110">
        <f t="shared" si="170"/>
        <v>1.0972495929863435</v>
      </c>
      <c r="O157" s="103">
        <f t="shared" si="174"/>
        <v>1.1027092300000001</v>
      </c>
      <c r="P157" s="103">
        <f t="shared" si="181"/>
        <v>1000.49140328</v>
      </c>
      <c r="Q157" s="11">
        <f t="shared" si="196"/>
        <v>0</v>
      </c>
      <c r="R157" s="7">
        <f t="shared" si="189"/>
        <v>0</v>
      </c>
      <c r="S157" s="8">
        <f t="shared" si="182"/>
        <v>0</v>
      </c>
      <c r="T157" s="113">
        <f t="shared" si="190"/>
        <v>0.1047</v>
      </c>
      <c r="U157" s="111">
        <f t="shared" si="171"/>
        <v>19</v>
      </c>
      <c r="V157" s="111">
        <v>252</v>
      </c>
      <c r="W157" s="110">
        <f t="shared" si="183"/>
        <v>1.007535801</v>
      </c>
      <c r="X157" s="103">
        <f t="shared" si="184"/>
        <v>7.5395041100000002</v>
      </c>
      <c r="Y157" s="8">
        <f t="shared" si="191"/>
        <v>0</v>
      </c>
      <c r="Z157" s="114" t="str">
        <f t="shared" si="194"/>
        <v>A+J=</v>
      </c>
      <c r="AA157" s="108">
        <f t="shared" si="195"/>
        <v>44428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60"/>
      <c r="AQ157" s="146"/>
      <c r="AR157" s="147"/>
      <c r="AS157" s="146"/>
      <c r="AT157" s="148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185"/>
        <v>44423</v>
      </c>
      <c r="B158" s="103">
        <f t="shared" si="178"/>
        <v>1008.03090739</v>
      </c>
      <c r="C158" s="103">
        <f t="shared" si="192"/>
        <v>907.30300977000002</v>
      </c>
      <c r="D158" s="104">
        <f t="shared" si="186"/>
        <v>1069.289</v>
      </c>
      <c r="E158" s="105">
        <f t="shared" si="172"/>
        <v>1075.7329999999999</v>
      </c>
      <c r="F158" s="106">
        <f t="shared" si="173"/>
        <v>44367</v>
      </c>
      <c r="G158" s="107">
        <f t="shared" si="179"/>
        <v>6.0264343877098892E-3</v>
      </c>
      <c r="H158" s="108">
        <f t="shared" si="193"/>
        <v>44428</v>
      </c>
      <c r="I158" s="108">
        <f t="shared" si="180"/>
        <v>44428</v>
      </c>
      <c r="J158" s="109">
        <f t="shared" si="187"/>
        <v>23</v>
      </c>
      <c r="K158" s="109">
        <f t="shared" si="177"/>
        <v>19</v>
      </c>
      <c r="L158" s="8">
        <f t="shared" si="188"/>
        <v>1.0049757500000001</v>
      </c>
      <c r="M158" s="110">
        <f t="shared" si="175"/>
        <v>1.04096334</v>
      </c>
      <c r="N158" s="110">
        <f t="shared" si="170"/>
        <v>1.0972495929863435</v>
      </c>
      <c r="O158" s="103">
        <f t="shared" si="174"/>
        <v>1.1027092300000001</v>
      </c>
      <c r="P158" s="103">
        <f t="shared" si="181"/>
        <v>1000.49140328</v>
      </c>
      <c r="Q158" s="11">
        <f t="shared" si="196"/>
        <v>0</v>
      </c>
      <c r="R158" s="7">
        <f t="shared" si="189"/>
        <v>0</v>
      </c>
      <c r="S158" s="8">
        <f t="shared" si="182"/>
        <v>0</v>
      </c>
      <c r="T158" s="113">
        <f t="shared" si="190"/>
        <v>0.1047</v>
      </c>
      <c r="U158" s="111">
        <f t="shared" si="171"/>
        <v>19</v>
      </c>
      <c r="V158" s="111">
        <v>252</v>
      </c>
      <c r="W158" s="110">
        <f t="shared" si="183"/>
        <v>1.007535801</v>
      </c>
      <c r="X158" s="103">
        <f t="shared" si="184"/>
        <v>7.5395041100000002</v>
      </c>
      <c r="Y158" s="8">
        <f t="shared" si="191"/>
        <v>0</v>
      </c>
      <c r="Z158" s="114" t="str">
        <f t="shared" si="194"/>
        <v>A+J=</v>
      </c>
      <c r="AA158" s="108">
        <f t="shared" si="195"/>
        <v>44428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60"/>
      <c r="AQ158" s="146"/>
      <c r="AR158" s="147"/>
      <c r="AS158" s="146"/>
      <c r="AT158" s="148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185"/>
        <v>44424</v>
      </c>
      <c r="B159" s="103">
        <f t="shared" si="178"/>
        <v>1008.03090739</v>
      </c>
      <c r="C159" s="103">
        <f t="shared" si="192"/>
        <v>907.30300977000002</v>
      </c>
      <c r="D159" s="104">
        <f t="shared" si="186"/>
        <v>1069.289</v>
      </c>
      <c r="E159" s="105">
        <f t="shared" si="172"/>
        <v>1075.7329999999999</v>
      </c>
      <c r="F159" s="106">
        <f t="shared" si="173"/>
        <v>44367</v>
      </c>
      <c r="G159" s="107">
        <f t="shared" si="179"/>
        <v>6.0264343877098892E-3</v>
      </c>
      <c r="H159" s="108">
        <f t="shared" si="193"/>
        <v>44428</v>
      </c>
      <c r="I159" s="108">
        <f t="shared" si="180"/>
        <v>44428</v>
      </c>
      <c r="J159" s="109">
        <f t="shared" si="187"/>
        <v>23</v>
      </c>
      <c r="K159" s="109">
        <f t="shared" si="177"/>
        <v>19</v>
      </c>
      <c r="L159" s="8">
        <f t="shared" si="188"/>
        <v>1.0049757500000001</v>
      </c>
      <c r="M159" s="110">
        <f t="shared" si="175"/>
        <v>1.04096334</v>
      </c>
      <c r="N159" s="110">
        <f t="shared" ref="N159:N222" si="197">IF(I159&gt;I158,N158*M159,N158)</f>
        <v>1.0972495929863435</v>
      </c>
      <c r="O159" s="103">
        <f t="shared" si="174"/>
        <v>1.1027092300000001</v>
      </c>
      <c r="P159" s="103">
        <f t="shared" si="181"/>
        <v>1000.49140328</v>
      </c>
      <c r="Q159" s="11">
        <f t="shared" si="196"/>
        <v>0</v>
      </c>
      <c r="R159" s="7">
        <f t="shared" si="189"/>
        <v>0</v>
      </c>
      <c r="S159" s="8">
        <f t="shared" si="182"/>
        <v>0</v>
      </c>
      <c r="T159" s="113">
        <f t="shared" si="190"/>
        <v>0.1047</v>
      </c>
      <c r="U159" s="111">
        <f t="shared" si="171"/>
        <v>19</v>
      </c>
      <c r="V159" s="111">
        <v>252</v>
      </c>
      <c r="W159" s="110">
        <f t="shared" si="183"/>
        <v>1.007535801</v>
      </c>
      <c r="X159" s="103">
        <f t="shared" si="184"/>
        <v>7.5395041100000002</v>
      </c>
      <c r="Y159" s="8">
        <f t="shared" si="191"/>
        <v>0</v>
      </c>
      <c r="Z159" s="114" t="str">
        <f t="shared" si="194"/>
        <v>A+J=</v>
      </c>
      <c r="AA159" s="108">
        <f t="shared" si="195"/>
        <v>44428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60"/>
      <c r="AQ159" s="146"/>
      <c r="AR159" s="147"/>
      <c r="AS159" s="146"/>
      <c r="AT159" s="148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185"/>
        <v>44425</v>
      </c>
      <c r="B160" s="103">
        <f t="shared" si="178"/>
        <v>1008.69276195</v>
      </c>
      <c r="C160" s="103">
        <f t="shared" si="192"/>
        <v>907.30300977000002</v>
      </c>
      <c r="D160" s="104">
        <f t="shared" si="186"/>
        <v>1069.289</v>
      </c>
      <c r="E160" s="105">
        <f t="shared" si="172"/>
        <v>1075.7329999999999</v>
      </c>
      <c r="F160" s="106">
        <f t="shared" si="173"/>
        <v>44367</v>
      </c>
      <c r="G160" s="107">
        <f t="shared" si="179"/>
        <v>6.0264343877098892E-3</v>
      </c>
      <c r="H160" s="108">
        <f t="shared" si="193"/>
        <v>44428</v>
      </c>
      <c r="I160" s="108">
        <f t="shared" si="180"/>
        <v>44428</v>
      </c>
      <c r="J160" s="109">
        <f t="shared" si="187"/>
        <v>23</v>
      </c>
      <c r="K160" s="109">
        <f t="shared" si="177"/>
        <v>20</v>
      </c>
      <c r="L160" s="8">
        <f t="shared" si="188"/>
        <v>1.0052383199999999</v>
      </c>
      <c r="M160" s="110">
        <f t="shared" si="175"/>
        <v>1.04096334</v>
      </c>
      <c r="N160" s="110">
        <f t="shared" si="197"/>
        <v>1.0972495929863435</v>
      </c>
      <c r="O160" s="103">
        <f t="shared" si="174"/>
        <v>1.10299733</v>
      </c>
      <c r="P160" s="103">
        <f t="shared" si="181"/>
        <v>1000.75279727</v>
      </c>
      <c r="Q160" s="11">
        <f t="shared" si="196"/>
        <v>0</v>
      </c>
      <c r="R160" s="7">
        <f t="shared" si="189"/>
        <v>0</v>
      </c>
      <c r="S160" s="8">
        <f t="shared" si="182"/>
        <v>0</v>
      </c>
      <c r="T160" s="113">
        <f t="shared" si="190"/>
        <v>0.1047</v>
      </c>
      <c r="U160" s="111">
        <f t="shared" si="171"/>
        <v>20</v>
      </c>
      <c r="V160" s="111">
        <v>252</v>
      </c>
      <c r="W160" s="110">
        <f t="shared" si="183"/>
        <v>1.0079339919999999</v>
      </c>
      <c r="X160" s="103">
        <f t="shared" si="184"/>
        <v>7.9399646800000001</v>
      </c>
      <c r="Y160" s="8">
        <f t="shared" si="191"/>
        <v>0</v>
      </c>
      <c r="Z160" s="114" t="str">
        <f t="shared" si="194"/>
        <v>A+J=</v>
      </c>
      <c r="AA160" s="108">
        <f t="shared" si="195"/>
        <v>44428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60"/>
      <c r="AQ160" s="146"/>
      <c r="AR160" s="147"/>
      <c r="AS160" s="146"/>
      <c r="AT160" s="148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185"/>
        <v>44426</v>
      </c>
      <c r="B161" s="103">
        <f t="shared" si="178"/>
        <v>1009.35504489</v>
      </c>
      <c r="C161" s="103">
        <f t="shared" si="192"/>
        <v>907.30300977000002</v>
      </c>
      <c r="D161" s="104">
        <f t="shared" si="186"/>
        <v>1069.289</v>
      </c>
      <c r="E161" s="105">
        <f t="shared" si="172"/>
        <v>1075.7329999999999</v>
      </c>
      <c r="F161" s="106">
        <f t="shared" si="173"/>
        <v>44367</v>
      </c>
      <c r="G161" s="107">
        <f t="shared" si="179"/>
        <v>6.0264343877098892E-3</v>
      </c>
      <c r="H161" s="108">
        <f t="shared" si="193"/>
        <v>44428</v>
      </c>
      <c r="I161" s="108">
        <f t="shared" si="180"/>
        <v>44428</v>
      </c>
      <c r="J161" s="109">
        <f t="shared" si="187"/>
        <v>23</v>
      </c>
      <c r="K161" s="109">
        <f t="shared" si="177"/>
        <v>21</v>
      </c>
      <c r="L161" s="8">
        <f t="shared" si="188"/>
        <v>1.0055009500000001</v>
      </c>
      <c r="M161" s="110">
        <f t="shared" si="175"/>
        <v>1.04096334</v>
      </c>
      <c r="N161" s="110">
        <f t="shared" si="197"/>
        <v>1.0972495929863435</v>
      </c>
      <c r="O161" s="103">
        <f t="shared" si="174"/>
        <v>1.1032854999999999</v>
      </c>
      <c r="P161" s="103">
        <f t="shared" si="181"/>
        <v>1001.01425478</v>
      </c>
      <c r="Q161" s="11">
        <f t="shared" si="196"/>
        <v>0</v>
      </c>
      <c r="R161" s="7">
        <f t="shared" si="189"/>
        <v>0</v>
      </c>
      <c r="S161" s="8">
        <f t="shared" si="182"/>
        <v>0</v>
      </c>
      <c r="T161" s="113">
        <f t="shared" si="190"/>
        <v>0.1047</v>
      </c>
      <c r="U161" s="111">
        <f t="shared" si="171"/>
        <v>21</v>
      </c>
      <c r="V161" s="111">
        <v>252</v>
      </c>
      <c r="W161" s="110">
        <f t="shared" si="183"/>
        <v>1.0083323390000001</v>
      </c>
      <c r="X161" s="103">
        <f t="shared" si="184"/>
        <v>8.3407901100000004</v>
      </c>
      <c r="Y161" s="8">
        <f t="shared" si="191"/>
        <v>0</v>
      </c>
      <c r="Z161" s="114" t="str">
        <f t="shared" si="194"/>
        <v>A+J=</v>
      </c>
      <c r="AA161" s="108">
        <f t="shared" si="195"/>
        <v>44428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185"/>
        <v>44427</v>
      </c>
      <c r="B162" s="103">
        <f t="shared" si="178"/>
        <v>1010.0177777</v>
      </c>
      <c r="C162" s="103">
        <f t="shared" si="192"/>
        <v>907.30300977000002</v>
      </c>
      <c r="D162" s="104">
        <f t="shared" si="186"/>
        <v>1069.289</v>
      </c>
      <c r="E162" s="105">
        <f t="shared" si="172"/>
        <v>1075.7329999999999</v>
      </c>
      <c r="F162" s="106">
        <f t="shared" si="173"/>
        <v>44367</v>
      </c>
      <c r="G162" s="107">
        <f t="shared" si="179"/>
        <v>6.0264343877098892E-3</v>
      </c>
      <c r="H162" s="108">
        <f t="shared" si="193"/>
        <v>44428</v>
      </c>
      <c r="I162" s="108">
        <f t="shared" si="180"/>
        <v>44428</v>
      </c>
      <c r="J162" s="109">
        <f t="shared" si="187"/>
        <v>23</v>
      </c>
      <c r="K162" s="109">
        <f t="shared" si="177"/>
        <v>22</v>
      </c>
      <c r="L162" s="8">
        <f t="shared" si="188"/>
        <v>1.0057636599999999</v>
      </c>
      <c r="M162" s="110">
        <f t="shared" si="175"/>
        <v>1.04096334</v>
      </c>
      <c r="N162" s="110">
        <f t="shared" si="197"/>
        <v>1.0972495929863435</v>
      </c>
      <c r="O162" s="103">
        <f t="shared" si="174"/>
        <v>1.10357376</v>
      </c>
      <c r="P162" s="103">
        <f t="shared" si="181"/>
        <v>1001.27579395</v>
      </c>
      <c r="Q162" s="11">
        <f t="shared" si="196"/>
        <v>0</v>
      </c>
      <c r="R162" s="7">
        <f t="shared" si="189"/>
        <v>0</v>
      </c>
      <c r="S162" s="8">
        <f t="shared" si="182"/>
        <v>0</v>
      </c>
      <c r="T162" s="113">
        <f t="shared" si="190"/>
        <v>0.1047</v>
      </c>
      <c r="U162" s="111">
        <f t="shared" si="171"/>
        <v>22</v>
      </c>
      <c r="V162" s="111">
        <v>252</v>
      </c>
      <c r="W162" s="110">
        <f t="shared" si="183"/>
        <v>1.0087308450000001</v>
      </c>
      <c r="X162" s="103">
        <f t="shared" si="184"/>
        <v>8.7419837499999993</v>
      </c>
      <c r="Y162" s="8">
        <f t="shared" si="191"/>
        <v>0</v>
      </c>
      <c r="Z162" s="114" t="str">
        <f t="shared" si="194"/>
        <v>A+J=</v>
      </c>
      <c r="AA162" s="108">
        <f t="shared" si="195"/>
        <v>44428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185"/>
        <v>44428</v>
      </c>
      <c r="B163" s="103">
        <f t="shared" si="178"/>
        <v>1010.68093929</v>
      </c>
      <c r="C163" s="103">
        <f t="shared" si="192"/>
        <v>907.30300977000002</v>
      </c>
      <c r="D163" s="104">
        <f t="shared" si="186"/>
        <v>1069.289</v>
      </c>
      <c r="E163" s="105">
        <f t="shared" si="172"/>
        <v>1075.7329999999999</v>
      </c>
      <c r="F163" s="106">
        <f t="shared" si="173"/>
        <v>44367</v>
      </c>
      <c r="G163" s="107">
        <f t="shared" si="179"/>
        <v>6.0264343877098892E-3</v>
      </c>
      <c r="H163" s="108">
        <f t="shared" si="193"/>
        <v>44459</v>
      </c>
      <c r="I163" s="108">
        <f t="shared" si="180"/>
        <v>44428</v>
      </c>
      <c r="J163" s="109">
        <f t="shared" si="187"/>
        <v>23</v>
      </c>
      <c r="K163" s="109">
        <f t="shared" si="177"/>
        <v>23</v>
      </c>
      <c r="L163" s="8">
        <f t="shared" si="188"/>
        <v>1.0060264299999999</v>
      </c>
      <c r="M163" s="110">
        <f t="shared" si="175"/>
        <v>1.04096334</v>
      </c>
      <c r="N163" s="110">
        <f t="shared" si="197"/>
        <v>1.0972495929863435</v>
      </c>
      <c r="O163" s="103">
        <f t="shared" si="174"/>
        <v>1.10386209</v>
      </c>
      <c r="P163" s="103">
        <f t="shared" si="181"/>
        <v>1001.53739662</v>
      </c>
      <c r="Q163" s="11">
        <f t="shared" si="196"/>
        <v>5</v>
      </c>
      <c r="R163" s="7">
        <f t="shared" si="189"/>
        <v>3.5287885853561789E-2</v>
      </c>
      <c r="S163" s="8">
        <f t="shared" si="182"/>
        <v>35.34213733</v>
      </c>
      <c r="T163" s="113">
        <f t="shared" si="190"/>
        <v>0.1047</v>
      </c>
      <c r="U163" s="111">
        <f t="shared" si="171"/>
        <v>23</v>
      </c>
      <c r="V163" s="111">
        <v>252</v>
      </c>
      <c r="W163" s="110">
        <f t="shared" si="183"/>
        <v>1.0091295069999999</v>
      </c>
      <c r="X163" s="103">
        <f t="shared" si="184"/>
        <v>9.1435426700000004</v>
      </c>
      <c r="Y163" s="8">
        <f t="shared" si="191"/>
        <v>44.485680000000002</v>
      </c>
      <c r="Z163" s="114" t="str">
        <f t="shared" si="194"/>
        <v>A+J=</v>
      </c>
      <c r="AA163" s="108">
        <f t="shared" si="195"/>
        <v>44428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185"/>
        <v>44429</v>
      </c>
      <c r="B164" s="103">
        <f t="shared" si="178"/>
        <v>966.95139145000007</v>
      </c>
      <c r="C164" s="103">
        <f t="shared" si="192"/>
        <v>875.28620473000001</v>
      </c>
      <c r="D164" s="104">
        <f t="shared" si="186"/>
        <v>1075.7329999999999</v>
      </c>
      <c r="E164" s="105">
        <f t="shared" si="172"/>
        <v>1084.095</v>
      </c>
      <c r="F164" s="106">
        <f t="shared" si="173"/>
        <v>44397</v>
      </c>
      <c r="G164" s="107">
        <f t="shared" si="179"/>
        <v>7.7733043422485437E-3</v>
      </c>
      <c r="H164" s="108">
        <f t="shared" si="193"/>
        <v>44459</v>
      </c>
      <c r="I164" s="108">
        <f t="shared" si="180"/>
        <v>44459</v>
      </c>
      <c r="J164" s="109">
        <f t="shared" si="187"/>
        <v>20</v>
      </c>
      <c r="K164" s="109">
        <f t="shared" si="177"/>
        <v>1</v>
      </c>
      <c r="L164" s="8">
        <f t="shared" si="188"/>
        <v>1.0003872300000001</v>
      </c>
      <c r="M164" s="110">
        <f t="shared" si="175"/>
        <v>1.0060264299999999</v>
      </c>
      <c r="N164" s="110">
        <f t="shared" si="197"/>
        <v>1.1038620908510042</v>
      </c>
      <c r="O164" s="103">
        <f t="shared" si="174"/>
        <v>1.10428953</v>
      </c>
      <c r="P164" s="103">
        <f t="shared" si="181"/>
        <v>966.56939163000004</v>
      </c>
      <c r="Q164" s="11">
        <f t="shared" si="196"/>
        <v>0</v>
      </c>
      <c r="R164" s="7">
        <f t="shared" si="189"/>
        <v>0</v>
      </c>
      <c r="S164" s="8">
        <f t="shared" si="182"/>
        <v>0</v>
      </c>
      <c r="T164" s="113">
        <f t="shared" si="190"/>
        <v>0.1047</v>
      </c>
      <c r="U164" s="111">
        <f t="shared" si="171"/>
        <v>1</v>
      </c>
      <c r="V164" s="111">
        <v>252</v>
      </c>
      <c r="W164" s="110">
        <f t="shared" si="183"/>
        <v>1.0003952119999999</v>
      </c>
      <c r="X164" s="103">
        <f t="shared" si="184"/>
        <v>0.38199981999999999</v>
      </c>
      <c r="Y164" s="8">
        <f t="shared" si="191"/>
        <v>0</v>
      </c>
      <c r="Z164" s="114" t="str">
        <f t="shared" si="194"/>
        <v>A+J=</v>
      </c>
      <c r="AA164" s="108">
        <f t="shared" si="195"/>
        <v>44459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185"/>
        <v>44430</v>
      </c>
      <c r="B165" s="103">
        <f t="shared" si="178"/>
        <v>966.95139145000007</v>
      </c>
      <c r="C165" s="103">
        <f t="shared" si="192"/>
        <v>875.28620473000001</v>
      </c>
      <c r="D165" s="104">
        <f t="shared" si="186"/>
        <v>1075.7329999999999</v>
      </c>
      <c r="E165" s="105">
        <f t="shared" si="172"/>
        <v>1084.095</v>
      </c>
      <c r="F165" s="106">
        <f t="shared" si="173"/>
        <v>44397</v>
      </c>
      <c r="G165" s="107">
        <f t="shared" si="179"/>
        <v>7.7733043422485437E-3</v>
      </c>
      <c r="H165" s="108">
        <f t="shared" si="193"/>
        <v>44459</v>
      </c>
      <c r="I165" s="108">
        <f t="shared" si="180"/>
        <v>44459</v>
      </c>
      <c r="J165" s="109">
        <f t="shared" si="187"/>
        <v>20</v>
      </c>
      <c r="K165" s="109">
        <f t="shared" si="177"/>
        <v>1</v>
      </c>
      <c r="L165" s="8">
        <f t="shared" si="188"/>
        <v>1.0003872300000001</v>
      </c>
      <c r="M165" s="110">
        <f t="shared" si="175"/>
        <v>1.0060264299999999</v>
      </c>
      <c r="N165" s="110">
        <f t="shared" si="197"/>
        <v>1.1038620908510042</v>
      </c>
      <c r="O165" s="103">
        <f t="shared" si="174"/>
        <v>1.10428953</v>
      </c>
      <c r="P165" s="103">
        <f t="shared" si="181"/>
        <v>966.56939163000004</v>
      </c>
      <c r="Q165" s="11">
        <f t="shared" si="196"/>
        <v>0</v>
      </c>
      <c r="R165" s="7">
        <f t="shared" si="189"/>
        <v>0</v>
      </c>
      <c r="S165" s="8">
        <f t="shared" si="182"/>
        <v>0</v>
      </c>
      <c r="T165" s="113">
        <f t="shared" si="190"/>
        <v>0.1047</v>
      </c>
      <c r="U165" s="111">
        <f t="shared" ref="U165:U228" si="198">IF(Q164&gt;0,1,IF(K165=K164,U164,U164+1))</f>
        <v>1</v>
      </c>
      <c r="V165" s="111">
        <v>252</v>
      </c>
      <c r="W165" s="110">
        <f t="shared" si="183"/>
        <v>1.0003952119999999</v>
      </c>
      <c r="X165" s="103">
        <f t="shared" si="184"/>
        <v>0.38199981999999999</v>
      </c>
      <c r="Y165" s="8">
        <f t="shared" si="191"/>
        <v>0</v>
      </c>
      <c r="Z165" s="114" t="str">
        <f t="shared" si="194"/>
        <v>A+J=</v>
      </c>
      <c r="AA165" s="108">
        <f t="shared" si="195"/>
        <v>44459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185"/>
        <v>44431</v>
      </c>
      <c r="B166" s="103">
        <f t="shared" si="178"/>
        <v>966.95139145000007</v>
      </c>
      <c r="C166" s="103">
        <f t="shared" si="192"/>
        <v>875.28620473000001</v>
      </c>
      <c r="D166" s="104">
        <f t="shared" si="186"/>
        <v>1075.7329999999999</v>
      </c>
      <c r="E166" s="105">
        <f t="shared" si="172"/>
        <v>1084.095</v>
      </c>
      <c r="F166" s="106">
        <f t="shared" si="173"/>
        <v>44397</v>
      </c>
      <c r="G166" s="107">
        <f t="shared" si="179"/>
        <v>7.7733043422485437E-3</v>
      </c>
      <c r="H166" s="108">
        <f t="shared" si="193"/>
        <v>44459</v>
      </c>
      <c r="I166" s="108">
        <f t="shared" si="180"/>
        <v>44459</v>
      </c>
      <c r="J166" s="109">
        <f t="shared" si="187"/>
        <v>20</v>
      </c>
      <c r="K166" s="109">
        <f t="shared" si="177"/>
        <v>1</v>
      </c>
      <c r="L166" s="8">
        <f t="shared" si="188"/>
        <v>1.0003872300000001</v>
      </c>
      <c r="M166" s="110">
        <f t="shared" si="175"/>
        <v>1.0060264299999999</v>
      </c>
      <c r="N166" s="110">
        <f t="shared" si="197"/>
        <v>1.1038620908510042</v>
      </c>
      <c r="O166" s="103">
        <f t="shared" si="174"/>
        <v>1.10428953</v>
      </c>
      <c r="P166" s="103">
        <f t="shared" si="181"/>
        <v>966.56939163000004</v>
      </c>
      <c r="Q166" s="11">
        <f t="shared" si="196"/>
        <v>0</v>
      </c>
      <c r="R166" s="7">
        <f t="shared" si="189"/>
        <v>0</v>
      </c>
      <c r="S166" s="8">
        <f t="shared" si="182"/>
        <v>0</v>
      </c>
      <c r="T166" s="113">
        <f t="shared" si="190"/>
        <v>0.1047</v>
      </c>
      <c r="U166" s="111">
        <f t="shared" si="198"/>
        <v>1</v>
      </c>
      <c r="V166" s="111">
        <v>252</v>
      </c>
      <c r="W166" s="110">
        <f t="shared" si="183"/>
        <v>1.0003952119999999</v>
      </c>
      <c r="X166" s="103">
        <f t="shared" si="184"/>
        <v>0.38199981999999999</v>
      </c>
      <c r="Y166" s="8">
        <f t="shared" si="191"/>
        <v>0</v>
      </c>
      <c r="Z166" s="114" t="str">
        <f t="shared" si="194"/>
        <v>A+J=</v>
      </c>
      <c r="AA166" s="108">
        <f t="shared" si="195"/>
        <v>44459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185"/>
        <v>44432</v>
      </c>
      <c r="B167" s="103">
        <f t="shared" si="178"/>
        <v>967.70813757000008</v>
      </c>
      <c r="C167" s="103">
        <f t="shared" si="192"/>
        <v>875.28620473000001</v>
      </c>
      <c r="D167" s="104">
        <f t="shared" si="186"/>
        <v>1075.7329999999999</v>
      </c>
      <c r="E167" s="105">
        <f t="shared" si="172"/>
        <v>1084.095</v>
      </c>
      <c r="F167" s="106">
        <f t="shared" si="173"/>
        <v>44397</v>
      </c>
      <c r="G167" s="107">
        <f t="shared" si="179"/>
        <v>7.7733043422485437E-3</v>
      </c>
      <c r="H167" s="108">
        <f t="shared" si="193"/>
        <v>44459</v>
      </c>
      <c r="I167" s="108">
        <f t="shared" si="180"/>
        <v>44459</v>
      </c>
      <c r="J167" s="109">
        <f t="shared" si="187"/>
        <v>20</v>
      </c>
      <c r="K167" s="109">
        <f t="shared" si="177"/>
        <v>2</v>
      </c>
      <c r="L167" s="8">
        <f t="shared" si="188"/>
        <v>1.0007746200000001</v>
      </c>
      <c r="M167" s="110">
        <f t="shared" si="175"/>
        <v>1.0060264299999999</v>
      </c>
      <c r="N167" s="110">
        <f t="shared" si="197"/>
        <v>1.1038620908510042</v>
      </c>
      <c r="O167" s="103">
        <f t="shared" si="174"/>
        <v>1.1047171600000001</v>
      </c>
      <c r="P167" s="103">
        <f t="shared" si="181"/>
        <v>966.94369027000005</v>
      </c>
      <c r="Q167" s="11">
        <f t="shared" si="196"/>
        <v>0</v>
      </c>
      <c r="R167" s="7">
        <f t="shared" si="189"/>
        <v>0</v>
      </c>
      <c r="S167" s="8">
        <f t="shared" si="182"/>
        <v>0</v>
      </c>
      <c r="T167" s="113">
        <f t="shared" si="190"/>
        <v>0.1047</v>
      </c>
      <c r="U167" s="111">
        <f t="shared" si="198"/>
        <v>2</v>
      </c>
      <c r="V167" s="111">
        <v>252</v>
      </c>
      <c r="W167" s="110">
        <f t="shared" si="183"/>
        <v>1.000790581</v>
      </c>
      <c r="X167" s="103">
        <f t="shared" si="184"/>
        <v>0.76444730000000005</v>
      </c>
      <c r="Y167" s="8">
        <f t="shared" si="191"/>
        <v>0</v>
      </c>
      <c r="Z167" s="114" t="str">
        <f t="shared" si="194"/>
        <v>A+J=</v>
      </c>
      <c r="AA167" s="108">
        <f t="shared" si="195"/>
        <v>44459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185"/>
        <v>44433</v>
      </c>
      <c r="B168" s="103">
        <f t="shared" si="178"/>
        <v>968.46546981999995</v>
      </c>
      <c r="C168" s="103">
        <f t="shared" si="192"/>
        <v>875.28620473000001</v>
      </c>
      <c r="D168" s="104">
        <f t="shared" si="186"/>
        <v>1075.7329999999999</v>
      </c>
      <c r="E168" s="105">
        <f t="shared" ref="E168:E231" si="199">IF($K168=1,VLOOKUP($A167,$AO$10:$AS$165,4),E167)</f>
        <v>1084.095</v>
      </c>
      <c r="F168" s="106">
        <f t="shared" ref="F168:F231" si="200">IF($K168=1,VLOOKUP($A167,$AO$10:$AS$165,5),F167)</f>
        <v>44397</v>
      </c>
      <c r="G168" s="107">
        <f t="shared" si="179"/>
        <v>7.7733043422485437E-3</v>
      </c>
      <c r="H168" s="108">
        <f t="shared" si="193"/>
        <v>44459</v>
      </c>
      <c r="I168" s="108">
        <f t="shared" si="180"/>
        <v>44459</v>
      </c>
      <c r="J168" s="109">
        <f t="shared" si="187"/>
        <v>20</v>
      </c>
      <c r="K168" s="109">
        <f t="shared" si="177"/>
        <v>3</v>
      </c>
      <c r="L168" s="8">
        <f t="shared" si="188"/>
        <v>1.00116216</v>
      </c>
      <c r="M168" s="110">
        <f t="shared" si="175"/>
        <v>1.0060264299999999</v>
      </c>
      <c r="N168" s="110">
        <f t="shared" si="197"/>
        <v>1.1038620908510042</v>
      </c>
      <c r="O168" s="103">
        <f t="shared" si="174"/>
        <v>1.1051449499999999</v>
      </c>
      <c r="P168" s="103">
        <f t="shared" si="181"/>
        <v>967.31812895999997</v>
      </c>
      <c r="Q168" s="11">
        <f t="shared" si="196"/>
        <v>0</v>
      </c>
      <c r="R168" s="7">
        <f t="shared" si="189"/>
        <v>0</v>
      </c>
      <c r="S168" s="8">
        <f t="shared" si="182"/>
        <v>0</v>
      </c>
      <c r="T168" s="113">
        <f t="shared" si="190"/>
        <v>0.1047</v>
      </c>
      <c r="U168" s="111">
        <f t="shared" si="198"/>
        <v>3</v>
      </c>
      <c r="V168" s="111">
        <v>252</v>
      </c>
      <c r="W168" s="110">
        <f t="shared" si="183"/>
        <v>1.0011861049999999</v>
      </c>
      <c r="X168" s="103">
        <f t="shared" si="184"/>
        <v>1.1473408599999999</v>
      </c>
      <c r="Y168" s="8">
        <f t="shared" si="191"/>
        <v>0</v>
      </c>
      <c r="Z168" s="114" t="str">
        <f t="shared" si="194"/>
        <v>A+J=</v>
      </c>
      <c r="AA168" s="108">
        <f t="shared" si="195"/>
        <v>44459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185"/>
        <v>44434</v>
      </c>
      <c r="B169" s="103">
        <f t="shared" si="178"/>
        <v>969.22339046000002</v>
      </c>
      <c r="C169" s="103">
        <f t="shared" si="192"/>
        <v>875.28620473000001</v>
      </c>
      <c r="D169" s="104">
        <f t="shared" si="186"/>
        <v>1075.7329999999999</v>
      </c>
      <c r="E169" s="105">
        <f t="shared" si="199"/>
        <v>1084.095</v>
      </c>
      <c r="F169" s="106">
        <f t="shared" si="200"/>
        <v>44397</v>
      </c>
      <c r="G169" s="107">
        <f t="shared" si="179"/>
        <v>7.7733043422485437E-3</v>
      </c>
      <c r="H169" s="108">
        <f t="shared" si="193"/>
        <v>44459</v>
      </c>
      <c r="I169" s="108">
        <f t="shared" si="180"/>
        <v>44459</v>
      </c>
      <c r="J169" s="109">
        <f t="shared" si="187"/>
        <v>20</v>
      </c>
      <c r="K169" s="109">
        <f t="shared" si="177"/>
        <v>4</v>
      </c>
      <c r="L169" s="8">
        <f t="shared" si="188"/>
        <v>1.00154984</v>
      </c>
      <c r="M169" s="110">
        <f t="shared" si="175"/>
        <v>1.0060264299999999</v>
      </c>
      <c r="N169" s="110">
        <f t="shared" si="197"/>
        <v>1.1038620908510042</v>
      </c>
      <c r="O169" s="103">
        <f t="shared" ref="O169:O232" si="201">TRUNC(TRUNC((L169*N169),15),8)</f>
        <v>1.1055729000000001</v>
      </c>
      <c r="P169" s="103">
        <f t="shared" si="181"/>
        <v>967.69270769000002</v>
      </c>
      <c r="Q169" s="11">
        <f t="shared" si="196"/>
        <v>0</v>
      </c>
      <c r="R169" s="7">
        <f t="shared" si="189"/>
        <v>0</v>
      </c>
      <c r="S169" s="8">
        <f t="shared" si="182"/>
        <v>0</v>
      </c>
      <c r="T169" s="113">
        <f t="shared" si="190"/>
        <v>0.1047</v>
      </c>
      <c r="U169" s="111">
        <f t="shared" si="198"/>
        <v>4</v>
      </c>
      <c r="V169" s="111">
        <v>252</v>
      </c>
      <c r="W169" s="110">
        <f t="shared" si="183"/>
        <v>1.001581786</v>
      </c>
      <c r="X169" s="103">
        <f t="shared" si="184"/>
        <v>1.5306827700000001</v>
      </c>
      <c r="Y169" s="8">
        <f t="shared" si="191"/>
        <v>0</v>
      </c>
      <c r="Z169" s="114" t="str">
        <f t="shared" si="194"/>
        <v>A+J=</v>
      </c>
      <c r="AA169" s="108">
        <f t="shared" si="195"/>
        <v>44459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185"/>
        <v>44435</v>
      </c>
      <c r="B170" s="103">
        <f t="shared" si="178"/>
        <v>969.98190861</v>
      </c>
      <c r="C170" s="103">
        <f t="shared" si="192"/>
        <v>875.28620473000001</v>
      </c>
      <c r="D170" s="104">
        <f t="shared" si="186"/>
        <v>1075.7329999999999</v>
      </c>
      <c r="E170" s="105">
        <f t="shared" si="199"/>
        <v>1084.095</v>
      </c>
      <c r="F170" s="106">
        <f t="shared" si="200"/>
        <v>44397</v>
      </c>
      <c r="G170" s="107">
        <f t="shared" si="179"/>
        <v>7.7733043422485437E-3</v>
      </c>
      <c r="H170" s="108">
        <f t="shared" si="193"/>
        <v>44459</v>
      </c>
      <c r="I170" s="108">
        <f t="shared" si="180"/>
        <v>44459</v>
      </c>
      <c r="J170" s="109">
        <f t="shared" si="187"/>
        <v>20</v>
      </c>
      <c r="K170" s="109">
        <f t="shared" si="177"/>
        <v>5</v>
      </c>
      <c r="L170" s="8">
        <f t="shared" si="188"/>
        <v>1.0019376799999999</v>
      </c>
      <c r="M170" s="110">
        <f t="shared" ref="M170:M233" si="202">IF(I170&gt;I169,L169,M169)</f>
        <v>1.0060264299999999</v>
      </c>
      <c r="N170" s="110">
        <f t="shared" si="197"/>
        <v>1.1038620908510042</v>
      </c>
      <c r="O170" s="103">
        <f t="shared" si="201"/>
        <v>1.1060010199999999</v>
      </c>
      <c r="P170" s="103">
        <f t="shared" si="181"/>
        <v>968.06743521999999</v>
      </c>
      <c r="Q170" s="11">
        <f t="shared" si="196"/>
        <v>0</v>
      </c>
      <c r="R170" s="7">
        <f t="shared" si="189"/>
        <v>0</v>
      </c>
      <c r="S170" s="8">
        <f t="shared" si="182"/>
        <v>0</v>
      </c>
      <c r="T170" s="113">
        <f t="shared" si="190"/>
        <v>0.1047</v>
      </c>
      <c r="U170" s="111">
        <f t="shared" si="198"/>
        <v>5</v>
      </c>
      <c r="V170" s="111">
        <v>252</v>
      </c>
      <c r="W170" s="110">
        <f t="shared" si="183"/>
        <v>1.001977624</v>
      </c>
      <c r="X170" s="103">
        <f t="shared" si="184"/>
        <v>1.9144733899999999</v>
      </c>
      <c r="Y170" s="8">
        <f t="shared" si="191"/>
        <v>0</v>
      </c>
      <c r="Z170" s="114" t="str">
        <f t="shared" si="194"/>
        <v>A+J=</v>
      </c>
      <c r="AA170" s="108">
        <f t="shared" si="195"/>
        <v>44459</v>
      </c>
      <c r="AB170" s="4"/>
      <c r="AD170" s="132" t="s">
        <v>60</v>
      </c>
      <c r="AE170" s="133"/>
      <c r="AG170" s="134" t="s">
        <v>66</v>
      </c>
      <c r="AH170" s="134" t="s">
        <v>61</v>
      </c>
      <c r="AI170" s="135" t="s">
        <v>62</v>
      </c>
      <c r="AJ170" s="136" t="s">
        <v>63</v>
      </c>
      <c r="AK170" s="137" t="s">
        <v>64</v>
      </c>
      <c r="AL170" s="138" t="s">
        <v>65</v>
      </c>
      <c r="AM170" s="137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185"/>
        <v>44436</v>
      </c>
      <c r="B171" s="103">
        <f t="shared" si="178"/>
        <v>970.74101389999998</v>
      </c>
      <c r="C171" s="103">
        <f t="shared" si="192"/>
        <v>875.28620473000001</v>
      </c>
      <c r="D171" s="104">
        <f t="shared" si="186"/>
        <v>1075.7329999999999</v>
      </c>
      <c r="E171" s="105">
        <f t="shared" si="199"/>
        <v>1084.095</v>
      </c>
      <c r="F171" s="106">
        <f t="shared" si="200"/>
        <v>44397</v>
      </c>
      <c r="G171" s="107">
        <f t="shared" si="179"/>
        <v>7.7733043422485437E-3</v>
      </c>
      <c r="H171" s="108">
        <f t="shared" si="193"/>
        <v>44459</v>
      </c>
      <c r="I171" s="108">
        <f t="shared" si="180"/>
        <v>44459</v>
      </c>
      <c r="J171" s="109">
        <f t="shared" si="187"/>
        <v>20</v>
      </c>
      <c r="K171" s="109">
        <f t="shared" si="177"/>
        <v>6</v>
      </c>
      <c r="L171" s="8">
        <f t="shared" si="188"/>
        <v>1.0023256700000001</v>
      </c>
      <c r="M171" s="110">
        <f t="shared" si="202"/>
        <v>1.0060264299999999</v>
      </c>
      <c r="N171" s="110">
        <f t="shared" si="197"/>
        <v>1.1038620908510042</v>
      </c>
      <c r="O171" s="103">
        <f t="shared" si="201"/>
        <v>1.1064293000000001</v>
      </c>
      <c r="P171" s="103">
        <f t="shared" si="181"/>
        <v>968.44230278999999</v>
      </c>
      <c r="Q171" s="11">
        <f t="shared" si="196"/>
        <v>0</v>
      </c>
      <c r="R171" s="7">
        <f t="shared" si="189"/>
        <v>0</v>
      </c>
      <c r="S171" s="8">
        <f t="shared" si="182"/>
        <v>0</v>
      </c>
      <c r="T171" s="113">
        <f t="shared" si="190"/>
        <v>0.1047</v>
      </c>
      <c r="U171" s="111">
        <f t="shared" si="198"/>
        <v>6</v>
      </c>
      <c r="V171" s="111">
        <v>252</v>
      </c>
      <c r="W171" s="110">
        <f t="shared" si="183"/>
        <v>1.0023736169999999</v>
      </c>
      <c r="X171" s="103">
        <f t="shared" si="184"/>
        <v>2.2987111100000002</v>
      </c>
      <c r="Y171" s="8">
        <f t="shared" si="191"/>
        <v>0</v>
      </c>
      <c r="Z171" s="114" t="str">
        <f t="shared" si="194"/>
        <v>A+J=</v>
      </c>
      <c r="AA171" s="108">
        <f t="shared" si="195"/>
        <v>44459</v>
      </c>
      <c r="AB171" s="4"/>
      <c r="AD171" s="129">
        <f>[2]Plan1!$A242</f>
        <v>44197</v>
      </c>
      <c r="AE171" s="130" t="str">
        <f>[2]Plan1!$C242</f>
        <v>Confraternização Universal</v>
      </c>
      <c r="AG171" s="119"/>
      <c r="AH171" s="131">
        <f>A10</f>
        <v>44275</v>
      </c>
      <c r="AI171" s="121">
        <f t="shared" ref="AI171:AI202" si="203">WORKDAY(AH171,-1,AD$171:AD$502)</f>
        <v>44274</v>
      </c>
      <c r="AJ171" s="121">
        <f t="shared" ref="AJ171:AJ202" si="204">WORKDAY(AI171,1,AD$171:AD$502)</f>
        <v>44277</v>
      </c>
      <c r="AK171" s="121">
        <f t="shared" ref="AK171:AK185" si="205">AJ172</f>
        <v>44306</v>
      </c>
      <c r="AL171" s="119">
        <f t="shared" ref="AL171:AL202" si="206">NETWORKDAYS(AJ171,AJ172,$AD$171:$AD$502)-1</f>
        <v>20</v>
      </c>
      <c r="AM171" s="163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185"/>
        <v>44437</v>
      </c>
      <c r="B172" s="103">
        <f t="shared" si="178"/>
        <v>970.74101389999998</v>
      </c>
      <c r="C172" s="103">
        <f t="shared" si="192"/>
        <v>875.28620473000001</v>
      </c>
      <c r="D172" s="104">
        <f t="shared" si="186"/>
        <v>1075.7329999999999</v>
      </c>
      <c r="E172" s="105">
        <f t="shared" si="199"/>
        <v>1084.095</v>
      </c>
      <c r="F172" s="106">
        <f t="shared" si="200"/>
        <v>44397</v>
      </c>
      <c r="G172" s="107">
        <f t="shared" si="179"/>
        <v>7.7733043422485437E-3</v>
      </c>
      <c r="H172" s="108">
        <f t="shared" si="193"/>
        <v>44459</v>
      </c>
      <c r="I172" s="108">
        <f t="shared" si="180"/>
        <v>44459</v>
      </c>
      <c r="J172" s="109">
        <f t="shared" si="187"/>
        <v>20</v>
      </c>
      <c r="K172" s="109">
        <f t="shared" ref="K172:K235" si="207">(J172-(NETWORKDAYS(A172,I172,AD$171:AD$502)-1))</f>
        <v>6</v>
      </c>
      <c r="L172" s="8">
        <f t="shared" si="188"/>
        <v>1.0023256700000001</v>
      </c>
      <c r="M172" s="110">
        <f t="shared" si="202"/>
        <v>1.0060264299999999</v>
      </c>
      <c r="N172" s="110">
        <f t="shared" si="197"/>
        <v>1.1038620908510042</v>
      </c>
      <c r="O172" s="103">
        <f t="shared" si="201"/>
        <v>1.1064293000000001</v>
      </c>
      <c r="P172" s="103">
        <f t="shared" si="181"/>
        <v>968.44230278999999</v>
      </c>
      <c r="Q172" s="11">
        <f t="shared" si="196"/>
        <v>0</v>
      </c>
      <c r="R172" s="7">
        <f t="shared" si="189"/>
        <v>0</v>
      </c>
      <c r="S172" s="8">
        <f t="shared" si="182"/>
        <v>0</v>
      </c>
      <c r="T172" s="113">
        <f t="shared" si="190"/>
        <v>0.1047</v>
      </c>
      <c r="U172" s="111">
        <f t="shared" si="198"/>
        <v>6</v>
      </c>
      <c r="V172" s="111">
        <v>252</v>
      </c>
      <c r="W172" s="110">
        <f t="shared" si="183"/>
        <v>1.0023736169999999</v>
      </c>
      <c r="X172" s="103">
        <f t="shared" si="184"/>
        <v>2.2987111100000002</v>
      </c>
      <c r="Y172" s="8">
        <f t="shared" si="191"/>
        <v>0</v>
      </c>
      <c r="Z172" s="114" t="str">
        <f t="shared" si="194"/>
        <v>A+J=</v>
      </c>
      <c r="AA172" s="108">
        <f t="shared" si="195"/>
        <v>44459</v>
      </c>
      <c r="AB172" s="4"/>
      <c r="AD172" s="129">
        <f>[2]Plan1!$A243</f>
        <v>44242</v>
      </c>
      <c r="AE172" s="130" t="str">
        <f>[2]Plan1!$C243</f>
        <v>Carnaval</v>
      </c>
      <c r="AG172" s="119">
        <v>1</v>
      </c>
      <c r="AH172" s="121">
        <f t="shared" ref="AH172:AH185" si="208">EDATE(AH171,1)</f>
        <v>44306</v>
      </c>
      <c r="AI172" s="121">
        <f t="shared" si="203"/>
        <v>44305</v>
      </c>
      <c r="AJ172" s="121">
        <f t="shared" si="204"/>
        <v>44306</v>
      </c>
      <c r="AK172" s="121">
        <f t="shared" si="205"/>
        <v>44336</v>
      </c>
      <c r="AL172" s="119">
        <f t="shared" si="206"/>
        <v>21</v>
      </c>
      <c r="AM172" s="121">
        <f>WORKDAY(AJ172,2,AG$171:AG$502)</f>
        <v>44308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185"/>
        <v>44438</v>
      </c>
      <c r="B173" s="103">
        <f t="shared" si="178"/>
        <v>970.74101389999998</v>
      </c>
      <c r="C173" s="103">
        <f t="shared" si="192"/>
        <v>875.28620473000001</v>
      </c>
      <c r="D173" s="104">
        <f t="shared" si="186"/>
        <v>1075.7329999999999</v>
      </c>
      <c r="E173" s="105">
        <f t="shared" si="199"/>
        <v>1084.095</v>
      </c>
      <c r="F173" s="106">
        <f t="shared" si="200"/>
        <v>44397</v>
      </c>
      <c r="G173" s="107">
        <f t="shared" si="179"/>
        <v>7.7733043422485437E-3</v>
      </c>
      <c r="H173" s="108">
        <f t="shared" si="193"/>
        <v>44459</v>
      </c>
      <c r="I173" s="108">
        <f t="shared" si="180"/>
        <v>44459</v>
      </c>
      <c r="J173" s="109">
        <f t="shared" si="187"/>
        <v>20</v>
      </c>
      <c r="K173" s="109">
        <f t="shared" si="207"/>
        <v>6</v>
      </c>
      <c r="L173" s="8">
        <f t="shared" si="188"/>
        <v>1.0023256700000001</v>
      </c>
      <c r="M173" s="110">
        <f t="shared" si="202"/>
        <v>1.0060264299999999</v>
      </c>
      <c r="N173" s="110">
        <f t="shared" si="197"/>
        <v>1.1038620908510042</v>
      </c>
      <c r="O173" s="103">
        <f t="shared" si="201"/>
        <v>1.1064293000000001</v>
      </c>
      <c r="P173" s="103">
        <f t="shared" si="181"/>
        <v>968.44230278999999</v>
      </c>
      <c r="Q173" s="11">
        <f t="shared" si="196"/>
        <v>0</v>
      </c>
      <c r="R173" s="7">
        <f t="shared" si="189"/>
        <v>0</v>
      </c>
      <c r="S173" s="8">
        <f t="shared" si="182"/>
        <v>0</v>
      </c>
      <c r="T173" s="113">
        <f t="shared" si="190"/>
        <v>0.1047</v>
      </c>
      <c r="U173" s="111">
        <f t="shared" si="198"/>
        <v>6</v>
      </c>
      <c r="V173" s="111">
        <v>252</v>
      </c>
      <c r="W173" s="110">
        <f t="shared" si="183"/>
        <v>1.0023736169999999</v>
      </c>
      <c r="X173" s="103">
        <f t="shared" si="184"/>
        <v>2.2987111100000002</v>
      </c>
      <c r="Y173" s="8">
        <f t="shared" si="191"/>
        <v>0</v>
      </c>
      <c r="Z173" s="114" t="str">
        <f t="shared" si="194"/>
        <v>A+J=</v>
      </c>
      <c r="AA173" s="108">
        <f t="shared" si="195"/>
        <v>44459</v>
      </c>
      <c r="AB173" s="4"/>
      <c r="AD173" s="129">
        <f>[2]Plan1!$A244</f>
        <v>44243</v>
      </c>
      <c r="AE173" s="130" t="str">
        <f>[2]Plan1!$C244</f>
        <v>Carnaval</v>
      </c>
      <c r="AG173" s="119">
        <f t="shared" ref="AG173:AG237" si="209">AG172+1</f>
        <v>2</v>
      </c>
      <c r="AH173" s="121">
        <f t="shared" si="208"/>
        <v>44336</v>
      </c>
      <c r="AI173" s="121">
        <f t="shared" si="203"/>
        <v>44335</v>
      </c>
      <c r="AJ173" s="121">
        <f t="shared" si="204"/>
        <v>44336</v>
      </c>
      <c r="AK173" s="121">
        <f t="shared" si="205"/>
        <v>44368</v>
      </c>
      <c r="AL173" s="119">
        <f t="shared" si="206"/>
        <v>21</v>
      </c>
      <c r="AM173" s="121">
        <f t="shared" ref="AM173:AM236" si="210">WORKDAY(AJ173,2,AG$171:AG$502)</f>
        <v>44340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185"/>
        <v>44439</v>
      </c>
      <c r="B174" s="103">
        <f t="shared" si="178"/>
        <v>971.50072714999999</v>
      </c>
      <c r="C174" s="103">
        <f t="shared" si="192"/>
        <v>875.28620473000001</v>
      </c>
      <c r="D174" s="104">
        <f t="shared" si="186"/>
        <v>1075.7329999999999</v>
      </c>
      <c r="E174" s="105">
        <f t="shared" si="199"/>
        <v>1084.095</v>
      </c>
      <c r="F174" s="106">
        <f t="shared" si="200"/>
        <v>44397</v>
      </c>
      <c r="G174" s="107">
        <f t="shared" si="179"/>
        <v>7.7733043422485437E-3</v>
      </c>
      <c r="H174" s="108">
        <f t="shared" si="193"/>
        <v>44459</v>
      </c>
      <c r="I174" s="108">
        <f t="shared" si="180"/>
        <v>44459</v>
      </c>
      <c r="J174" s="109">
        <f t="shared" si="187"/>
        <v>20</v>
      </c>
      <c r="K174" s="109">
        <f t="shared" si="207"/>
        <v>7</v>
      </c>
      <c r="L174" s="8">
        <f t="shared" si="188"/>
        <v>1.0027138099999999</v>
      </c>
      <c r="M174" s="110">
        <f t="shared" si="202"/>
        <v>1.0060264299999999</v>
      </c>
      <c r="N174" s="110">
        <f t="shared" si="197"/>
        <v>1.1038620908510042</v>
      </c>
      <c r="O174" s="103">
        <f t="shared" si="201"/>
        <v>1.10685776</v>
      </c>
      <c r="P174" s="103">
        <f t="shared" si="181"/>
        <v>968.81732792000003</v>
      </c>
      <c r="Q174" s="11">
        <f t="shared" si="196"/>
        <v>0</v>
      </c>
      <c r="R174" s="7">
        <f t="shared" si="189"/>
        <v>0</v>
      </c>
      <c r="S174" s="8">
        <f t="shared" si="182"/>
        <v>0</v>
      </c>
      <c r="T174" s="113">
        <f t="shared" si="190"/>
        <v>0.1047</v>
      </c>
      <c r="U174" s="111">
        <f t="shared" si="198"/>
        <v>7</v>
      </c>
      <c r="V174" s="111">
        <v>252</v>
      </c>
      <c r="W174" s="110">
        <f t="shared" si="183"/>
        <v>1.0027697680000001</v>
      </c>
      <c r="X174" s="103">
        <f t="shared" si="184"/>
        <v>2.68339923</v>
      </c>
      <c r="Y174" s="8">
        <f t="shared" si="191"/>
        <v>0</v>
      </c>
      <c r="Z174" s="114" t="str">
        <f t="shared" si="194"/>
        <v>A+J=</v>
      </c>
      <c r="AA174" s="108">
        <f t="shared" si="195"/>
        <v>44459</v>
      </c>
      <c r="AB174" s="4"/>
      <c r="AD174" s="129">
        <f>[2]Plan1!$A245</f>
        <v>44288</v>
      </c>
      <c r="AE174" s="130" t="str">
        <f>[2]Plan1!$C245</f>
        <v>Paixão de Cristo</v>
      </c>
      <c r="AG174" s="119">
        <f t="shared" si="209"/>
        <v>3</v>
      </c>
      <c r="AH174" s="121">
        <f t="shared" si="208"/>
        <v>44367</v>
      </c>
      <c r="AI174" s="121">
        <f t="shared" si="203"/>
        <v>44365</v>
      </c>
      <c r="AJ174" s="121">
        <f t="shared" si="204"/>
        <v>44368</v>
      </c>
      <c r="AK174" s="121">
        <f t="shared" si="205"/>
        <v>44397</v>
      </c>
      <c r="AL174" s="119">
        <f t="shared" si="206"/>
        <v>21</v>
      </c>
      <c r="AM174" s="121">
        <f t="shared" si="210"/>
        <v>44370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185"/>
        <v>44440</v>
      </c>
      <c r="B175" s="103">
        <f t="shared" si="178"/>
        <v>972.26102920999995</v>
      </c>
      <c r="C175" s="103">
        <f t="shared" si="192"/>
        <v>875.28620473000001</v>
      </c>
      <c r="D175" s="104">
        <f t="shared" si="186"/>
        <v>1075.7329999999999</v>
      </c>
      <c r="E175" s="105">
        <f t="shared" si="199"/>
        <v>1084.095</v>
      </c>
      <c r="F175" s="106">
        <f t="shared" si="200"/>
        <v>44397</v>
      </c>
      <c r="G175" s="107">
        <f t="shared" si="179"/>
        <v>7.7733043422485437E-3</v>
      </c>
      <c r="H175" s="108">
        <f t="shared" si="193"/>
        <v>44459</v>
      </c>
      <c r="I175" s="108">
        <f t="shared" si="180"/>
        <v>44459</v>
      </c>
      <c r="J175" s="109">
        <f t="shared" si="187"/>
        <v>20</v>
      </c>
      <c r="K175" s="109">
        <f t="shared" si="207"/>
        <v>8</v>
      </c>
      <c r="L175" s="8">
        <f t="shared" si="188"/>
        <v>1.0031021</v>
      </c>
      <c r="M175" s="110">
        <f t="shared" si="202"/>
        <v>1.0060264299999999</v>
      </c>
      <c r="N175" s="110">
        <f t="shared" si="197"/>
        <v>1.1038620908510042</v>
      </c>
      <c r="O175" s="103">
        <f t="shared" si="201"/>
        <v>1.1072863799999999</v>
      </c>
      <c r="P175" s="103">
        <f t="shared" si="181"/>
        <v>969.19249308999997</v>
      </c>
      <c r="Q175" s="11">
        <f t="shared" si="196"/>
        <v>0</v>
      </c>
      <c r="R175" s="7">
        <f t="shared" si="189"/>
        <v>0</v>
      </c>
      <c r="S175" s="8">
        <f t="shared" si="182"/>
        <v>0</v>
      </c>
      <c r="T175" s="113">
        <f t="shared" si="190"/>
        <v>0.1047</v>
      </c>
      <c r="U175" s="111">
        <f t="shared" si="198"/>
        <v>8</v>
      </c>
      <c r="V175" s="111">
        <v>252</v>
      </c>
      <c r="W175" s="110">
        <f t="shared" si="183"/>
        <v>1.003166075</v>
      </c>
      <c r="X175" s="103">
        <f t="shared" si="184"/>
        <v>3.0685361200000001</v>
      </c>
      <c r="Y175" s="8">
        <f t="shared" si="191"/>
        <v>0</v>
      </c>
      <c r="Z175" s="114" t="str">
        <f t="shared" si="194"/>
        <v>A+J=</v>
      </c>
      <c r="AA175" s="108">
        <f t="shared" si="195"/>
        <v>44459</v>
      </c>
      <c r="AB175" s="4"/>
      <c r="AD175" s="129">
        <f>[2]Plan1!$A246</f>
        <v>44307</v>
      </c>
      <c r="AE175" s="130" t="str">
        <f>[2]Plan1!$C246</f>
        <v>Tiradentes</v>
      </c>
      <c r="AG175" s="119">
        <f t="shared" si="209"/>
        <v>4</v>
      </c>
      <c r="AH175" s="121">
        <f t="shared" si="208"/>
        <v>44397</v>
      </c>
      <c r="AI175" s="121">
        <f t="shared" si="203"/>
        <v>44396</v>
      </c>
      <c r="AJ175" s="121">
        <f t="shared" si="204"/>
        <v>44397</v>
      </c>
      <c r="AK175" s="121">
        <f t="shared" si="205"/>
        <v>44428</v>
      </c>
      <c r="AL175" s="119">
        <f t="shared" si="206"/>
        <v>23</v>
      </c>
      <c r="AM175" s="121">
        <f t="shared" si="210"/>
        <v>44399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185"/>
        <v>44441</v>
      </c>
      <c r="B176" s="103">
        <f t="shared" si="178"/>
        <v>973.02191165000011</v>
      </c>
      <c r="C176" s="103">
        <f t="shared" si="192"/>
        <v>875.28620473000001</v>
      </c>
      <c r="D176" s="104">
        <f t="shared" si="186"/>
        <v>1075.7329999999999</v>
      </c>
      <c r="E176" s="105">
        <f t="shared" si="199"/>
        <v>1084.095</v>
      </c>
      <c r="F176" s="106">
        <f t="shared" si="200"/>
        <v>44397</v>
      </c>
      <c r="G176" s="107">
        <f t="shared" si="179"/>
        <v>7.7733043422485437E-3</v>
      </c>
      <c r="H176" s="108">
        <f t="shared" si="193"/>
        <v>44459</v>
      </c>
      <c r="I176" s="108">
        <f t="shared" si="180"/>
        <v>44459</v>
      </c>
      <c r="J176" s="109">
        <f t="shared" si="187"/>
        <v>20</v>
      </c>
      <c r="K176" s="109">
        <f t="shared" si="207"/>
        <v>9</v>
      </c>
      <c r="L176" s="8">
        <f t="shared" si="188"/>
        <v>1.0034905300000001</v>
      </c>
      <c r="M176" s="110">
        <f t="shared" si="202"/>
        <v>1.0060264299999999</v>
      </c>
      <c r="N176" s="110">
        <f t="shared" si="197"/>
        <v>1.1038620908510042</v>
      </c>
      <c r="O176" s="103">
        <f t="shared" si="201"/>
        <v>1.10771515</v>
      </c>
      <c r="P176" s="103">
        <f t="shared" si="181"/>
        <v>969.56778956000005</v>
      </c>
      <c r="Q176" s="11">
        <f t="shared" si="196"/>
        <v>0</v>
      </c>
      <c r="R176" s="7">
        <f t="shared" si="189"/>
        <v>0</v>
      </c>
      <c r="S176" s="8">
        <f t="shared" si="182"/>
        <v>0</v>
      </c>
      <c r="T176" s="113">
        <f t="shared" si="190"/>
        <v>0.1047</v>
      </c>
      <c r="U176" s="111">
        <f t="shared" si="198"/>
        <v>9</v>
      </c>
      <c r="V176" s="111">
        <v>252</v>
      </c>
      <c r="W176" s="110">
        <f t="shared" si="183"/>
        <v>1.0035625379999999</v>
      </c>
      <c r="X176" s="103">
        <f t="shared" si="184"/>
        <v>3.4541220899999998</v>
      </c>
      <c r="Y176" s="8">
        <f t="shared" si="191"/>
        <v>0</v>
      </c>
      <c r="Z176" s="114" t="str">
        <f t="shared" si="194"/>
        <v>A+J=</v>
      </c>
      <c r="AA176" s="108">
        <f t="shared" si="195"/>
        <v>44459</v>
      </c>
      <c r="AB176" s="4"/>
      <c r="AD176" s="129">
        <f>[2]Plan1!$A247</f>
        <v>44317</v>
      </c>
      <c r="AE176" s="130" t="str">
        <f>[2]Plan1!$C247</f>
        <v>Dia do Trabalho</v>
      </c>
      <c r="AG176" s="119">
        <f t="shared" si="209"/>
        <v>5</v>
      </c>
      <c r="AH176" s="121">
        <f t="shared" si="208"/>
        <v>44428</v>
      </c>
      <c r="AI176" s="121">
        <f t="shared" si="203"/>
        <v>44427</v>
      </c>
      <c r="AJ176" s="121">
        <f t="shared" si="204"/>
        <v>44428</v>
      </c>
      <c r="AK176" s="121">
        <f t="shared" si="205"/>
        <v>44459</v>
      </c>
      <c r="AL176" s="119">
        <f t="shared" si="206"/>
        <v>20</v>
      </c>
      <c r="AM176" s="121">
        <f t="shared" si="210"/>
        <v>44432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185"/>
        <v>44442</v>
      </c>
      <c r="B177" s="103">
        <f t="shared" si="178"/>
        <v>973.7834021299999</v>
      </c>
      <c r="C177" s="103">
        <f t="shared" si="192"/>
        <v>875.28620473000001</v>
      </c>
      <c r="D177" s="104">
        <f t="shared" si="186"/>
        <v>1075.7329999999999</v>
      </c>
      <c r="E177" s="105">
        <f t="shared" si="199"/>
        <v>1084.095</v>
      </c>
      <c r="F177" s="106">
        <f t="shared" si="200"/>
        <v>44397</v>
      </c>
      <c r="G177" s="107">
        <f t="shared" si="179"/>
        <v>7.7733043422485437E-3</v>
      </c>
      <c r="H177" s="108">
        <f t="shared" si="193"/>
        <v>44459</v>
      </c>
      <c r="I177" s="108">
        <f t="shared" si="180"/>
        <v>44459</v>
      </c>
      <c r="J177" s="109">
        <f t="shared" si="187"/>
        <v>20</v>
      </c>
      <c r="K177" s="109">
        <f t="shared" si="207"/>
        <v>10</v>
      </c>
      <c r="L177" s="8">
        <f t="shared" si="188"/>
        <v>1.0038791199999999</v>
      </c>
      <c r="M177" s="110">
        <f t="shared" si="202"/>
        <v>1.0060264299999999</v>
      </c>
      <c r="N177" s="110">
        <f t="shared" si="197"/>
        <v>1.1038620908510042</v>
      </c>
      <c r="O177" s="103">
        <f t="shared" si="201"/>
        <v>1.1081441000000001</v>
      </c>
      <c r="P177" s="103">
        <f t="shared" si="181"/>
        <v>969.94324357999994</v>
      </c>
      <c r="Q177" s="11">
        <f t="shared" si="196"/>
        <v>0</v>
      </c>
      <c r="R177" s="7">
        <f t="shared" si="189"/>
        <v>0</v>
      </c>
      <c r="S177" s="8">
        <f t="shared" si="182"/>
        <v>0</v>
      </c>
      <c r="T177" s="113">
        <f t="shared" si="190"/>
        <v>0.1047</v>
      </c>
      <c r="U177" s="111">
        <f t="shared" si="198"/>
        <v>10</v>
      </c>
      <c r="V177" s="111">
        <v>252</v>
      </c>
      <c r="W177" s="110">
        <f t="shared" si="183"/>
        <v>1.003959158</v>
      </c>
      <c r="X177" s="103">
        <f t="shared" si="184"/>
        <v>3.8401585499999999</v>
      </c>
      <c r="Y177" s="8">
        <f t="shared" si="191"/>
        <v>0</v>
      </c>
      <c r="Z177" s="114" t="str">
        <f t="shared" si="194"/>
        <v>A+J=</v>
      </c>
      <c r="AA177" s="108">
        <f t="shared" si="195"/>
        <v>44459</v>
      </c>
      <c r="AB177" s="4"/>
      <c r="AD177" s="129">
        <f>[2]Plan1!$A248</f>
        <v>44350</v>
      </c>
      <c r="AE177" s="130" t="str">
        <f>[2]Plan1!$C248</f>
        <v>Corpus Christi</v>
      </c>
      <c r="AG177" s="119">
        <f t="shared" si="209"/>
        <v>6</v>
      </c>
      <c r="AH177" s="121">
        <f t="shared" si="208"/>
        <v>44459</v>
      </c>
      <c r="AI177" s="121">
        <f t="shared" si="203"/>
        <v>44456</v>
      </c>
      <c r="AJ177" s="121">
        <f t="shared" si="204"/>
        <v>44459</v>
      </c>
      <c r="AK177" s="121">
        <f t="shared" si="205"/>
        <v>44489</v>
      </c>
      <c r="AL177" s="119">
        <f t="shared" si="206"/>
        <v>21</v>
      </c>
      <c r="AM177" s="121">
        <f t="shared" si="210"/>
        <v>44461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185"/>
        <v>44443</v>
      </c>
      <c r="B178" s="103">
        <f t="shared" si="178"/>
        <v>974.54548341999998</v>
      </c>
      <c r="C178" s="103">
        <f t="shared" si="192"/>
        <v>875.28620473000001</v>
      </c>
      <c r="D178" s="104">
        <f t="shared" si="186"/>
        <v>1075.7329999999999</v>
      </c>
      <c r="E178" s="105">
        <f t="shared" si="199"/>
        <v>1084.095</v>
      </c>
      <c r="F178" s="106">
        <f t="shared" si="200"/>
        <v>44397</v>
      </c>
      <c r="G178" s="107">
        <f t="shared" si="179"/>
        <v>7.7733043422485437E-3</v>
      </c>
      <c r="H178" s="108">
        <f t="shared" si="193"/>
        <v>44459</v>
      </c>
      <c r="I178" s="108">
        <f t="shared" si="180"/>
        <v>44459</v>
      </c>
      <c r="J178" s="109">
        <f t="shared" si="187"/>
        <v>20</v>
      </c>
      <c r="K178" s="109">
        <f t="shared" si="207"/>
        <v>11</v>
      </c>
      <c r="L178" s="8">
        <f t="shared" si="188"/>
        <v>1.0042678599999999</v>
      </c>
      <c r="M178" s="110">
        <f t="shared" si="202"/>
        <v>1.0060264299999999</v>
      </c>
      <c r="N178" s="110">
        <f t="shared" si="197"/>
        <v>1.1038620908510042</v>
      </c>
      <c r="O178" s="103">
        <f t="shared" si="201"/>
        <v>1.1085732100000001</v>
      </c>
      <c r="P178" s="103">
        <f t="shared" si="181"/>
        <v>970.31883763999997</v>
      </c>
      <c r="Q178" s="11">
        <f t="shared" si="196"/>
        <v>0</v>
      </c>
      <c r="R178" s="7">
        <f t="shared" si="189"/>
        <v>0</v>
      </c>
      <c r="S178" s="8">
        <f t="shared" si="182"/>
        <v>0</v>
      </c>
      <c r="T178" s="113">
        <f t="shared" si="190"/>
        <v>0.1047</v>
      </c>
      <c r="U178" s="111">
        <f t="shared" si="198"/>
        <v>11</v>
      </c>
      <c r="V178" s="111">
        <v>252</v>
      </c>
      <c r="W178" s="110">
        <f t="shared" si="183"/>
        <v>1.004355935</v>
      </c>
      <c r="X178" s="103">
        <f t="shared" si="184"/>
        <v>4.2266457800000001</v>
      </c>
      <c r="Y178" s="8">
        <f t="shared" si="191"/>
        <v>0</v>
      </c>
      <c r="Z178" s="114" t="str">
        <f t="shared" si="194"/>
        <v>A+J=</v>
      </c>
      <c r="AA178" s="108">
        <f t="shared" si="195"/>
        <v>44459</v>
      </c>
      <c r="AB178" s="4"/>
      <c r="AD178" s="129">
        <f>[2]Plan1!$A249</f>
        <v>44446</v>
      </c>
      <c r="AE178" s="130" t="str">
        <f>[2]Plan1!$C249</f>
        <v>Independência do Brasil</v>
      </c>
      <c r="AG178" s="119">
        <f t="shared" si="209"/>
        <v>7</v>
      </c>
      <c r="AH178" s="121">
        <f t="shared" si="208"/>
        <v>44489</v>
      </c>
      <c r="AI178" s="121">
        <f t="shared" si="203"/>
        <v>44488</v>
      </c>
      <c r="AJ178" s="121">
        <f t="shared" si="204"/>
        <v>44489</v>
      </c>
      <c r="AK178" s="121">
        <f t="shared" si="205"/>
        <v>44522</v>
      </c>
      <c r="AL178" s="119">
        <f t="shared" si="206"/>
        <v>21</v>
      </c>
      <c r="AM178" s="121">
        <f t="shared" si="210"/>
        <v>44491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185"/>
        <v>44444</v>
      </c>
      <c r="B179" s="103">
        <f t="shared" si="178"/>
        <v>974.54548341999998</v>
      </c>
      <c r="C179" s="103">
        <f t="shared" si="192"/>
        <v>875.28620473000001</v>
      </c>
      <c r="D179" s="104">
        <f t="shared" si="186"/>
        <v>1075.7329999999999</v>
      </c>
      <c r="E179" s="105">
        <f t="shared" si="199"/>
        <v>1084.095</v>
      </c>
      <c r="F179" s="106">
        <f t="shared" si="200"/>
        <v>44397</v>
      </c>
      <c r="G179" s="107">
        <f t="shared" si="179"/>
        <v>7.7733043422485437E-3</v>
      </c>
      <c r="H179" s="108">
        <f t="shared" si="193"/>
        <v>44459</v>
      </c>
      <c r="I179" s="108">
        <f t="shared" si="180"/>
        <v>44459</v>
      </c>
      <c r="J179" s="109">
        <f t="shared" si="187"/>
        <v>20</v>
      </c>
      <c r="K179" s="109">
        <f t="shared" si="207"/>
        <v>11</v>
      </c>
      <c r="L179" s="8">
        <f t="shared" si="188"/>
        <v>1.0042678599999999</v>
      </c>
      <c r="M179" s="110">
        <f t="shared" si="202"/>
        <v>1.0060264299999999</v>
      </c>
      <c r="N179" s="110">
        <f t="shared" si="197"/>
        <v>1.1038620908510042</v>
      </c>
      <c r="O179" s="103">
        <f t="shared" si="201"/>
        <v>1.1085732100000001</v>
      </c>
      <c r="P179" s="103">
        <f t="shared" si="181"/>
        <v>970.31883763999997</v>
      </c>
      <c r="Q179" s="11">
        <f t="shared" si="196"/>
        <v>0</v>
      </c>
      <c r="R179" s="7">
        <f t="shared" si="189"/>
        <v>0</v>
      </c>
      <c r="S179" s="8">
        <f t="shared" si="182"/>
        <v>0</v>
      </c>
      <c r="T179" s="113">
        <f t="shared" si="190"/>
        <v>0.1047</v>
      </c>
      <c r="U179" s="111">
        <f t="shared" si="198"/>
        <v>11</v>
      </c>
      <c r="V179" s="111">
        <v>252</v>
      </c>
      <c r="W179" s="110">
        <f t="shared" si="183"/>
        <v>1.004355935</v>
      </c>
      <c r="X179" s="103">
        <f t="shared" si="184"/>
        <v>4.2266457800000001</v>
      </c>
      <c r="Y179" s="8">
        <f t="shared" si="191"/>
        <v>0</v>
      </c>
      <c r="Z179" s="114" t="str">
        <f t="shared" si="194"/>
        <v>A+J=</v>
      </c>
      <c r="AA179" s="108">
        <f t="shared" si="195"/>
        <v>44459</v>
      </c>
      <c r="AB179" s="4"/>
      <c r="AD179" s="129">
        <f>[2]Plan1!$A250</f>
        <v>44481</v>
      </c>
      <c r="AE179" s="130" t="str">
        <f>[2]Plan1!$C250</f>
        <v>Nossa Sr.a Aparecida - Padroeira do Brasil</v>
      </c>
      <c r="AG179" s="119">
        <f t="shared" si="209"/>
        <v>8</v>
      </c>
      <c r="AH179" s="121">
        <f t="shared" si="208"/>
        <v>44520</v>
      </c>
      <c r="AI179" s="121">
        <f t="shared" si="203"/>
        <v>44519</v>
      </c>
      <c r="AJ179" s="121">
        <f t="shared" si="204"/>
        <v>44522</v>
      </c>
      <c r="AK179" s="121">
        <f t="shared" si="205"/>
        <v>44550</v>
      </c>
      <c r="AL179" s="119">
        <f t="shared" si="206"/>
        <v>20</v>
      </c>
      <c r="AM179" s="121">
        <f t="shared" si="210"/>
        <v>44524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185"/>
        <v>44445</v>
      </c>
      <c r="B180" s="103">
        <f t="shared" si="178"/>
        <v>974.54548341999998</v>
      </c>
      <c r="C180" s="103">
        <f t="shared" si="192"/>
        <v>875.28620473000001</v>
      </c>
      <c r="D180" s="104">
        <f t="shared" si="186"/>
        <v>1075.7329999999999</v>
      </c>
      <c r="E180" s="105">
        <f t="shared" si="199"/>
        <v>1084.095</v>
      </c>
      <c r="F180" s="106">
        <f t="shared" si="200"/>
        <v>44397</v>
      </c>
      <c r="G180" s="107">
        <f t="shared" si="179"/>
        <v>7.7733043422485437E-3</v>
      </c>
      <c r="H180" s="108">
        <f t="shared" si="193"/>
        <v>44459</v>
      </c>
      <c r="I180" s="108">
        <f t="shared" si="180"/>
        <v>44459</v>
      </c>
      <c r="J180" s="109">
        <f t="shared" si="187"/>
        <v>20</v>
      </c>
      <c r="K180" s="109">
        <f t="shared" si="207"/>
        <v>11</v>
      </c>
      <c r="L180" s="8">
        <f t="shared" si="188"/>
        <v>1.0042678599999999</v>
      </c>
      <c r="M180" s="110">
        <f t="shared" si="202"/>
        <v>1.0060264299999999</v>
      </c>
      <c r="N180" s="110">
        <f t="shared" si="197"/>
        <v>1.1038620908510042</v>
      </c>
      <c r="O180" s="103">
        <f t="shared" si="201"/>
        <v>1.1085732100000001</v>
      </c>
      <c r="P180" s="103">
        <f t="shared" si="181"/>
        <v>970.31883763999997</v>
      </c>
      <c r="Q180" s="11">
        <f t="shared" si="196"/>
        <v>0</v>
      </c>
      <c r="R180" s="7">
        <f t="shared" si="189"/>
        <v>0</v>
      </c>
      <c r="S180" s="8">
        <f t="shared" si="182"/>
        <v>0</v>
      </c>
      <c r="T180" s="113">
        <f t="shared" si="190"/>
        <v>0.1047</v>
      </c>
      <c r="U180" s="111">
        <f t="shared" si="198"/>
        <v>11</v>
      </c>
      <c r="V180" s="111">
        <v>252</v>
      </c>
      <c r="W180" s="110">
        <f t="shared" si="183"/>
        <v>1.004355935</v>
      </c>
      <c r="X180" s="103">
        <f t="shared" si="184"/>
        <v>4.2266457800000001</v>
      </c>
      <c r="Y180" s="8">
        <f t="shared" si="191"/>
        <v>0</v>
      </c>
      <c r="Z180" s="114" t="str">
        <f t="shared" si="194"/>
        <v>A+J=</v>
      </c>
      <c r="AA180" s="108">
        <f t="shared" si="195"/>
        <v>44459</v>
      </c>
      <c r="AB180" s="4"/>
      <c r="AD180" s="129">
        <f>[2]Plan1!$A251</f>
        <v>44502</v>
      </c>
      <c r="AE180" s="130" t="str">
        <f>[2]Plan1!$C251</f>
        <v>Finados</v>
      </c>
      <c r="AG180" s="119">
        <f t="shared" si="209"/>
        <v>9</v>
      </c>
      <c r="AH180" s="121">
        <f t="shared" si="208"/>
        <v>44550</v>
      </c>
      <c r="AI180" s="121">
        <f t="shared" si="203"/>
        <v>44547</v>
      </c>
      <c r="AJ180" s="121">
        <f t="shared" si="204"/>
        <v>44550</v>
      </c>
      <c r="AK180" s="121">
        <f t="shared" si="205"/>
        <v>44581</v>
      </c>
      <c r="AL180" s="119">
        <f t="shared" si="206"/>
        <v>23</v>
      </c>
      <c r="AM180" s="121">
        <f t="shared" si="210"/>
        <v>44552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185"/>
        <v>44446</v>
      </c>
      <c r="B181" s="103">
        <f t="shared" si="178"/>
        <v>975.30817348000005</v>
      </c>
      <c r="C181" s="103">
        <f t="shared" si="192"/>
        <v>875.28620473000001</v>
      </c>
      <c r="D181" s="104">
        <f t="shared" si="186"/>
        <v>1075.7329999999999</v>
      </c>
      <c r="E181" s="105">
        <f t="shared" si="199"/>
        <v>1084.095</v>
      </c>
      <c r="F181" s="106">
        <f t="shared" si="200"/>
        <v>44397</v>
      </c>
      <c r="G181" s="107">
        <f t="shared" si="179"/>
        <v>7.7733043422485437E-3</v>
      </c>
      <c r="H181" s="108">
        <f t="shared" si="193"/>
        <v>44459</v>
      </c>
      <c r="I181" s="108">
        <f t="shared" si="180"/>
        <v>44459</v>
      </c>
      <c r="J181" s="109">
        <f t="shared" si="187"/>
        <v>20</v>
      </c>
      <c r="K181" s="109">
        <f t="shared" si="207"/>
        <v>12</v>
      </c>
      <c r="L181" s="8">
        <f t="shared" si="188"/>
        <v>1.0046567500000001</v>
      </c>
      <c r="M181" s="110">
        <f t="shared" si="202"/>
        <v>1.0060264299999999</v>
      </c>
      <c r="N181" s="110">
        <f t="shared" si="197"/>
        <v>1.1038620908510042</v>
      </c>
      <c r="O181" s="103">
        <f t="shared" si="201"/>
        <v>1.1090024999999999</v>
      </c>
      <c r="P181" s="103">
        <f t="shared" si="181"/>
        <v>970.69458926000004</v>
      </c>
      <c r="Q181" s="11">
        <f t="shared" si="196"/>
        <v>0</v>
      </c>
      <c r="R181" s="7">
        <f t="shared" si="189"/>
        <v>0</v>
      </c>
      <c r="S181" s="8">
        <f t="shared" si="182"/>
        <v>0</v>
      </c>
      <c r="T181" s="113">
        <f t="shared" si="190"/>
        <v>0.1047</v>
      </c>
      <c r="U181" s="111">
        <f t="shared" si="198"/>
        <v>12</v>
      </c>
      <c r="V181" s="111">
        <v>252</v>
      </c>
      <c r="W181" s="110">
        <f t="shared" si="183"/>
        <v>1.004752869</v>
      </c>
      <c r="X181" s="103">
        <f t="shared" si="184"/>
        <v>4.6135842199999999</v>
      </c>
      <c r="Y181" s="8">
        <f t="shared" si="191"/>
        <v>0</v>
      </c>
      <c r="Z181" s="114" t="str">
        <f t="shared" si="194"/>
        <v>A+J=</v>
      </c>
      <c r="AA181" s="108">
        <f t="shared" si="195"/>
        <v>44459</v>
      </c>
      <c r="AB181" s="4"/>
      <c r="AD181" s="129">
        <f>[2]Plan1!$A252</f>
        <v>44515</v>
      </c>
      <c r="AE181" s="130" t="str">
        <f>[2]Plan1!$C252</f>
        <v>Proclamação da República</v>
      </c>
      <c r="AG181" s="119">
        <f t="shared" si="209"/>
        <v>10</v>
      </c>
      <c r="AH181" s="121">
        <f t="shared" si="208"/>
        <v>44581</v>
      </c>
      <c r="AI181" s="121">
        <f t="shared" si="203"/>
        <v>44580</v>
      </c>
      <c r="AJ181" s="121">
        <f t="shared" si="204"/>
        <v>44581</v>
      </c>
      <c r="AK181" s="121">
        <f t="shared" si="205"/>
        <v>44613</v>
      </c>
      <c r="AL181" s="119">
        <f t="shared" si="206"/>
        <v>22</v>
      </c>
      <c r="AM181" s="121">
        <f t="shared" si="210"/>
        <v>44585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185"/>
        <v>44447</v>
      </c>
      <c r="B182" s="103">
        <f t="shared" si="178"/>
        <v>975.30817348000005</v>
      </c>
      <c r="C182" s="103">
        <f t="shared" si="192"/>
        <v>875.28620473000001</v>
      </c>
      <c r="D182" s="104">
        <f t="shared" si="186"/>
        <v>1075.7329999999999</v>
      </c>
      <c r="E182" s="105">
        <f t="shared" si="199"/>
        <v>1084.095</v>
      </c>
      <c r="F182" s="106">
        <f t="shared" si="200"/>
        <v>44397</v>
      </c>
      <c r="G182" s="107">
        <f t="shared" si="179"/>
        <v>7.7733043422485437E-3</v>
      </c>
      <c r="H182" s="108">
        <f t="shared" si="193"/>
        <v>44459</v>
      </c>
      <c r="I182" s="108">
        <f t="shared" si="180"/>
        <v>44459</v>
      </c>
      <c r="J182" s="109">
        <f t="shared" si="187"/>
        <v>20</v>
      </c>
      <c r="K182" s="109">
        <f t="shared" si="207"/>
        <v>12</v>
      </c>
      <c r="L182" s="8">
        <f t="shared" si="188"/>
        <v>1.0046567500000001</v>
      </c>
      <c r="M182" s="110">
        <f t="shared" si="202"/>
        <v>1.0060264299999999</v>
      </c>
      <c r="N182" s="110">
        <f t="shared" si="197"/>
        <v>1.1038620908510042</v>
      </c>
      <c r="O182" s="103">
        <f t="shared" si="201"/>
        <v>1.1090024999999999</v>
      </c>
      <c r="P182" s="103">
        <f t="shared" si="181"/>
        <v>970.69458926000004</v>
      </c>
      <c r="Q182" s="11">
        <f t="shared" si="196"/>
        <v>0</v>
      </c>
      <c r="R182" s="7">
        <f t="shared" si="189"/>
        <v>0</v>
      </c>
      <c r="S182" s="8">
        <f t="shared" si="182"/>
        <v>0</v>
      </c>
      <c r="T182" s="113">
        <f t="shared" si="190"/>
        <v>0.1047</v>
      </c>
      <c r="U182" s="111">
        <f t="shared" si="198"/>
        <v>12</v>
      </c>
      <c r="V182" s="111">
        <v>252</v>
      </c>
      <c r="W182" s="110">
        <f t="shared" si="183"/>
        <v>1.004752869</v>
      </c>
      <c r="X182" s="103">
        <f t="shared" si="184"/>
        <v>4.6135842199999999</v>
      </c>
      <c r="Y182" s="8">
        <f t="shared" si="191"/>
        <v>0</v>
      </c>
      <c r="Z182" s="114" t="str">
        <f t="shared" si="194"/>
        <v>A+J=</v>
      </c>
      <c r="AA182" s="108">
        <f t="shared" si="195"/>
        <v>44459</v>
      </c>
      <c r="AB182" s="4"/>
      <c r="AD182" s="129">
        <f>[2]Plan1!$A253</f>
        <v>44555</v>
      </c>
      <c r="AE182" s="130" t="str">
        <f>[2]Plan1!$C253</f>
        <v>Natal</v>
      </c>
      <c r="AG182" s="119">
        <f t="shared" si="209"/>
        <v>11</v>
      </c>
      <c r="AH182" s="121">
        <f t="shared" si="208"/>
        <v>44612</v>
      </c>
      <c r="AI182" s="121">
        <f t="shared" si="203"/>
        <v>44610</v>
      </c>
      <c r="AJ182" s="121">
        <f t="shared" si="204"/>
        <v>44613</v>
      </c>
      <c r="AK182" s="121">
        <f t="shared" si="205"/>
        <v>44641</v>
      </c>
      <c r="AL182" s="119">
        <f t="shared" si="206"/>
        <v>18</v>
      </c>
      <c r="AM182" s="121">
        <f t="shared" si="210"/>
        <v>44615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185"/>
        <v>44448</v>
      </c>
      <c r="B183" s="103">
        <f t="shared" si="178"/>
        <v>976.07144624</v>
      </c>
      <c r="C183" s="103">
        <f t="shared" si="192"/>
        <v>875.28620473000001</v>
      </c>
      <c r="D183" s="104">
        <f t="shared" si="186"/>
        <v>1075.7329999999999</v>
      </c>
      <c r="E183" s="105">
        <f t="shared" si="199"/>
        <v>1084.095</v>
      </c>
      <c r="F183" s="106">
        <f t="shared" si="200"/>
        <v>44397</v>
      </c>
      <c r="G183" s="107">
        <f t="shared" si="179"/>
        <v>7.7733043422485437E-3</v>
      </c>
      <c r="H183" s="108">
        <f t="shared" si="193"/>
        <v>44459</v>
      </c>
      <c r="I183" s="108">
        <f t="shared" si="180"/>
        <v>44459</v>
      </c>
      <c r="J183" s="109">
        <f t="shared" si="187"/>
        <v>20</v>
      </c>
      <c r="K183" s="109">
        <f t="shared" si="207"/>
        <v>13</v>
      </c>
      <c r="L183" s="8">
        <f t="shared" si="188"/>
        <v>1.00504579</v>
      </c>
      <c r="M183" s="110">
        <f t="shared" si="202"/>
        <v>1.0060264299999999</v>
      </c>
      <c r="N183" s="110">
        <f t="shared" si="197"/>
        <v>1.1038620908510042</v>
      </c>
      <c r="O183" s="103">
        <f t="shared" si="201"/>
        <v>1.1094319399999999</v>
      </c>
      <c r="P183" s="103">
        <f t="shared" si="181"/>
        <v>971.07047216000001</v>
      </c>
      <c r="Q183" s="11">
        <f t="shared" si="196"/>
        <v>0</v>
      </c>
      <c r="R183" s="7">
        <f t="shared" si="189"/>
        <v>0</v>
      </c>
      <c r="S183" s="8">
        <f t="shared" si="182"/>
        <v>0</v>
      </c>
      <c r="T183" s="113">
        <f t="shared" si="190"/>
        <v>0.1047</v>
      </c>
      <c r="U183" s="111">
        <f t="shared" si="198"/>
        <v>13</v>
      </c>
      <c r="V183" s="111">
        <v>252</v>
      </c>
      <c r="W183" s="110">
        <f t="shared" si="183"/>
        <v>1.00514996</v>
      </c>
      <c r="X183" s="103">
        <f t="shared" si="184"/>
        <v>5.0009740799999998</v>
      </c>
      <c r="Y183" s="8">
        <f t="shared" si="191"/>
        <v>0</v>
      </c>
      <c r="Z183" s="114" t="str">
        <f t="shared" si="194"/>
        <v>A+J=</v>
      </c>
      <c r="AA183" s="108">
        <f t="shared" si="195"/>
        <v>44459</v>
      </c>
      <c r="AB183" s="4"/>
      <c r="AD183" s="129">
        <f>[2]Plan1!$A254</f>
        <v>44562</v>
      </c>
      <c r="AE183" s="130" t="str">
        <f>[2]Plan1!$C254</f>
        <v>Confraternização Universal</v>
      </c>
      <c r="AG183" s="119">
        <f t="shared" si="209"/>
        <v>12</v>
      </c>
      <c r="AH183" s="121">
        <f t="shared" si="208"/>
        <v>44640</v>
      </c>
      <c r="AI183" s="121">
        <f t="shared" si="203"/>
        <v>44638</v>
      </c>
      <c r="AJ183" s="121">
        <f t="shared" si="204"/>
        <v>44641</v>
      </c>
      <c r="AK183" s="121">
        <f t="shared" si="205"/>
        <v>44671</v>
      </c>
      <c r="AL183" s="119">
        <f t="shared" si="206"/>
        <v>21</v>
      </c>
      <c r="AM183" s="121">
        <f t="shared" si="210"/>
        <v>44643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185"/>
        <v>44449</v>
      </c>
      <c r="B184" s="103">
        <f t="shared" si="178"/>
        <v>976.83531871000002</v>
      </c>
      <c r="C184" s="103">
        <f t="shared" si="192"/>
        <v>875.28620473000001</v>
      </c>
      <c r="D184" s="104">
        <f t="shared" si="186"/>
        <v>1075.7329999999999</v>
      </c>
      <c r="E184" s="105">
        <f t="shared" si="199"/>
        <v>1084.095</v>
      </c>
      <c r="F184" s="106">
        <f t="shared" si="200"/>
        <v>44397</v>
      </c>
      <c r="G184" s="107">
        <f t="shared" si="179"/>
        <v>7.7733043422485437E-3</v>
      </c>
      <c r="H184" s="108">
        <f t="shared" si="193"/>
        <v>44459</v>
      </c>
      <c r="I184" s="108">
        <f t="shared" si="180"/>
        <v>44459</v>
      </c>
      <c r="J184" s="109">
        <f t="shared" si="187"/>
        <v>20</v>
      </c>
      <c r="K184" s="109">
        <f t="shared" si="207"/>
        <v>14</v>
      </c>
      <c r="L184" s="8">
        <f t="shared" si="188"/>
        <v>1.00543498</v>
      </c>
      <c r="M184" s="110">
        <f t="shared" si="202"/>
        <v>1.0060264299999999</v>
      </c>
      <c r="N184" s="110">
        <f t="shared" si="197"/>
        <v>1.1038620908510042</v>
      </c>
      <c r="O184" s="103">
        <f t="shared" si="201"/>
        <v>1.10986155</v>
      </c>
      <c r="P184" s="103">
        <f t="shared" si="181"/>
        <v>971.44650387000002</v>
      </c>
      <c r="Q184" s="11">
        <f t="shared" si="196"/>
        <v>0</v>
      </c>
      <c r="R184" s="7">
        <f t="shared" si="189"/>
        <v>0</v>
      </c>
      <c r="S184" s="8">
        <f t="shared" si="182"/>
        <v>0</v>
      </c>
      <c r="T184" s="113">
        <f t="shared" si="190"/>
        <v>0.1047</v>
      </c>
      <c r="U184" s="111">
        <f t="shared" si="198"/>
        <v>14</v>
      </c>
      <c r="V184" s="111">
        <v>252</v>
      </c>
      <c r="W184" s="110">
        <f t="shared" si="183"/>
        <v>1.005547207</v>
      </c>
      <c r="X184" s="103">
        <f t="shared" si="184"/>
        <v>5.3888148400000002</v>
      </c>
      <c r="Y184" s="8">
        <f t="shared" si="191"/>
        <v>0</v>
      </c>
      <c r="Z184" s="114" t="str">
        <f t="shared" si="194"/>
        <v>A+J=</v>
      </c>
      <c r="AA184" s="108">
        <f t="shared" si="195"/>
        <v>44459</v>
      </c>
      <c r="AB184" s="4"/>
      <c r="AD184" s="129">
        <f>[2]Plan1!$A255</f>
        <v>44620</v>
      </c>
      <c r="AE184" s="130" t="str">
        <f>[2]Plan1!$C255</f>
        <v>Carnaval</v>
      </c>
      <c r="AG184" s="119">
        <f t="shared" si="209"/>
        <v>13</v>
      </c>
      <c r="AH184" s="121">
        <f t="shared" si="208"/>
        <v>44671</v>
      </c>
      <c r="AI184" s="121">
        <f t="shared" si="203"/>
        <v>44670</v>
      </c>
      <c r="AJ184" s="121">
        <f t="shared" si="204"/>
        <v>44671</v>
      </c>
      <c r="AK184" s="121">
        <f t="shared" si="205"/>
        <v>44701</v>
      </c>
      <c r="AL184" s="119">
        <f t="shared" si="206"/>
        <v>21</v>
      </c>
      <c r="AM184" s="121">
        <f t="shared" si="210"/>
        <v>44673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185"/>
        <v>44450</v>
      </c>
      <c r="B185" s="103">
        <f t="shared" si="178"/>
        <v>977.59980196999993</v>
      </c>
      <c r="C185" s="103">
        <f t="shared" si="192"/>
        <v>875.28620473000001</v>
      </c>
      <c r="D185" s="104">
        <f t="shared" si="186"/>
        <v>1075.7329999999999</v>
      </c>
      <c r="E185" s="105">
        <f t="shared" si="199"/>
        <v>1084.095</v>
      </c>
      <c r="F185" s="106">
        <f t="shared" si="200"/>
        <v>44397</v>
      </c>
      <c r="G185" s="107">
        <f t="shared" si="179"/>
        <v>7.7733043422485437E-3</v>
      </c>
      <c r="H185" s="108">
        <f t="shared" si="193"/>
        <v>44459</v>
      </c>
      <c r="I185" s="108">
        <f t="shared" si="180"/>
        <v>44459</v>
      </c>
      <c r="J185" s="109">
        <f t="shared" si="187"/>
        <v>20</v>
      </c>
      <c r="K185" s="109">
        <f t="shared" si="207"/>
        <v>15</v>
      </c>
      <c r="L185" s="8">
        <f t="shared" si="188"/>
        <v>1.00582433</v>
      </c>
      <c r="M185" s="110">
        <f t="shared" si="202"/>
        <v>1.0060264299999999</v>
      </c>
      <c r="N185" s="110">
        <f t="shared" si="197"/>
        <v>1.1038620908510042</v>
      </c>
      <c r="O185" s="103">
        <f t="shared" si="201"/>
        <v>1.1102913400000001</v>
      </c>
      <c r="P185" s="103">
        <f t="shared" si="181"/>
        <v>971.82269312999995</v>
      </c>
      <c r="Q185" s="11">
        <f t="shared" si="196"/>
        <v>0</v>
      </c>
      <c r="R185" s="7">
        <f t="shared" si="189"/>
        <v>0</v>
      </c>
      <c r="S185" s="8">
        <f t="shared" si="182"/>
        <v>0</v>
      </c>
      <c r="T185" s="113">
        <f t="shared" si="190"/>
        <v>0.1047</v>
      </c>
      <c r="U185" s="111">
        <f t="shared" si="198"/>
        <v>15</v>
      </c>
      <c r="V185" s="111">
        <v>252</v>
      </c>
      <c r="W185" s="110">
        <f t="shared" si="183"/>
        <v>1.005944612</v>
      </c>
      <c r="X185" s="103">
        <f t="shared" si="184"/>
        <v>5.7771088400000004</v>
      </c>
      <c r="Y185" s="8">
        <f t="shared" si="191"/>
        <v>0</v>
      </c>
      <c r="Z185" s="114" t="str">
        <f t="shared" si="194"/>
        <v>A+J=</v>
      </c>
      <c r="AA185" s="108">
        <f t="shared" si="195"/>
        <v>44459</v>
      </c>
      <c r="AB185" s="4"/>
      <c r="AD185" s="129">
        <f>[2]Plan1!$A256</f>
        <v>44621</v>
      </c>
      <c r="AE185" s="130" t="str">
        <f>[2]Plan1!$C256</f>
        <v>Carnaval</v>
      </c>
      <c r="AG185" s="119">
        <f t="shared" si="209"/>
        <v>14</v>
      </c>
      <c r="AH185" s="121">
        <f t="shared" si="208"/>
        <v>44701</v>
      </c>
      <c r="AI185" s="121">
        <f t="shared" si="203"/>
        <v>44700</v>
      </c>
      <c r="AJ185" s="121">
        <f t="shared" si="204"/>
        <v>44701</v>
      </c>
      <c r="AK185" s="121">
        <f t="shared" si="205"/>
        <v>44732</v>
      </c>
      <c r="AL185" s="119">
        <f t="shared" si="206"/>
        <v>20</v>
      </c>
      <c r="AM185" s="121">
        <f t="shared" si="210"/>
        <v>44705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185"/>
        <v>44451</v>
      </c>
      <c r="B186" s="103">
        <f t="shared" si="178"/>
        <v>977.59980196999993</v>
      </c>
      <c r="C186" s="103">
        <f t="shared" si="192"/>
        <v>875.28620473000001</v>
      </c>
      <c r="D186" s="104">
        <f t="shared" si="186"/>
        <v>1075.7329999999999</v>
      </c>
      <c r="E186" s="105">
        <f t="shared" si="199"/>
        <v>1084.095</v>
      </c>
      <c r="F186" s="106">
        <f t="shared" si="200"/>
        <v>44397</v>
      </c>
      <c r="G186" s="107">
        <f t="shared" si="179"/>
        <v>7.7733043422485437E-3</v>
      </c>
      <c r="H186" s="108">
        <f t="shared" si="193"/>
        <v>44459</v>
      </c>
      <c r="I186" s="108">
        <f t="shared" si="180"/>
        <v>44459</v>
      </c>
      <c r="J186" s="109">
        <f t="shared" si="187"/>
        <v>20</v>
      </c>
      <c r="K186" s="109">
        <f t="shared" si="207"/>
        <v>15</v>
      </c>
      <c r="L186" s="8">
        <f t="shared" si="188"/>
        <v>1.00582433</v>
      </c>
      <c r="M186" s="110">
        <f t="shared" si="202"/>
        <v>1.0060264299999999</v>
      </c>
      <c r="N186" s="110">
        <f t="shared" si="197"/>
        <v>1.1038620908510042</v>
      </c>
      <c r="O186" s="103">
        <f t="shared" si="201"/>
        <v>1.1102913400000001</v>
      </c>
      <c r="P186" s="103">
        <f t="shared" si="181"/>
        <v>971.82269312999995</v>
      </c>
      <c r="Q186" s="11">
        <f t="shared" si="196"/>
        <v>0</v>
      </c>
      <c r="R186" s="7">
        <f t="shared" si="189"/>
        <v>0</v>
      </c>
      <c r="S186" s="8">
        <f t="shared" si="182"/>
        <v>0</v>
      </c>
      <c r="T186" s="113">
        <f t="shared" si="190"/>
        <v>0.1047</v>
      </c>
      <c r="U186" s="111">
        <f t="shared" si="198"/>
        <v>15</v>
      </c>
      <c r="V186" s="111">
        <v>252</v>
      </c>
      <c r="W186" s="110">
        <f t="shared" si="183"/>
        <v>1.005944612</v>
      </c>
      <c r="X186" s="103">
        <f t="shared" si="184"/>
        <v>5.7771088400000004</v>
      </c>
      <c r="Y186" s="8">
        <f t="shared" si="191"/>
        <v>0</v>
      </c>
      <c r="Z186" s="114" t="str">
        <f t="shared" si="194"/>
        <v>A+J=</v>
      </c>
      <c r="AA186" s="108">
        <f t="shared" si="195"/>
        <v>44459</v>
      </c>
      <c r="AB186" s="4"/>
      <c r="AD186" s="129">
        <f>[2]Plan1!$A257</f>
        <v>44666</v>
      </c>
      <c r="AE186" s="130" t="str">
        <f>[2]Plan1!$C257</f>
        <v>Paixão de Cristo</v>
      </c>
      <c r="AG186" s="119">
        <f t="shared" si="209"/>
        <v>15</v>
      </c>
      <c r="AH186" s="121">
        <f t="shared" ref="AH186:AH249" si="211">EDATE(AH185,1)</f>
        <v>44732</v>
      </c>
      <c r="AI186" s="121">
        <f t="shared" si="203"/>
        <v>44729</v>
      </c>
      <c r="AJ186" s="121">
        <f t="shared" si="204"/>
        <v>44732</v>
      </c>
      <c r="AK186" s="121">
        <f t="shared" ref="AK186:AK249" si="212">AJ187</f>
        <v>44762</v>
      </c>
      <c r="AL186" s="119">
        <f t="shared" si="206"/>
        <v>22</v>
      </c>
      <c r="AM186" s="121">
        <f t="shared" si="210"/>
        <v>44734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185"/>
        <v>44452</v>
      </c>
      <c r="B187" s="103">
        <f t="shared" si="178"/>
        <v>977.59980196999993</v>
      </c>
      <c r="C187" s="103">
        <f t="shared" si="192"/>
        <v>875.28620473000001</v>
      </c>
      <c r="D187" s="104">
        <f t="shared" si="186"/>
        <v>1075.7329999999999</v>
      </c>
      <c r="E187" s="105">
        <f t="shared" si="199"/>
        <v>1084.095</v>
      </c>
      <c r="F187" s="106">
        <f t="shared" si="200"/>
        <v>44397</v>
      </c>
      <c r="G187" s="107">
        <f t="shared" si="179"/>
        <v>7.7733043422485437E-3</v>
      </c>
      <c r="H187" s="108">
        <f t="shared" si="193"/>
        <v>44459</v>
      </c>
      <c r="I187" s="108">
        <f t="shared" si="180"/>
        <v>44459</v>
      </c>
      <c r="J187" s="109">
        <f t="shared" si="187"/>
        <v>20</v>
      </c>
      <c r="K187" s="109">
        <f t="shared" si="207"/>
        <v>15</v>
      </c>
      <c r="L187" s="8">
        <f t="shared" si="188"/>
        <v>1.00582433</v>
      </c>
      <c r="M187" s="110">
        <f t="shared" si="202"/>
        <v>1.0060264299999999</v>
      </c>
      <c r="N187" s="110">
        <f t="shared" si="197"/>
        <v>1.1038620908510042</v>
      </c>
      <c r="O187" s="103">
        <f t="shared" si="201"/>
        <v>1.1102913400000001</v>
      </c>
      <c r="P187" s="103">
        <f t="shared" si="181"/>
        <v>971.82269312999995</v>
      </c>
      <c r="Q187" s="11">
        <f t="shared" si="196"/>
        <v>0</v>
      </c>
      <c r="R187" s="7">
        <f t="shared" si="189"/>
        <v>0</v>
      </c>
      <c r="S187" s="8">
        <f t="shared" si="182"/>
        <v>0</v>
      </c>
      <c r="T187" s="113">
        <f t="shared" si="190"/>
        <v>0.1047</v>
      </c>
      <c r="U187" s="111">
        <f t="shared" si="198"/>
        <v>15</v>
      </c>
      <c r="V187" s="111">
        <v>252</v>
      </c>
      <c r="W187" s="110">
        <f t="shared" si="183"/>
        <v>1.005944612</v>
      </c>
      <c r="X187" s="103">
        <f t="shared" si="184"/>
        <v>5.7771088400000004</v>
      </c>
      <c r="Y187" s="8">
        <f t="shared" si="191"/>
        <v>0</v>
      </c>
      <c r="Z187" s="114" t="str">
        <f t="shared" si="194"/>
        <v>A+J=</v>
      </c>
      <c r="AA187" s="108">
        <f t="shared" si="195"/>
        <v>44459</v>
      </c>
      <c r="AB187" s="4"/>
      <c r="AD187" s="129">
        <f>[2]Plan1!$A258</f>
        <v>44672</v>
      </c>
      <c r="AE187" s="130" t="str">
        <f>[2]Plan1!$C258</f>
        <v>Tiradentes</v>
      </c>
      <c r="AG187" s="119">
        <f t="shared" si="209"/>
        <v>16</v>
      </c>
      <c r="AH187" s="121">
        <f t="shared" si="211"/>
        <v>44762</v>
      </c>
      <c r="AI187" s="121">
        <f t="shared" si="203"/>
        <v>44761</v>
      </c>
      <c r="AJ187" s="121">
        <f t="shared" si="204"/>
        <v>44762</v>
      </c>
      <c r="AK187" s="121">
        <f t="shared" si="212"/>
        <v>44795</v>
      </c>
      <c r="AL187" s="119">
        <f t="shared" si="206"/>
        <v>23</v>
      </c>
      <c r="AM187" s="121">
        <f t="shared" si="210"/>
        <v>44764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185"/>
        <v>44453</v>
      </c>
      <c r="B188" s="103">
        <f t="shared" si="178"/>
        <v>978.36487682000006</v>
      </c>
      <c r="C188" s="103">
        <f t="shared" si="192"/>
        <v>875.28620473000001</v>
      </c>
      <c r="D188" s="104">
        <f t="shared" si="186"/>
        <v>1075.7329999999999</v>
      </c>
      <c r="E188" s="105">
        <f t="shared" si="199"/>
        <v>1084.095</v>
      </c>
      <c r="F188" s="106">
        <f t="shared" si="200"/>
        <v>44397</v>
      </c>
      <c r="G188" s="107">
        <f t="shared" si="179"/>
        <v>7.7733043422485437E-3</v>
      </c>
      <c r="H188" s="108">
        <f t="shared" si="193"/>
        <v>44459</v>
      </c>
      <c r="I188" s="108">
        <f t="shared" si="180"/>
        <v>44459</v>
      </c>
      <c r="J188" s="109">
        <f t="shared" si="187"/>
        <v>20</v>
      </c>
      <c r="K188" s="109">
        <f t="shared" si="207"/>
        <v>16</v>
      </c>
      <c r="L188" s="8">
        <f t="shared" si="188"/>
        <v>1.0062138199999999</v>
      </c>
      <c r="M188" s="110">
        <f t="shared" si="202"/>
        <v>1.0060264299999999</v>
      </c>
      <c r="N188" s="110">
        <f t="shared" si="197"/>
        <v>1.1038620908510042</v>
      </c>
      <c r="O188" s="103">
        <f t="shared" si="201"/>
        <v>1.1107212900000001</v>
      </c>
      <c r="P188" s="103">
        <f t="shared" si="181"/>
        <v>972.19902243000001</v>
      </c>
      <c r="Q188" s="11">
        <f t="shared" si="196"/>
        <v>0</v>
      </c>
      <c r="R188" s="7">
        <f t="shared" si="189"/>
        <v>0</v>
      </c>
      <c r="S188" s="8">
        <f t="shared" si="182"/>
        <v>0</v>
      </c>
      <c r="T188" s="113">
        <f t="shared" si="190"/>
        <v>0.1047</v>
      </c>
      <c r="U188" s="111">
        <f t="shared" si="198"/>
        <v>16</v>
      </c>
      <c r="V188" s="111">
        <v>252</v>
      </c>
      <c r="W188" s="110">
        <f t="shared" si="183"/>
        <v>1.006342173</v>
      </c>
      <c r="X188" s="103">
        <f t="shared" si="184"/>
        <v>6.1658543899999998</v>
      </c>
      <c r="Y188" s="8">
        <f t="shared" si="191"/>
        <v>0</v>
      </c>
      <c r="Z188" s="114" t="str">
        <f t="shared" si="194"/>
        <v>A+J=</v>
      </c>
      <c r="AA188" s="108">
        <f t="shared" si="195"/>
        <v>44459</v>
      </c>
      <c r="AB188" s="4"/>
      <c r="AD188" s="129">
        <f>[2]Plan1!$A259</f>
        <v>44682</v>
      </c>
      <c r="AE188" s="130" t="str">
        <f>[2]Plan1!$C259</f>
        <v>Dia do Trabalho</v>
      </c>
      <c r="AG188" s="119">
        <f t="shared" si="209"/>
        <v>17</v>
      </c>
      <c r="AH188" s="121">
        <f t="shared" si="211"/>
        <v>44793</v>
      </c>
      <c r="AI188" s="121">
        <f t="shared" si="203"/>
        <v>44792</v>
      </c>
      <c r="AJ188" s="121">
        <f t="shared" si="204"/>
        <v>44795</v>
      </c>
      <c r="AK188" s="121">
        <f t="shared" si="212"/>
        <v>44824</v>
      </c>
      <c r="AL188" s="119">
        <f t="shared" si="206"/>
        <v>20</v>
      </c>
      <c r="AM188" s="121">
        <f t="shared" si="210"/>
        <v>44797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185"/>
        <v>44454</v>
      </c>
      <c r="B189" s="103">
        <f t="shared" si="178"/>
        <v>979.13054554999997</v>
      </c>
      <c r="C189" s="103">
        <f t="shared" si="192"/>
        <v>875.28620473000001</v>
      </c>
      <c r="D189" s="104">
        <f t="shared" si="186"/>
        <v>1075.7329999999999</v>
      </c>
      <c r="E189" s="105">
        <f t="shared" si="199"/>
        <v>1084.095</v>
      </c>
      <c r="F189" s="106">
        <f t="shared" si="200"/>
        <v>44397</v>
      </c>
      <c r="G189" s="107">
        <f t="shared" si="179"/>
        <v>7.7733043422485437E-3</v>
      </c>
      <c r="H189" s="108">
        <f t="shared" si="193"/>
        <v>44459</v>
      </c>
      <c r="I189" s="108">
        <f t="shared" si="180"/>
        <v>44459</v>
      </c>
      <c r="J189" s="109">
        <f t="shared" si="187"/>
        <v>20</v>
      </c>
      <c r="K189" s="109">
        <f t="shared" si="207"/>
        <v>17</v>
      </c>
      <c r="L189" s="8">
        <f t="shared" si="188"/>
        <v>1.00660346</v>
      </c>
      <c r="M189" s="110">
        <f t="shared" si="202"/>
        <v>1.0060264299999999</v>
      </c>
      <c r="N189" s="110">
        <f t="shared" si="197"/>
        <v>1.1038620908510042</v>
      </c>
      <c r="O189" s="103">
        <f t="shared" si="201"/>
        <v>1.1111514</v>
      </c>
      <c r="P189" s="103">
        <f t="shared" si="181"/>
        <v>972.57549177999999</v>
      </c>
      <c r="Q189" s="11">
        <f t="shared" si="196"/>
        <v>0</v>
      </c>
      <c r="R189" s="7">
        <f t="shared" si="189"/>
        <v>0</v>
      </c>
      <c r="S189" s="8">
        <f t="shared" si="182"/>
        <v>0</v>
      </c>
      <c r="T189" s="113">
        <f t="shared" si="190"/>
        <v>0.1047</v>
      </c>
      <c r="U189" s="111">
        <f t="shared" si="198"/>
        <v>17</v>
      </c>
      <c r="V189" s="111">
        <v>252</v>
      </c>
      <c r="W189" s="110">
        <f t="shared" si="183"/>
        <v>1.0067398919999999</v>
      </c>
      <c r="X189" s="103">
        <f t="shared" si="184"/>
        <v>6.5550537699999998</v>
      </c>
      <c r="Y189" s="8">
        <f t="shared" si="191"/>
        <v>0</v>
      </c>
      <c r="Z189" s="114" t="str">
        <f t="shared" si="194"/>
        <v>A+J=</v>
      </c>
      <c r="AA189" s="108">
        <f t="shared" si="195"/>
        <v>44459</v>
      </c>
      <c r="AB189" s="4"/>
      <c r="AD189" s="129">
        <f>[2]Plan1!$A260</f>
        <v>44728</v>
      </c>
      <c r="AE189" s="130" t="str">
        <f>[2]Plan1!$C260</f>
        <v>Corpus Christi</v>
      </c>
      <c r="AG189" s="119">
        <f t="shared" si="209"/>
        <v>18</v>
      </c>
      <c r="AH189" s="121">
        <f t="shared" si="211"/>
        <v>44824</v>
      </c>
      <c r="AI189" s="121">
        <f t="shared" si="203"/>
        <v>44823</v>
      </c>
      <c r="AJ189" s="121">
        <f t="shared" si="204"/>
        <v>44824</v>
      </c>
      <c r="AK189" s="121">
        <f t="shared" si="212"/>
        <v>44854</v>
      </c>
      <c r="AL189" s="119">
        <f t="shared" si="206"/>
        <v>21</v>
      </c>
      <c r="AM189" s="121">
        <f t="shared" si="210"/>
        <v>44826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185"/>
        <v>44455</v>
      </c>
      <c r="B190" s="103">
        <f t="shared" si="178"/>
        <v>979.89681636</v>
      </c>
      <c r="C190" s="103">
        <f t="shared" si="192"/>
        <v>875.28620473000001</v>
      </c>
      <c r="D190" s="104">
        <f t="shared" si="186"/>
        <v>1075.7329999999999</v>
      </c>
      <c r="E190" s="105">
        <f t="shared" si="199"/>
        <v>1084.095</v>
      </c>
      <c r="F190" s="106">
        <f t="shared" si="200"/>
        <v>44397</v>
      </c>
      <c r="G190" s="107">
        <f t="shared" si="179"/>
        <v>7.7733043422485437E-3</v>
      </c>
      <c r="H190" s="108">
        <f t="shared" si="193"/>
        <v>44459</v>
      </c>
      <c r="I190" s="108">
        <f t="shared" si="180"/>
        <v>44459</v>
      </c>
      <c r="J190" s="109">
        <f t="shared" si="187"/>
        <v>20</v>
      </c>
      <c r="K190" s="109">
        <f t="shared" si="207"/>
        <v>18</v>
      </c>
      <c r="L190" s="8">
        <f t="shared" si="188"/>
        <v>1.00699326</v>
      </c>
      <c r="M190" s="110">
        <f t="shared" si="202"/>
        <v>1.0060264299999999</v>
      </c>
      <c r="N190" s="110">
        <f t="shared" si="197"/>
        <v>1.1038620908510042</v>
      </c>
      <c r="O190" s="103">
        <f t="shared" si="201"/>
        <v>1.11158168</v>
      </c>
      <c r="P190" s="103">
        <f t="shared" si="181"/>
        <v>972.95210993000001</v>
      </c>
      <c r="Q190" s="11">
        <f t="shared" si="196"/>
        <v>0</v>
      </c>
      <c r="R190" s="7">
        <f t="shared" si="189"/>
        <v>0</v>
      </c>
      <c r="S190" s="8">
        <f t="shared" si="182"/>
        <v>0</v>
      </c>
      <c r="T190" s="113">
        <f t="shared" si="190"/>
        <v>0.1047</v>
      </c>
      <c r="U190" s="111">
        <f t="shared" si="198"/>
        <v>18</v>
      </c>
      <c r="V190" s="111">
        <v>252</v>
      </c>
      <c r="W190" s="110">
        <f t="shared" si="183"/>
        <v>1.007137768</v>
      </c>
      <c r="X190" s="103">
        <f t="shared" si="184"/>
        <v>6.9447064300000001</v>
      </c>
      <c r="Y190" s="8">
        <f t="shared" si="191"/>
        <v>0</v>
      </c>
      <c r="Z190" s="114" t="str">
        <f t="shared" si="194"/>
        <v>A+J=</v>
      </c>
      <c r="AA190" s="108">
        <f t="shared" si="195"/>
        <v>44459</v>
      </c>
      <c r="AB190" s="4"/>
      <c r="AD190" s="129">
        <f>[2]Plan1!$A261</f>
        <v>44811</v>
      </c>
      <c r="AE190" s="130" t="str">
        <f>[2]Plan1!$C261</f>
        <v>Independência do Brasil</v>
      </c>
      <c r="AG190" s="119">
        <f t="shared" si="209"/>
        <v>19</v>
      </c>
      <c r="AH190" s="121">
        <f t="shared" si="211"/>
        <v>44854</v>
      </c>
      <c r="AI190" s="121">
        <f t="shared" si="203"/>
        <v>44853</v>
      </c>
      <c r="AJ190" s="121">
        <f t="shared" si="204"/>
        <v>44854</v>
      </c>
      <c r="AK190" s="121">
        <f t="shared" si="212"/>
        <v>44886</v>
      </c>
      <c r="AL190" s="119">
        <f t="shared" si="206"/>
        <v>20</v>
      </c>
      <c r="AM190" s="121">
        <f t="shared" si="210"/>
        <v>44858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185"/>
        <v>44456</v>
      </c>
      <c r="B191" s="103">
        <f t="shared" si="178"/>
        <v>980.66368077000004</v>
      </c>
      <c r="C191" s="103">
        <f t="shared" si="192"/>
        <v>875.28620473000001</v>
      </c>
      <c r="D191" s="104">
        <f t="shared" si="186"/>
        <v>1075.7329999999999</v>
      </c>
      <c r="E191" s="105">
        <f t="shared" si="199"/>
        <v>1084.095</v>
      </c>
      <c r="F191" s="106">
        <f t="shared" si="200"/>
        <v>44397</v>
      </c>
      <c r="G191" s="107">
        <f t="shared" si="179"/>
        <v>7.7733043422485437E-3</v>
      </c>
      <c r="H191" s="108">
        <f t="shared" si="193"/>
        <v>44459</v>
      </c>
      <c r="I191" s="108">
        <f t="shared" si="180"/>
        <v>44459</v>
      </c>
      <c r="J191" s="109">
        <f t="shared" si="187"/>
        <v>20</v>
      </c>
      <c r="K191" s="109">
        <f t="shared" si="207"/>
        <v>19</v>
      </c>
      <c r="L191" s="8">
        <f t="shared" si="188"/>
        <v>1.0073832</v>
      </c>
      <c r="M191" s="110">
        <f t="shared" si="202"/>
        <v>1.0060264299999999</v>
      </c>
      <c r="N191" s="110">
        <f t="shared" si="197"/>
        <v>1.1038620908510042</v>
      </c>
      <c r="O191" s="103">
        <f t="shared" si="201"/>
        <v>1.1120121199999999</v>
      </c>
      <c r="P191" s="103">
        <f t="shared" si="181"/>
        <v>973.32886812000004</v>
      </c>
      <c r="Q191" s="11">
        <f t="shared" si="196"/>
        <v>0</v>
      </c>
      <c r="R191" s="7">
        <f t="shared" si="189"/>
        <v>0</v>
      </c>
      <c r="S191" s="8">
        <f t="shared" si="182"/>
        <v>0</v>
      </c>
      <c r="T191" s="113">
        <f t="shared" si="190"/>
        <v>0.1047</v>
      </c>
      <c r="U191" s="111">
        <f t="shared" si="198"/>
        <v>19</v>
      </c>
      <c r="V191" s="111">
        <v>252</v>
      </c>
      <c r="W191" s="110">
        <f t="shared" si="183"/>
        <v>1.007535801</v>
      </c>
      <c r="X191" s="103">
        <f t="shared" si="184"/>
        <v>7.3348126499999999</v>
      </c>
      <c r="Y191" s="8">
        <f t="shared" si="191"/>
        <v>0</v>
      </c>
      <c r="Z191" s="114" t="str">
        <f t="shared" si="194"/>
        <v>A+J=</v>
      </c>
      <c r="AA191" s="108">
        <f t="shared" si="195"/>
        <v>44459</v>
      </c>
      <c r="AB191" s="4"/>
      <c r="AD191" s="129">
        <f>[2]Plan1!$A262</f>
        <v>44846</v>
      </c>
      <c r="AE191" s="130" t="str">
        <f>[2]Plan1!$C262</f>
        <v>Nossa Sr.a Aparecida - Padroeira do Brasil</v>
      </c>
      <c r="AG191" s="119">
        <f t="shared" si="209"/>
        <v>20</v>
      </c>
      <c r="AH191" s="121">
        <f t="shared" si="211"/>
        <v>44885</v>
      </c>
      <c r="AI191" s="121">
        <f t="shared" si="203"/>
        <v>44883</v>
      </c>
      <c r="AJ191" s="121">
        <f t="shared" si="204"/>
        <v>44886</v>
      </c>
      <c r="AK191" s="121">
        <f t="shared" si="212"/>
        <v>44915</v>
      </c>
      <c r="AL191" s="119">
        <f t="shared" si="206"/>
        <v>21</v>
      </c>
      <c r="AM191" s="121">
        <f t="shared" si="210"/>
        <v>44888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2">
        <f t="shared" si="185"/>
        <v>44457</v>
      </c>
      <c r="B192" s="103">
        <f t="shared" si="178"/>
        <v>981.43115776000002</v>
      </c>
      <c r="C192" s="103">
        <f t="shared" si="192"/>
        <v>875.28620473000001</v>
      </c>
      <c r="D192" s="104">
        <f t="shared" si="186"/>
        <v>1075.7329999999999</v>
      </c>
      <c r="E192" s="105">
        <f t="shared" si="199"/>
        <v>1084.095</v>
      </c>
      <c r="F192" s="106">
        <f t="shared" si="200"/>
        <v>44397</v>
      </c>
      <c r="G192" s="107">
        <f t="shared" si="179"/>
        <v>7.7733043422485437E-3</v>
      </c>
      <c r="H192" s="108">
        <f t="shared" si="193"/>
        <v>44459</v>
      </c>
      <c r="I192" s="108">
        <f t="shared" si="180"/>
        <v>44459</v>
      </c>
      <c r="J192" s="109">
        <f t="shared" si="187"/>
        <v>20</v>
      </c>
      <c r="K192" s="109">
        <f t="shared" si="207"/>
        <v>20</v>
      </c>
      <c r="L192" s="8">
        <f t="shared" si="188"/>
        <v>1.0077733</v>
      </c>
      <c r="M192" s="110">
        <f t="shared" si="202"/>
        <v>1.0060264299999999</v>
      </c>
      <c r="N192" s="110">
        <f t="shared" si="197"/>
        <v>1.1038620908510042</v>
      </c>
      <c r="O192" s="103">
        <f t="shared" si="201"/>
        <v>1.1124427400000001</v>
      </c>
      <c r="P192" s="103">
        <f t="shared" si="181"/>
        <v>973.70578387</v>
      </c>
      <c r="Q192" s="11">
        <f t="shared" si="196"/>
        <v>0</v>
      </c>
      <c r="R192" s="7">
        <f t="shared" si="189"/>
        <v>0</v>
      </c>
      <c r="S192" s="8">
        <f t="shared" si="182"/>
        <v>0</v>
      </c>
      <c r="T192" s="113">
        <f t="shared" si="190"/>
        <v>0.1047</v>
      </c>
      <c r="U192" s="111">
        <f t="shared" si="198"/>
        <v>20</v>
      </c>
      <c r="V192" s="111">
        <v>252</v>
      </c>
      <c r="W192" s="110">
        <f t="shared" si="183"/>
        <v>1.0079339919999999</v>
      </c>
      <c r="X192" s="103">
        <f t="shared" si="184"/>
        <v>7.7253738900000002</v>
      </c>
      <c r="Y192" s="8">
        <f t="shared" si="191"/>
        <v>0</v>
      </c>
      <c r="Z192" s="114" t="str">
        <f t="shared" si="194"/>
        <v>A+J=</v>
      </c>
      <c r="AA192" s="108">
        <f t="shared" si="195"/>
        <v>44459</v>
      </c>
      <c r="AB192" s="4"/>
      <c r="AD192" s="129">
        <f>[2]Plan1!$A263</f>
        <v>44867</v>
      </c>
      <c r="AE192" s="130" t="str">
        <f>[2]Plan1!$C263</f>
        <v>Finados</v>
      </c>
      <c r="AG192" s="119">
        <f t="shared" si="209"/>
        <v>21</v>
      </c>
      <c r="AH192" s="121">
        <f t="shared" si="211"/>
        <v>44915</v>
      </c>
      <c r="AI192" s="121">
        <f t="shared" si="203"/>
        <v>44914</v>
      </c>
      <c r="AJ192" s="121">
        <f t="shared" si="204"/>
        <v>44915</v>
      </c>
      <c r="AK192" s="121">
        <f t="shared" si="212"/>
        <v>44946</v>
      </c>
      <c r="AL192" s="119">
        <f t="shared" si="206"/>
        <v>23</v>
      </c>
      <c r="AM192" s="121">
        <f t="shared" si="210"/>
        <v>44917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185"/>
        <v>44458</v>
      </c>
      <c r="B193" s="103">
        <f t="shared" si="178"/>
        <v>981.43115776000002</v>
      </c>
      <c r="C193" s="103">
        <f t="shared" si="192"/>
        <v>875.28620473000001</v>
      </c>
      <c r="D193" s="104">
        <f t="shared" si="186"/>
        <v>1075.7329999999999</v>
      </c>
      <c r="E193" s="105">
        <f t="shared" si="199"/>
        <v>1084.095</v>
      </c>
      <c r="F193" s="106">
        <f t="shared" si="200"/>
        <v>44397</v>
      </c>
      <c r="G193" s="107">
        <f t="shared" si="179"/>
        <v>7.7733043422485437E-3</v>
      </c>
      <c r="H193" s="108">
        <f t="shared" si="193"/>
        <v>44459</v>
      </c>
      <c r="I193" s="108">
        <f t="shared" si="180"/>
        <v>44459</v>
      </c>
      <c r="J193" s="109">
        <f t="shared" si="187"/>
        <v>20</v>
      </c>
      <c r="K193" s="109">
        <f t="shared" si="207"/>
        <v>20</v>
      </c>
      <c r="L193" s="8">
        <f t="shared" si="188"/>
        <v>1.0077733</v>
      </c>
      <c r="M193" s="110">
        <f t="shared" si="202"/>
        <v>1.0060264299999999</v>
      </c>
      <c r="N193" s="110">
        <f t="shared" si="197"/>
        <v>1.1038620908510042</v>
      </c>
      <c r="O193" s="103">
        <f t="shared" si="201"/>
        <v>1.1124427400000001</v>
      </c>
      <c r="P193" s="103">
        <f t="shared" si="181"/>
        <v>973.70578387</v>
      </c>
      <c r="Q193" s="11">
        <f t="shared" si="196"/>
        <v>0</v>
      </c>
      <c r="R193" s="7">
        <f t="shared" si="189"/>
        <v>0</v>
      </c>
      <c r="S193" s="8">
        <f t="shared" si="182"/>
        <v>0</v>
      </c>
      <c r="T193" s="113">
        <f t="shared" si="190"/>
        <v>0.1047</v>
      </c>
      <c r="U193" s="111">
        <f t="shared" si="198"/>
        <v>20</v>
      </c>
      <c r="V193" s="111">
        <v>252</v>
      </c>
      <c r="W193" s="110">
        <f t="shared" si="183"/>
        <v>1.0079339919999999</v>
      </c>
      <c r="X193" s="103">
        <f t="shared" si="184"/>
        <v>7.7253738900000002</v>
      </c>
      <c r="Y193" s="8">
        <f t="shared" si="191"/>
        <v>0</v>
      </c>
      <c r="Z193" s="114" t="str">
        <f t="shared" si="194"/>
        <v>A+J=</v>
      </c>
      <c r="AA193" s="108">
        <f t="shared" si="195"/>
        <v>44459</v>
      </c>
      <c r="AB193" s="4"/>
      <c r="AD193" s="129">
        <f>[2]Plan1!$A264</f>
        <v>44880</v>
      </c>
      <c r="AE193" s="130" t="str">
        <f>[2]Plan1!$C264</f>
        <v>Proclamação da República</v>
      </c>
      <c r="AG193" s="119">
        <f t="shared" si="209"/>
        <v>22</v>
      </c>
      <c r="AH193" s="121">
        <f t="shared" si="211"/>
        <v>44946</v>
      </c>
      <c r="AI193" s="121">
        <f t="shared" si="203"/>
        <v>44945</v>
      </c>
      <c r="AJ193" s="121">
        <f t="shared" si="204"/>
        <v>44946</v>
      </c>
      <c r="AK193" s="121">
        <f t="shared" si="212"/>
        <v>44979</v>
      </c>
      <c r="AL193" s="119">
        <f t="shared" si="206"/>
        <v>21</v>
      </c>
      <c r="AM193" s="121">
        <f t="shared" si="210"/>
        <v>44950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185"/>
        <v>44459</v>
      </c>
      <c r="B194" s="103">
        <f t="shared" si="178"/>
        <v>981.43115776000002</v>
      </c>
      <c r="C194" s="103">
        <f t="shared" si="192"/>
        <v>875.28620473000001</v>
      </c>
      <c r="D194" s="104">
        <f t="shared" si="186"/>
        <v>1075.7329999999999</v>
      </c>
      <c r="E194" s="105">
        <f t="shared" si="199"/>
        <v>1084.095</v>
      </c>
      <c r="F194" s="106">
        <f t="shared" si="200"/>
        <v>44397</v>
      </c>
      <c r="G194" s="107">
        <f t="shared" si="179"/>
        <v>7.7733043422485437E-3</v>
      </c>
      <c r="H194" s="108">
        <f t="shared" si="193"/>
        <v>44489</v>
      </c>
      <c r="I194" s="108">
        <f t="shared" si="180"/>
        <v>44459</v>
      </c>
      <c r="J194" s="109">
        <f t="shared" si="187"/>
        <v>20</v>
      </c>
      <c r="K194" s="109">
        <f t="shared" si="207"/>
        <v>20</v>
      </c>
      <c r="L194" s="8">
        <f t="shared" si="188"/>
        <v>1.0077733</v>
      </c>
      <c r="M194" s="110">
        <f t="shared" si="202"/>
        <v>1.0060264299999999</v>
      </c>
      <c r="N194" s="110">
        <f t="shared" si="197"/>
        <v>1.1038620908510042</v>
      </c>
      <c r="O194" s="103">
        <f t="shared" si="201"/>
        <v>1.1124427400000001</v>
      </c>
      <c r="P194" s="103">
        <f t="shared" si="181"/>
        <v>973.70578387</v>
      </c>
      <c r="Q194" s="11">
        <f t="shared" si="196"/>
        <v>6</v>
      </c>
      <c r="R194" s="7">
        <f t="shared" si="189"/>
        <v>2.9588054017194221E-2</v>
      </c>
      <c r="S194" s="8">
        <f t="shared" si="182"/>
        <v>28.810059330000001</v>
      </c>
      <c r="T194" s="113">
        <f t="shared" si="190"/>
        <v>0.1047</v>
      </c>
      <c r="U194" s="111">
        <f t="shared" si="198"/>
        <v>20</v>
      </c>
      <c r="V194" s="111">
        <v>252</v>
      </c>
      <c r="W194" s="110">
        <f t="shared" si="183"/>
        <v>1.0079339919999999</v>
      </c>
      <c r="X194" s="103">
        <f t="shared" si="184"/>
        <v>7.7253738900000002</v>
      </c>
      <c r="Y194" s="8">
        <f t="shared" si="191"/>
        <v>36.535433220000002</v>
      </c>
      <c r="Z194" s="114" t="str">
        <f t="shared" si="194"/>
        <v>A+J=</v>
      </c>
      <c r="AA194" s="108">
        <f t="shared" si="195"/>
        <v>44459</v>
      </c>
      <c r="AB194" s="26"/>
      <c r="AD194" s="129">
        <f>[2]Plan1!$A265</f>
        <v>44920</v>
      </c>
      <c r="AE194" s="130" t="str">
        <f>[2]Plan1!$C265</f>
        <v>Natal</v>
      </c>
      <c r="AG194" s="119">
        <f t="shared" si="209"/>
        <v>23</v>
      </c>
      <c r="AH194" s="121">
        <f t="shared" si="211"/>
        <v>44977</v>
      </c>
      <c r="AI194" s="121">
        <f t="shared" si="203"/>
        <v>44974</v>
      </c>
      <c r="AJ194" s="121">
        <f t="shared" si="204"/>
        <v>44979</v>
      </c>
      <c r="AK194" s="121">
        <f t="shared" si="212"/>
        <v>45005</v>
      </c>
      <c r="AL194" s="119">
        <f t="shared" si="206"/>
        <v>18</v>
      </c>
      <c r="AM194" s="121">
        <f t="shared" si="210"/>
        <v>44981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185"/>
        <v>44460</v>
      </c>
      <c r="B195" s="103">
        <f t="shared" si="178"/>
        <v>945.56695289999993</v>
      </c>
      <c r="C195" s="103">
        <f t="shared" si="192"/>
        <v>849.38818922999997</v>
      </c>
      <c r="D195" s="104">
        <f t="shared" si="186"/>
        <v>1084.095</v>
      </c>
      <c r="E195" s="105">
        <f t="shared" si="199"/>
        <v>1091.29</v>
      </c>
      <c r="F195" s="106">
        <f t="shared" si="200"/>
        <v>44428</v>
      </c>
      <c r="G195" s="107">
        <f t="shared" si="179"/>
        <v>6.6368722298322247E-3</v>
      </c>
      <c r="H195" s="108">
        <f t="shared" si="193"/>
        <v>44489</v>
      </c>
      <c r="I195" s="108">
        <f t="shared" si="180"/>
        <v>44489</v>
      </c>
      <c r="J195" s="109">
        <f t="shared" si="187"/>
        <v>21</v>
      </c>
      <c r="K195" s="109">
        <f t="shared" si="207"/>
        <v>1</v>
      </c>
      <c r="L195" s="8">
        <f t="shared" si="188"/>
        <v>1.00031504</v>
      </c>
      <c r="M195" s="110">
        <f t="shared" si="202"/>
        <v>1.0077733</v>
      </c>
      <c r="N195" s="110">
        <f t="shared" si="197"/>
        <v>1.1124427420418164</v>
      </c>
      <c r="O195" s="103">
        <f t="shared" si="201"/>
        <v>1.1127932</v>
      </c>
      <c r="P195" s="103">
        <f t="shared" si="181"/>
        <v>945.19340112999998</v>
      </c>
      <c r="Q195" s="11">
        <f t="shared" si="196"/>
        <v>0</v>
      </c>
      <c r="R195" s="7">
        <f t="shared" si="189"/>
        <v>0</v>
      </c>
      <c r="S195" s="8">
        <f t="shared" si="182"/>
        <v>0</v>
      </c>
      <c r="T195" s="113">
        <f t="shared" si="190"/>
        <v>0.1047</v>
      </c>
      <c r="U195" s="111">
        <f t="shared" si="198"/>
        <v>1</v>
      </c>
      <c r="V195" s="111">
        <v>252</v>
      </c>
      <c r="W195" s="110">
        <f t="shared" si="183"/>
        <v>1.0003952119999999</v>
      </c>
      <c r="X195" s="103">
        <f t="shared" si="184"/>
        <v>0.37355177000000001</v>
      </c>
      <c r="Y195" s="8">
        <f t="shared" si="191"/>
        <v>0</v>
      </c>
      <c r="Z195" s="114" t="str">
        <f t="shared" si="194"/>
        <v>A+J=</v>
      </c>
      <c r="AA195" s="108">
        <f t="shared" si="195"/>
        <v>44489</v>
      </c>
      <c r="AB195" s="4"/>
      <c r="AD195" s="129">
        <f>[2]Plan1!$A266</f>
        <v>44927</v>
      </c>
      <c r="AE195" s="130" t="str">
        <f>[2]Plan1!$C266</f>
        <v>Confraternização Universal</v>
      </c>
      <c r="AG195" s="119">
        <f t="shared" si="209"/>
        <v>24</v>
      </c>
      <c r="AH195" s="121">
        <f t="shared" si="211"/>
        <v>45005</v>
      </c>
      <c r="AI195" s="121">
        <f t="shared" si="203"/>
        <v>45002</v>
      </c>
      <c r="AJ195" s="121">
        <f t="shared" si="204"/>
        <v>45005</v>
      </c>
      <c r="AK195" s="121">
        <f t="shared" si="212"/>
        <v>45036</v>
      </c>
      <c r="AL195" s="119">
        <f t="shared" si="206"/>
        <v>22</v>
      </c>
      <c r="AM195" s="121">
        <f t="shared" si="210"/>
        <v>45007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185"/>
        <v>44461</v>
      </c>
      <c r="B196" s="103">
        <f t="shared" si="178"/>
        <v>946.2386755</v>
      </c>
      <c r="C196" s="103">
        <f t="shared" si="192"/>
        <v>849.38818922999997</v>
      </c>
      <c r="D196" s="104">
        <f t="shared" si="186"/>
        <v>1084.095</v>
      </c>
      <c r="E196" s="105">
        <f t="shared" si="199"/>
        <v>1091.29</v>
      </c>
      <c r="F196" s="106">
        <f t="shared" si="200"/>
        <v>44428</v>
      </c>
      <c r="G196" s="107">
        <f t="shared" si="179"/>
        <v>6.6368722298322247E-3</v>
      </c>
      <c r="H196" s="108">
        <f t="shared" si="193"/>
        <v>44489</v>
      </c>
      <c r="I196" s="108">
        <f t="shared" si="180"/>
        <v>44489</v>
      </c>
      <c r="J196" s="109">
        <f t="shared" si="187"/>
        <v>21</v>
      </c>
      <c r="K196" s="109">
        <f t="shared" si="207"/>
        <v>2</v>
      </c>
      <c r="L196" s="8">
        <f t="shared" si="188"/>
        <v>1.0006301900000001</v>
      </c>
      <c r="M196" s="110">
        <f t="shared" si="202"/>
        <v>1.0077733</v>
      </c>
      <c r="N196" s="110">
        <f t="shared" si="197"/>
        <v>1.1124427420418164</v>
      </c>
      <c r="O196" s="103">
        <f t="shared" si="201"/>
        <v>1.1131437900000001</v>
      </c>
      <c r="P196" s="103">
        <f t="shared" si="181"/>
        <v>945.49118813999996</v>
      </c>
      <c r="Q196" s="11">
        <f t="shared" si="196"/>
        <v>0</v>
      </c>
      <c r="R196" s="7">
        <f t="shared" si="189"/>
        <v>0</v>
      </c>
      <c r="S196" s="8">
        <f t="shared" si="182"/>
        <v>0</v>
      </c>
      <c r="T196" s="113">
        <f t="shared" si="190"/>
        <v>0.1047</v>
      </c>
      <c r="U196" s="111">
        <f t="shared" si="198"/>
        <v>2</v>
      </c>
      <c r="V196" s="111">
        <v>252</v>
      </c>
      <c r="W196" s="110">
        <f t="shared" si="183"/>
        <v>1.000790581</v>
      </c>
      <c r="X196" s="103">
        <f t="shared" si="184"/>
        <v>0.74748736000000005</v>
      </c>
      <c r="Y196" s="8">
        <f t="shared" si="191"/>
        <v>0</v>
      </c>
      <c r="Z196" s="114" t="str">
        <f t="shared" si="194"/>
        <v>A+J=</v>
      </c>
      <c r="AA196" s="108">
        <f t="shared" si="195"/>
        <v>44489</v>
      </c>
      <c r="AB196" s="4"/>
      <c r="AD196" s="129">
        <f>[2]Plan1!$A267</f>
        <v>44977</v>
      </c>
      <c r="AE196" s="130" t="str">
        <f>[2]Plan1!$C267</f>
        <v>Carnaval</v>
      </c>
      <c r="AG196" s="119">
        <f t="shared" si="209"/>
        <v>25</v>
      </c>
      <c r="AH196" s="121">
        <f t="shared" si="211"/>
        <v>45036</v>
      </c>
      <c r="AI196" s="121">
        <f t="shared" si="203"/>
        <v>45035</v>
      </c>
      <c r="AJ196" s="121">
        <f t="shared" si="204"/>
        <v>45036</v>
      </c>
      <c r="AK196" s="121">
        <f t="shared" si="212"/>
        <v>45068</v>
      </c>
      <c r="AL196" s="119">
        <f t="shared" si="206"/>
        <v>20</v>
      </c>
      <c r="AM196" s="121">
        <f t="shared" si="210"/>
        <v>45040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185"/>
        <v>44462</v>
      </c>
      <c r="B197" s="103">
        <f t="shared" si="178"/>
        <v>946.91085670999996</v>
      </c>
      <c r="C197" s="103">
        <f t="shared" si="192"/>
        <v>849.38818922999997</v>
      </c>
      <c r="D197" s="104">
        <f t="shared" si="186"/>
        <v>1084.095</v>
      </c>
      <c r="E197" s="105">
        <f t="shared" si="199"/>
        <v>1091.29</v>
      </c>
      <c r="F197" s="106">
        <f t="shared" si="200"/>
        <v>44428</v>
      </c>
      <c r="G197" s="107">
        <f t="shared" si="179"/>
        <v>6.6368722298322247E-3</v>
      </c>
      <c r="H197" s="108">
        <f t="shared" si="193"/>
        <v>44489</v>
      </c>
      <c r="I197" s="108">
        <f t="shared" si="180"/>
        <v>44489</v>
      </c>
      <c r="J197" s="109">
        <f t="shared" si="187"/>
        <v>21</v>
      </c>
      <c r="K197" s="109">
        <f t="shared" si="207"/>
        <v>3</v>
      </c>
      <c r="L197" s="8">
        <f t="shared" si="188"/>
        <v>1.00094543</v>
      </c>
      <c r="M197" s="110">
        <f t="shared" si="202"/>
        <v>1.0077733</v>
      </c>
      <c r="N197" s="110">
        <f t="shared" si="197"/>
        <v>1.1124427420418164</v>
      </c>
      <c r="O197" s="103">
        <f t="shared" si="201"/>
        <v>1.11349447</v>
      </c>
      <c r="P197" s="103">
        <f t="shared" si="181"/>
        <v>945.78905158999999</v>
      </c>
      <c r="Q197" s="11">
        <f t="shared" si="196"/>
        <v>0</v>
      </c>
      <c r="R197" s="7">
        <f t="shared" si="189"/>
        <v>0</v>
      </c>
      <c r="S197" s="8">
        <f t="shared" si="182"/>
        <v>0</v>
      </c>
      <c r="T197" s="113">
        <f t="shared" si="190"/>
        <v>0.1047</v>
      </c>
      <c r="U197" s="111">
        <f t="shared" si="198"/>
        <v>3</v>
      </c>
      <c r="V197" s="111">
        <v>252</v>
      </c>
      <c r="W197" s="110">
        <f t="shared" si="183"/>
        <v>1.0011861049999999</v>
      </c>
      <c r="X197" s="103">
        <f t="shared" si="184"/>
        <v>1.1218051200000001</v>
      </c>
      <c r="Y197" s="8">
        <f t="shared" si="191"/>
        <v>0</v>
      </c>
      <c r="Z197" s="114" t="str">
        <f t="shared" si="194"/>
        <v>A+J=</v>
      </c>
      <c r="AA197" s="108">
        <f t="shared" si="195"/>
        <v>44489</v>
      </c>
      <c r="AB197" s="4"/>
      <c r="AD197" s="129">
        <f>[2]Plan1!$A268</f>
        <v>44978</v>
      </c>
      <c r="AE197" s="130" t="str">
        <f>[2]Plan1!$C268</f>
        <v>Carnaval</v>
      </c>
      <c r="AG197" s="119">
        <f t="shared" si="209"/>
        <v>26</v>
      </c>
      <c r="AH197" s="121">
        <f t="shared" si="211"/>
        <v>45066</v>
      </c>
      <c r="AI197" s="121">
        <f t="shared" si="203"/>
        <v>45065</v>
      </c>
      <c r="AJ197" s="121">
        <f t="shared" si="204"/>
        <v>45068</v>
      </c>
      <c r="AK197" s="121">
        <f t="shared" si="212"/>
        <v>45097</v>
      </c>
      <c r="AL197" s="119">
        <f t="shared" si="206"/>
        <v>20</v>
      </c>
      <c r="AM197" s="121">
        <f t="shared" si="210"/>
        <v>45070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185"/>
        <v>44463</v>
      </c>
      <c r="B198" s="103">
        <f t="shared" si="178"/>
        <v>947.58353266999995</v>
      </c>
      <c r="C198" s="103">
        <f t="shared" si="192"/>
        <v>849.38818922999997</v>
      </c>
      <c r="D198" s="104">
        <f t="shared" si="186"/>
        <v>1084.095</v>
      </c>
      <c r="E198" s="105">
        <f t="shared" si="199"/>
        <v>1091.29</v>
      </c>
      <c r="F198" s="106">
        <f t="shared" si="200"/>
        <v>44428</v>
      </c>
      <c r="G198" s="107">
        <f t="shared" si="179"/>
        <v>6.6368722298322247E-3</v>
      </c>
      <c r="H198" s="108">
        <f t="shared" si="193"/>
        <v>44489</v>
      </c>
      <c r="I198" s="108">
        <f t="shared" si="180"/>
        <v>44489</v>
      </c>
      <c r="J198" s="109">
        <f t="shared" si="187"/>
        <v>21</v>
      </c>
      <c r="K198" s="109">
        <f t="shared" si="207"/>
        <v>4</v>
      </c>
      <c r="L198" s="8">
        <f t="shared" si="188"/>
        <v>1.00126078</v>
      </c>
      <c r="M198" s="110">
        <f t="shared" si="202"/>
        <v>1.0077733</v>
      </c>
      <c r="N198" s="110">
        <f t="shared" si="197"/>
        <v>1.1124427420418164</v>
      </c>
      <c r="O198" s="103">
        <f t="shared" si="201"/>
        <v>1.11384528</v>
      </c>
      <c r="P198" s="103">
        <f t="shared" si="181"/>
        <v>946.08702545999995</v>
      </c>
      <c r="Q198" s="11">
        <f t="shared" si="196"/>
        <v>0</v>
      </c>
      <c r="R198" s="7">
        <f t="shared" si="189"/>
        <v>0</v>
      </c>
      <c r="S198" s="8">
        <f t="shared" si="182"/>
        <v>0</v>
      </c>
      <c r="T198" s="113">
        <f t="shared" si="190"/>
        <v>0.1047</v>
      </c>
      <c r="U198" s="111">
        <f t="shared" si="198"/>
        <v>4</v>
      </c>
      <c r="V198" s="111">
        <v>252</v>
      </c>
      <c r="W198" s="110">
        <f t="shared" si="183"/>
        <v>1.001581786</v>
      </c>
      <c r="X198" s="103">
        <f t="shared" si="184"/>
        <v>1.4965072100000001</v>
      </c>
      <c r="Y198" s="8">
        <f t="shared" si="191"/>
        <v>0</v>
      </c>
      <c r="Z198" s="114" t="str">
        <f t="shared" si="194"/>
        <v>A+J=</v>
      </c>
      <c r="AA198" s="108">
        <f t="shared" si="195"/>
        <v>44489</v>
      </c>
      <c r="AB198" s="4"/>
      <c r="AD198" s="129">
        <f>[2]Plan1!$A269</f>
        <v>45023</v>
      </c>
      <c r="AE198" s="130" t="str">
        <f>[2]Plan1!$C269</f>
        <v>Paixão de Cristo</v>
      </c>
      <c r="AG198" s="119">
        <f t="shared" si="209"/>
        <v>27</v>
      </c>
      <c r="AH198" s="121">
        <f t="shared" si="211"/>
        <v>45097</v>
      </c>
      <c r="AI198" s="121">
        <f t="shared" si="203"/>
        <v>45096</v>
      </c>
      <c r="AJ198" s="121">
        <f t="shared" si="204"/>
        <v>45097</v>
      </c>
      <c r="AK198" s="121">
        <f t="shared" si="212"/>
        <v>45127</v>
      </c>
      <c r="AL198" s="119">
        <f t="shared" si="206"/>
        <v>22</v>
      </c>
      <c r="AM198" s="121">
        <f t="shared" si="210"/>
        <v>45099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185"/>
        <v>44464</v>
      </c>
      <c r="B199" s="103">
        <f t="shared" si="178"/>
        <v>948.25667811999995</v>
      </c>
      <c r="C199" s="103">
        <f t="shared" si="192"/>
        <v>849.38818922999997</v>
      </c>
      <c r="D199" s="104">
        <f t="shared" si="186"/>
        <v>1084.095</v>
      </c>
      <c r="E199" s="105">
        <f t="shared" si="199"/>
        <v>1091.29</v>
      </c>
      <c r="F199" s="106">
        <f t="shared" si="200"/>
        <v>44428</v>
      </c>
      <c r="G199" s="107">
        <f t="shared" si="179"/>
        <v>6.6368722298322247E-3</v>
      </c>
      <c r="H199" s="108">
        <f t="shared" si="193"/>
        <v>44489</v>
      </c>
      <c r="I199" s="108">
        <f t="shared" si="180"/>
        <v>44489</v>
      </c>
      <c r="J199" s="109">
        <f t="shared" si="187"/>
        <v>21</v>
      </c>
      <c r="K199" s="109">
        <f t="shared" si="207"/>
        <v>5</v>
      </c>
      <c r="L199" s="8">
        <f t="shared" si="188"/>
        <v>1.00157622</v>
      </c>
      <c r="M199" s="110">
        <f t="shared" si="202"/>
        <v>1.0077733</v>
      </c>
      <c r="N199" s="110">
        <f t="shared" si="197"/>
        <v>1.1124427420418164</v>
      </c>
      <c r="O199" s="103">
        <f t="shared" si="201"/>
        <v>1.1141961899999999</v>
      </c>
      <c r="P199" s="103">
        <f t="shared" si="181"/>
        <v>946.38508426999999</v>
      </c>
      <c r="Q199" s="11">
        <f t="shared" si="196"/>
        <v>0</v>
      </c>
      <c r="R199" s="7">
        <f t="shared" si="189"/>
        <v>0</v>
      </c>
      <c r="S199" s="8">
        <f t="shared" si="182"/>
        <v>0</v>
      </c>
      <c r="T199" s="113">
        <f t="shared" si="190"/>
        <v>0.1047</v>
      </c>
      <c r="U199" s="111">
        <f t="shared" si="198"/>
        <v>5</v>
      </c>
      <c r="V199" s="111">
        <v>252</v>
      </c>
      <c r="W199" s="110">
        <f t="shared" si="183"/>
        <v>1.001977624</v>
      </c>
      <c r="X199" s="103">
        <f t="shared" si="184"/>
        <v>1.87159385</v>
      </c>
      <c r="Y199" s="8">
        <f t="shared" si="191"/>
        <v>0</v>
      </c>
      <c r="Z199" s="114" t="str">
        <f t="shared" si="194"/>
        <v>A+J=</v>
      </c>
      <c r="AA199" s="108">
        <f t="shared" si="195"/>
        <v>44489</v>
      </c>
      <c r="AB199" s="4"/>
      <c r="AD199" s="129">
        <f>[2]Plan1!$A270</f>
        <v>45037</v>
      </c>
      <c r="AE199" s="130" t="str">
        <f>[2]Plan1!$C270</f>
        <v>Tiradentes</v>
      </c>
      <c r="AG199" s="119">
        <f t="shared" si="209"/>
        <v>28</v>
      </c>
      <c r="AH199" s="121">
        <f t="shared" si="211"/>
        <v>45127</v>
      </c>
      <c r="AI199" s="121">
        <f t="shared" si="203"/>
        <v>45126</v>
      </c>
      <c r="AJ199" s="121">
        <f t="shared" si="204"/>
        <v>45127</v>
      </c>
      <c r="AK199" s="121">
        <f t="shared" si="212"/>
        <v>45159</v>
      </c>
      <c r="AL199" s="119">
        <f t="shared" si="206"/>
        <v>22</v>
      </c>
      <c r="AM199" s="121">
        <f t="shared" si="210"/>
        <v>45131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185"/>
        <v>44465</v>
      </c>
      <c r="B200" s="103">
        <f t="shared" si="178"/>
        <v>948.25667811999995</v>
      </c>
      <c r="C200" s="103">
        <f t="shared" si="192"/>
        <v>849.38818922999997</v>
      </c>
      <c r="D200" s="104">
        <f t="shared" si="186"/>
        <v>1084.095</v>
      </c>
      <c r="E200" s="105">
        <f t="shared" si="199"/>
        <v>1091.29</v>
      </c>
      <c r="F200" s="106">
        <f t="shared" si="200"/>
        <v>44428</v>
      </c>
      <c r="G200" s="107">
        <f t="shared" si="179"/>
        <v>6.6368722298322247E-3</v>
      </c>
      <c r="H200" s="108">
        <f t="shared" si="193"/>
        <v>44489</v>
      </c>
      <c r="I200" s="108">
        <f t="shared" si="180"/>
        <v>44489</v>
      </c>
      <c r="J200" s="109">
        <f t="shared" si="187"/>
        <v>21</v>
      </c>
      <c r="K200" s="109">
        <f t="shared" si="207"/>
        <v>5</v>
      </c>
      <c r="L200" s="8">
        <f t="shared" si="188"/>
        <v>1.00157622</v>
      </c>
      <c r="M200" s="110">
        <f t="shared" si="202"/>
        <v>1.0077733</v>
      </c>
      <c r="N200" s="110">
        <f t="shared" si="197"/>
        <v>1.1124427420418164</v>
      </c>
      <c r="O200" s="103">
        <f t="shared" si="201"/>
        <v>1.1141961899999999</v>
      </c>
      <c r="P200" s="103">
        <f t="shared" si="181"/>
        <v>946.38508426999999</v>
      </c>
      <c r="Q200" s="11">
        <f t="shared" si="196"/>
        <v>0</v>
      </c>
      <c r="R200" s="7">
        <f t="shared" si="189"/>
        <v>0</v>
      </c>
      <c r="S200" s="8">
        <f t="shared" si="182"/>
        <v>0</v>
      </c>
      <c r="T200" s="113">
        <f t="shared" si="190"/>
        <v>0.1047</v>
      </c>
      <c r="U200" s="111">
        <f t="shared" si="198"/>
        <v>5</v>
      </c>
      <c r="V200" s="111">
        <v>252</v>
      </c>
      <c r="W200" s="110">
        <f t="shared" si="183"/>
        <v>1.001977624</v>
      </c>
      <c r="X200" s="103">
        <f t="shared" si="184"/>
        <v>1.87159385</v>
      </c>
      <c r="Y200" s="8">
        <f t="shared" si="191"/>
        <v>0</v>
      </c>
      <c r="Z200" s="114" t="str">
        <f t="shared" si="194"/>
        <v>A+J=</v>
      </c>
      <c r="AA200" s="108">
        <f t="shared" si="195"/>
        <v>44489</v>
      </c>
      <c r="AB200" s="4"/>
      <c r="AD200" s="129">
        <f>[2]Plan1!$A271</f>
        <v>45047</v>
      </c>
      <c r="AE200" s="130" t="str">
        <f>[2]Plan1!$C271</f>
        <v>Dia do Trabalho</v>
      </c>
      <c r="AG200" s="119">
        <f t="shared" si="209"/>
        <v>29</v>
      </c>
      <c r="AH200" s="121">
        <f t="shared" si="211"/>
        <v>45158</v>
      </c>
      <c r="AI200" s="121">
        <f t="shared" si="203"/>
        <v>45156</v>
      </c>
      <c r="AJ200" s="121">
        <f t="shared" si="204"/>
        <v>45159</v>
      </c>
      <c r="AK200" s="121">
        <f t="shared" si="212"/>
        <v>45189</v>
      </c>
      <c r="AL200" s="119">
        <f t="shared" si="206"/>
        <v>21</v>
      </c>
      <c r="AM200" s="121">
        <f t="shared" si="210"/>
        <v>45161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185"/>
        <v>44466</v>
      </c>
      <c r="B201" s="103">
        <f t="shared" si="178"/>
        <v>948.25667811999995</v>
      </c>
      <c r="C201" s="103">
        <f t="shared" si="192"/>
        <v>849.38818922999997</v>
      </c>
      <c r="D201" s="104">
        <f t="shared" si="186"/>
        <v>1084.095</v>
      </c>
      <c r="E201" s="105">
        <f t="shared" si="199"/>
        <v>1091.29</v>
      </c>
      <c r="F201" s="106">
        <f t="shared" si="200"/>
        <v>44428</v>
      </c>
      <c r="G201" s="107">
        <f t="shared" si="179"/>
        <v>6.6368722298322247E-3</v>
      </c>
      <c r="H201" s="108">
        <f t="shared" si="193"/>
        <v>44489</v>
      </c>
      <c r="I201" s="108">
        <f t="shared" si="180"/>
        <v>44489</v>
      </c>
      <c r="J201" s="109">
        <f t="shared" si="187"/>
        <v>21</v>
      </c>
      <c r="K201" s="109">
        <f t="shared" si="207"/>
        <v>5</v>
      </c>
      <c r="L201" s="8">
        <f t="shared" si="188"/>
        <v>1.00157622</v>
      </c>
      <c r="M201" s="110">
        <f t="shared" si="202"/>
        <v>1.0077733</v>
      </c>
      <c r="N201" s="110">
        <f t="shared" si="197"/>
        <v>1.1124427420418164</v>
      </c>
      <c r="O201" s="103">
        <f t="shared" si="201"/>
        <v>1.1141961899999999</v>
      </c>
      <c r="P201" s="103">
        <f t="shared" si="181"/>
        <v>946.38508426999999</v>
      </c>
      <c r="Q201" s="11">
        <f t="shared" si="196"/>
        <v>0</v>
      </c>
      <c r="R201" s="7">
        <f t="shared" si="189"/>
        <v>0</v>
      </c>
      <c r="S201" s="8">
        <f t="shared" si="182"/>
        <v>0</v>
      </c>
      <c r="T201" s="113">
        <f t="shared" si="190"/>
        <v>0.1047</v>
      </c>
      <c r="U201" s="111">
        <f t="shared" si="198"/>
        <v>5</v>
      </c>
      <c r="V201" s="111">
        <v>252</v>
      </c>
      <c r="W201" s="110">
        <f t="shared" si="183"/>
        <v>1.001977624</v>
      </c>
      <c r="X201" s="103">
        <f t="shared" si="184"/>
        <v>1.87159385</v>
      </c>
      <c r="Y201" s="8">
        <f t="shared" si="191"/>
        <v>0</v>
      </c>
      <c r="Z201" s="114" t="str">
        <f t="shared" si="194"/>
        <v>A+J=</v>
      </c>
      <c r="AA201" s="108">
        <f t="shared" si="195"/>
        <v>44489</v>
      </c>
      <c r="AB201" s="4"/>
      <c r="AD201" s="129">
        <f>[2]Plan1!$A272</f>
        <v>45085</v>
      </c>
      <c r="AE201" s="130" t="str">
        <f>[2]Plan1!$C272</f>
        <v>Corpus Christi</v>
      </c>
      <c r="AG201" s="119">
        <f t="shared" si="209"/>
        <v>30</v>
      </c>
      <c r="AH201" s="121">
        <f t="shared" si="211"/>
        <v>45189</v>
      </c>
      <c r="AI201" s="121">
        <f t="shared" si="203"/>
        <v>45188</v>
      </c>
      <c r="AJ201" s="121">
        <f t="shared" si="204"/>
        <v>45189</v>
      </c>
      <c r="AK201" s="121">
        <f t="shared" si="212"/>
        <v>45219</v>
      </c>
      <c r="AL201" s="119">
        <f t="shared" si="206"/>
        <v>21</v>
      </c>
      <c r="AM201" s="121">
        <f t="shared" si="210"/>
        <v>45191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185"/>
        <v>44467</v>
      </c>
      <c r="B202" s="103">
        <f t="shared" ref="B202:B265" si="213">(P202+X202)</f>
        <v>948.93030844000009</v>
      </c>
      <c r="C202" s="103">
        <f t="shared" si="192"/>
        <v>849.38818922999997</v>
      </c>
      <c r="D202" s="104">
        <f t="shared" si="186"/>
        <v>1084.095</v>
      </c>
      <c r="E202" s="105">
        <f t="shared" si="199"/>
        <v>1091.29</v>
      </c>
      <c r="F202" s="106">
        <f t="shared" si="200"/>
        <v>44428</v>
      </c>
      <c r="G202" s="107">
        <f t="shared" ref="G202:G265" si="214">(E202/D202)-1</f>
        <v>6.6368722298322247E-3</v>
      </c>
      <c r="H202" s="108">
        <f t="shared" si="193"/>
        <v>44489</v>
      </c>
      <c r="I202" s="108">
        <f t="shared" ref="I202:I265" si="215">IF(A202&gt;I201,H202,I201)</f>
        <v>44489</v>
      </c>
      <c r="J202" s="109">
        <f t="shared" si="187"/>
        <v>21</v>
      </c>
      <c r="K202" s="109">
        <f t="shared" si="207"/>
        <v>6</v>
      </c>
      <c r="L202" s="8">
        <f t="shared" si="188"/>
        <v>1.0018917700000001</v>
      </c>
      <c r="M202" s="110">
        <f t="shared" si="202"/>
        <v>1.0077733</v>
      </c>
      <c r="N202" s="110">
        <f t="shared" si="197"/>
        <v>1.1124427420418164</v>
      </c>
      <c r="O202" s="103">
        <f t="shared" si="201"/>
        <v>1.1145472199999999</v>
      </c>
      <c r="P202" s="103">
        <f t="shared" ref="P202:P265" si="216">TRUNC(C202*O202,8)</f>
        <v>946.68324500000006</v>
      </c>
      <c r="Q202" s="11">
        <f t="shared" si="196"/>
        <v>0</v>
      </c>
      <c r="R202" s="7">
        <f t="shared" si="189"/>
        <v>0</v>
      </c>
      <c r="S202" s="8">
        <f t="shared" ref="S202:S265" si="217">IF(R202&gt;0,TRUNC(R202*P202,8),0)</f>
        <v>0</v>
      </c>
      <c r="T202" s="113">
        <f t="shared" si="190"/>
        <v>0.1047</v>
      </c>
      <c r="U202" s="111">
        <f t="shared" si="198"/>
        <v>6</v>
      </c>
      <c r="V202" s="111">
        <v>252</v>
      </c>
      <c r="W202" s="110">
        <f t="shared" ref="W202:W265" si="218">ROUND((1+T202)^TRUNC((U202/V202),9),9)</f>
        <v>1.0023736169999999</v>
      </c>
      <c r="X202" s="103">
        <f t="shared" ref="X202:X265" si="219">TRUNC((P202*(W202-1)),8)</f>
        <v>2.2470634399999998</v>
      </c>
      <c r="Y202" s="8">
        <f t="shared" si="191"/>
        <v>0</v>
      </c>
      <c r="Z202" s="114" t="str">
        <f t="shared" si="194"/>
        <v>A+J=</v>
      </c>
      <c r="AA202" s="108">
        <f t="shared" si="195"/>
        <v>44489</v>
      </c>
      <c r="AB202" s="4"/>
      <c r="AD202" s="129">
        <f>[2]Plan1!$A273</f>
        <v>45176</v>
      </c>
      <c r="AE202" s="130" t="str">
        <f>[2]Plan1!$C273</f>
        <v>Independência do Brasil</v>
      </c>
      <c r="AG202" s="119">
        <f t="shared" si="209"/>
        <v>31</v>
      </c>
      <c r="AH202" s="121">
        <f t="shared" si="211"/>
        <v>45219</v>
      </c>
      <c r="AI202" s="121">
        <f t="shared" si="203"/>
        <v>45218</v>
      </c>
      <c r="AJ202" s="121">
        <f t="shared" si="204"/>
        <v>45219</v>
      </c>
      <c r="AK202" s="121">
        <f t="shared" si="212"/>
        <v>45250</v>
      </c>
      <c r="AL202" s="119">
        <f t="shared" si="206"/>
        <v>19</v>
      </c>
      <c r="AM202" s="121">
        <f t="shared" si="210"/>
        <v>45223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20">(A202+1)</f>
        <v>44468</v>
      </c>
      <c r="B203" s="103">
        <f t="shared" si="213"/>
        <v>949.60440970000002</v>
      </c>
      <c r="C203" s="103">
        <f t="shared" si="192"/>
        <v>849.38818922999997</v>
      </c>
      <c r="D203" s="104">
        <f t="shared" ref="D203:D266" si="221">IF(E203=E202,D202,E202)</f>
        <v>1084.095</v>
      </c>
      <c r="E203" s="105">
        <f t="shared" si="199"/>
        <v>1091.29</v>
      </c>
      <c r="F203" s="106">
        <f t="shared" si="200"/>
        <v>44428</v>
      </c>
      <c r="G203" s="107">
        <f t="shared" si="214"/>
        <v>6.6368722298322247E-3</v>
      </c>
      <c r="H203" s="108">
        <f t="shared" si="193"/>
        <v>44489</v>
      </c>
      <c r="I203" s="108">
        <f t="shared" si="215"/>
        <v>44489</v>
      </c>
      <c r="J203" s="109">
        <f t="shared" ref="J203:J266" si="222">IF(I203=I202,J202,NETWORKDAYS(I202,I203,$AD$171:$AD$502)-1)</f>
        <v>21</v>
      </c>
      <c r="K203" s="109">
        <f t="shared" si="207"/>
        <v>7</v>
      </c>
      <c r="L203" s="8">
        <f t="shared" ref="L203:L266" si="223">IF(E203&lt;D203,1,TRUNC((E203/D203)^TRUNC((K203/J203),9),8))</f>
        <v>1.00220741</v>
      </c>
      <c r="M203" s="110">
        <f t="shared" si="202"/>
        <v>1.0077733</v>
      </c>
      <c r="N203" s="110">
        <f t="shared" si="197"/>
        <v>1.1124427420418164</v>
      </c>
      <c r="O203" s="103">
        <f t="shared" si="201"/>
        <v>1.11489835</v>
      </c>
      <c r="P203" s="103">
        <f t="shared" si="216"/>
        <v>946.98149067999998</v>
      </c>
      <c r="Q203" s="11">
        <f t="shared" si="196"/>
        <v>0</v>
      </c>
      <c r="R203" s="7">
        <f t="shared" ref="R203:R266" si="224">IF(Q203&gt;0,VLOOKUP($A203,$AD$10:$AI$165,6),0)</f>
        <v>0</v>
      </c>
      <c r="S203" s="8">
        <f t="shared" si="217"/>
        <v>0</v>
      </c>
      <c r="T203" s="113">
        <f t="shared" ref="T203:T266" si="225">(T202)</f>
        <v>0.1047</v>
      </c>
      <c r="U203" s="111">
        <f t="shared" si="198"/>
        <v>7</v>
      </c>
      <c r="V203" s="111">
        <v>252</v>
      </c>
      <c r="W203" s="110">
        <f t="shared" si="218"/>
        <v>1.0027697680000001</v>
      </c>
      <c r="X203" s="103">
        <f t="shared" si="219"/>
        <v>2.6229190199999999</v>
      </c>
      <c r="Y203" s="8">
        <f t="shared" ref="Y203:Y266" si="226">IF(Z203="INCORPJ=",0,IF(Q203&gt;0,S203+X203,0))</f>
        <v>0</v>
      </c>
      <c r="Z203" s="114" t="str">
        <f t="shared" si="194"/>
        <v>A+J=</v>
      </c>
      <c r="AA203" s="108">
        <f t="shared" si="195"/>
        <v>44489</v>
      </c>
      <c r="AB203" s="4"/>
      <c r="AD203" s="129">
        <f>[2]Plan1!$A274</f>
        <v>45211</v>
      </c>
      <c r="AE203" s="130" t="str">
        <f>[2]Plan1!$C274</f>
        <v>Nossa Sr.a Aparecida - Padroeira do Brasil</v>
      </c>
      <c r="AG203" s="119">
        <f t="shared" si="209"/>
        <v>32</v>
      </c>
      <c r="AH203" s="121">
        <f t="shared" si="211"/>
        <v>45250</v>
      </c>
      <c r="AI203" s="121">
        <f t="shared" ref="AI203:AI234" si="227">WORKDAY(AH203,-1,AD$171:AD$502)</f>
        <v>45247</v>
      </c>
      <c r="AJ203" s="121">
        <f t="shared" ref="AJ203:AJ234" si="228">WORKDAY(AI203,1,AD$171:AD$502)</f>
        <v>45250</v>
      </c>
      <c r="AK203" s="121">
        <f t="shared" si="212"/>
        <v>45280</v>
      </c>
      <c r="AL203" s="119">
        <f t="shared" ref="AL203:AL234" si="229">NETWORKDAYS(AJ203,AJ204,$AD$171:$AD$502)-1</f>
        <v>22</v>
      </c>
      <c r="AM203" s="121">
        <f t="shared" si="210"/>
        <v>45252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20"/>
        <v>44469</v>
      </c>
      <c r="B204" s="103">
        <f t="shared" si="213"/>
        <v>950.27899729000001</v>
      </c>
      <c r="C204" s="103">
        <f t="shared" ref="C204:C267" si="230">TRUNC(IF(Q203&gt;0,VLOOKUP(A203,$AD$12:$AE$165,2),C203),8)</f>
        <v>849.38818922999997</v>
      </c>
      <c r="D204" s="104">
        <f t="shared" si="221"/>
        <v>1084.095</v>
      </c>
      <c r="E204" s="105">
        <f t="shared" si="199"/>
        <v>1091.29</v>
      </c>
      <c r="F204" s="106">
        <f t="shared" si="200"/>
        <v>44428</v>
      </c>
      <c r="G204" s="107">
        <f t="shared" si="214"/>
        <v>6.6368722298322247E-3</v>
      </c>
      <c r="H204" s="108">
        <f t="shared" ref="H204:H267" si="231">IF(DAY(A204)=H$9,VLOOKUP(A204,AH$118:AN$450,4),H203)</f>
        <v>44489</v>
      </c>
      <c r="I204" s="108">
        <f t="shared" si="215"/>
        <v>44489</v>
      </c>
      <c r="J204" s="109">
        <f t="shared" si="222"/>
        <v>21</v>
      </c>
      <c r="K204" s="109">
        <f t="shared" si="207"/>
        <v>8</v>
      </c>
      <c r="L204" s="8">
        <f t="shared" si="223"/>
        <v>1.00252315</v>
      </c>
      <c r="M204" s="110">
        <f t="shared" si="202"/>
        <v>1.0077733</v>
      </c>
      <c r="N204" s="110">
        <f t="shared" si="197"/>
        <v>1.1124427420418164</v>
      </c>
      <c r="O204" s="103">
        <f t="shared" si="201"/>
        <v>1.1152496000000001</v>
      </c>
      <c r="P204" s="103">
        <f t="shared" si="216"/>
        <v>947.27983828000004</v>
      </c>
      <c r="Q204" s="11">
        <f t="shared" si="196"/>
        <v>0</v>
      </c>
      <c r="R204" s="7">
        <f t="shared" si="224"/>
        <v>0</v>
      </c>
      <c r="S204" s="8">
        <f t="shared" si="217"/>
        <v>0</v>
      </c>
      <c r="T204" s="113">
        <f t="shared" si="225"/>
        <v>0.1047</v>
      </c>
      <c r="U204" s="111">
        <f t="shared" si="198"/>
        <v>8</v>
      </c>
      <c r="V204" s="111">
        <v>252</v>
      </c>
      <c r="W204" s="110">
        <f t="shared" si="218"/>
        <v>1.003166075</v>
      </c>
      <c r="X204" s="103">
        <f t="shared" si="219"/>
        <v>2.9991590100000001</v>
      </c>
      <c r="Y204" s="8">
        <f t="shared" si="226"/>
        <v>0</v>
      </c>
      <c r="Z204" s="114" t="str">
        <f t="shared" ref="Z204:Z267" si="232">IF($Q203&gt;0,VLOOKUP($A203,$AD$10:$AM$165,9),Z203)</f>
        <v>A+J=</v>
      </c>
      <c r="AA204" s="108">
        <f t="shared" ref="AA204:AA267" si="233">IF($Q203&gt;0,VLOOKUP($A203,$AD$10:$AM$165,10),AA203)</f>
        <v>44489</v>
      </c>
      <c r="AB204" s="4"/>
      <c r="AD204" s="129">
        <f>[2]Plan1!$A275</f>
        <v>45232</v>
      </c>
      <c r="AE204" s="130" t="str">
        <f>[2]Plan1!$C275</f>
        <v>Finados</v>
      </c>
      <c r="AG204" s="119">
        <f t="shared" si="209"/>
        <v>33</v>
      </c>
      <c r="AH204" s="121">
        <f t="shared" si="211"/>
        <v>45280</v>
      </c>
      <c r="AI204" s="121">
        <f t="shared" si="227"/>
        <v>45279</v>
      </c>
      <c r="AJ204" s="121">
        <f t="shared" si="228"/>
        <v>45280</v>
      </c>
      <c r="AK204" s="121">
        <f t="shared" si="212"/>
        <v>45313</v>
      </c>
      <c r="AL204" s="119">
        <f t="shared" si="229"/>
        <v>21</v>
      </c>
      <c r="AM204" s="121">
        <f t="shared" si="210"/>
        <v>45282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20"/>
        <v>44470</v>
      </c>
      <c r="B205" s="103">
        <f t="shared" si="213"/>
        <v>950.95405440999991</v>
      </c>
      <c r="C205" s="103">
        <f t="shared" si="230"/>
        <v>849.38818922999997</v>
      </c>
      <c r="D205" s="104">
        <f t="shared" si="221"/>
        <v>1084.095</v>
      </c>
      <c r="E205" s="105">
        <f t="shared" si="199"/>
        <v>1091.29</v>
      </c>
      <c r="F205" s="106">
        <f t="shared" si="200"/>
        <v>44428</v>
      </c>
      <c r="G205" s="107">
        <f t="shared" si="214"/>
        <v>6.6368722298322247E-3</v>
      </c>
      <c r="H205" s="108">
        <f t="shared" si="231"/>
        <v>44489</v>
      </c>
      <c r="I205" s="108">
        <f t="shared" si="215"/>
        <v>44489</v>
      </c>
      <c r="J205" s="109">
        <f t="shared" si="222"/>
        <v>21</v>
      </c>
      <c r="K205" s="109">
        <f t="shared" si="207"/>
        <v>9</v>
      </c>
      <c r="L205" s="8">
        <f t="shared" si="223"/>
        <v>1.0028389900000001</v>
      </c>
      <c r="M205" s="110">
        <f t="shared" si="202"/>
        <v>1.0077733</v>
      </c>
      <c r="N205" s="110">
        <f t="shared" si="197"/>
        <v>1.1124427420418164</v>
      </c>
      <c r="O205" s="103">
        <f t="shared" si="201"/>
        <v>1.1156009499999999</v>
      </c>
      <c r="P205" s="103">
        <f t="shared" si="216"/>
        <v>947.57827081999994</v>
      </c>
      <c r="Q205" s="11">
        <f t="shared" ref="Q205:Q268" si="234">IF(VLOOKUP(A205,AD$10:AK$165,8)=VLOOKUP(A204,AD$10:AK$165,8),0,VLOOKUP(A205,AD$10:AK$165,8))</f>
        <v>0</v>
      </c>
      <c r="R205" s="7">
        <f t="shared" si="224"/>
        <v>0</v>
      </c>
      <c r="S205" s="8">
        <f t="shared" si="217"/>
        <v>0</v>
      </c>
      <c r="T205" s="113">
        <f t="shared" si="225"/>
        <v>0.1047</v>
      </c>
      <c r="U205" s="111">
        <f t="shared" si="198"/>
        <v>9</v>
      </c>
      <c r="V205" s="111">
        <v>252</v>
      </c>
      <c r="W205" s="110">
        <f t="shared" si="218"/>
        <v>1.0035625379999999</v>
      </c>
      <c r="X205" s="103">
        <f t="shared" si="219"/>
        <v>3.3757835900000002</v>
      </c>
      <c r="Y205" s="8">
        <f t="shared" si="226"/>
        <v>0</v>
      </c>
      <c r="Z205" s="114" t="str">
        <f t="shared" si="232"/>
        <v>A+J=</v>
      </c>
      <c r="AA205" s="108">
        <f t="shared" si="233"/>
        <v>44489</v>
      </c>
      <c r="AB205" s="4"/>
      <c r="AD205" s="129">
        <f>[2]Plan1!$A276</f>
        <v>45245</v>
      </c>
      <c r="AE205" s="130" t="str">
        <f>[2]Plan1!$C276</f>
        <v>Proclamação da República</v>
      </c>
      <c r="AG205" s="119">
        <f t="shared" si="209"/>
        <v>34</v>
      </c>
      <c r="AH205" s="121">
        <f t="shared" si="211"/>
        <v>45311</v>
      </c>
      <c r="AI205" s="121">
        <f t="shared" si="227"/>
        <v>45310</v>
      </c>
      <c r="AJ205" s="121">
        <f t="shared" si="228"/>
        <v>45313</v>
      </c>
      <c r="AK205" s="121">
        <f t="shared" si="212"/>
        <v>45342</v>
      </c>
      <c r="AL205" s="119">
        <f t="shared" si="229"/>
        <v>19</v>
      </c>
      <c r="AM205" s="121">
        <f t="shared" si="210"/>
        <v>45315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20"/>
        <v>44471</v>
      </c>
      <c r="B206" s="103">
        <f t="shared" si="213"/>
        <v>951.62960785000007</v>
      </c>
      <c r="C206" s="103">
        <f t="shared" si="230"/>
        <v>849.38818922999997</v>
      </c>
      <c r="D206" s="104">
        <f t="shared" si="221"/>
        <v>1084.095</v>
      </c>
      <c r="E206" s="105">
        <f t="shared" si="199"/>
        <v>1091.29</v>
      </c>
      <c r="F206" s="106">
        <f t="shared" si="200"/>
        <v>44428</v>
      </c>
      <c r="G206" s="107">
        <f t="shared" si="214"/>
        <v>6.6368722298322247E-3</v>
      </c>
      <c r="H206" s="108">
        <f t="shared" si="231"/>
        <v>44489</v>
      </c>
      <c r="I206" s="108">
        <f t="shared" si="215"/>
        <v>44489</v>
      </c>
      <c r="J206" s="109">
        <f t="shared" si="222"/>
        <v>21</v>
      </c>
      <c r="K206" s="109">
        <f t="shared" si="207"/>
        <v>10</v>
      </c>
      <c r="L206" s="8">
        <f t="shared" si="223"/>
        <v>1.0031549399999999</v>
      </c>
      <c r="M206" s="110">
        <f t="shared" si="202"/>
        <v>1.0077733</v>
      </c>
      <c r="N206" s="110">
        <f t="shared" si="197"/>
        <v>1.1124427420418164</v>
      </c>
      <c r="O206" s="103">
        <f t="shared" si="201"/>
        <v>1.1159524300000001</v>
      </c>
      <c r="P206" s="103">
        <f t="shared" si="216"/>
        <v>947.87681378000002</v>
      </c>
      <c r="Q206" s="11">
        <f t="shared" si="234"/>
        <v>0</v>
      </c>
      <c r="R206" s="7">
        <f t="shared" si="224"/>
        <v>0</v>
      </c>
      <c r="S206" s="8">
        <f t="shared" si="217"/>
        <v>0</v>
      </c>
      <c r="T206" s="113">
        <f t="shared" si="225"/>
        <v>0.1047</v>
      </c>
      <c r="U206" s="111">
        <f t="shared" si="198"/>
        <v>10</v>
      </c>
      <c r="V206" s="111">
        <v>252</v>
      </c>
      <c r="W206" s="110">
        <f t="shared" si="218"/>
        <v>1.003959158</v>
      </c>
      <c r="X206" s="103">
        <f t="shared" si="219"/>
        <v>3.7527940700000002</v>
      </c>
      <c r="Y206" s="8">
        <f t="shared" si="226"/>
        <v>0</v>
      </c>
      <c r="Z206" s="114" t="str">
        <f t="shared" si="232"/>
        <v>A+J=</v>
      </c>
      <c r="AA206" s="108">
        <f t="shared" si="233"/>
        <v>44489</v>
      </c>
      <c r="AB206" s="4"/>
      <c r="AD206" s="129">
        <f>[2]Plan1!$A277</f>
        <v>45285</v>
      </c>
      <c r="AE206" s="130" t="str">
        <f>[2]Plan1!$C277</f>
        <v>Natal</v>
      </c>
      <c r="AG206" s="119">
        <f t="shared" si="209"/>
        <v>35</v>
      </c>
      <c r="AH206" s="121">
        <f t="shared" si="211"/>
        <v>45342</v>
      </c>
      <c r="AI206" s="121">
        <f t="shared" si="227"/>
        <v>45341</v>
      </c>
      <c r="AJ206" s="121">
        <f t="shared" si="228"/>
        <v>45342</v>
      </c>
      <c r="AK206" s="121">
        <f t="shared" si="212"/>
        <v>45371</v>
      </c>
      <c r="AL206" s="119">
        <f t="shared" si="229"/>
        <v>21</v>
      </c>
      <c r="AM206" s="121">
        <f t="shared" si="210"/>
        <v>45344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20"/>
        <v>44472</v>
      </c>
      <c r="B207" s="103">
        <f t="shared" si="213"/>
        <v>951.62960785000007</v>
      </c>
      <c r="C207" s="103">
        <f t="shared" si="230"/>
        <v>849.38818922999997</v>
      </c>
      <c r="D207" s="104">
        <f t="shared" si="221"/>
        <v>1084.095</v>
      </c>
      <c r="E207" s="105">
        <f t="shared" si="199"/>
        <v>1091.29</v>
      </c>
      <c r="F207" s="106">
        <f t="shared" si="200"/>
        <v>44428</v>
      </c>
      <c r="G207" s="107">
        <f t="shared" si="214"/>
        <v>6.6368722298322247E-3</v>
      </c>
      <c r="H207" s="108">
        <f t="shared" si="231"/>
        <v>44489</v>
      </c>
      <c r="I207" s="108">
        <f t="shared" si="215"/>
        <v>44489</v>
      </c>
      <c r="J207" s="109">
        <f t="shared" si="222"/>
        <v>21</v>
      </c>
      <c r="K207" s="109">
        <f t="shared" si="207"/>
        <v>10</v>
      </c>
      <c r="L207" s="8">
        <f t="shared" si="223"/>
        <v>1.0031549399999999</v>
      </c>
      <c r="M207" s="110">
        <f t="shared" si="202"/>
        <v>1.0077733</v>
      </c>
      <c r="N207" s="110">
        <f t="shared" si="197"/>
        <v>1.1124427420418164</v>
      </c>
      <c r="O207" s="103">
        <f t="shared" si="201"/>
        <v>1.1159524300000001</v>
      </c>
      <c r="P207" s="103">
        <f t="shared" si="216"/>
        <v>947.87681378000002</v>
      </c>
      <c r="Q207" s="11">
        <f t="shared" si="234"/>
        <v>0</v>
      </c>
      <c r="R207" s="7">
        <f t="shared" si="224"/>
        <v>0</v>
      </c>
      <c r="S207" s="8">
        <f t="shared" si="217"/>
        <v>0</v>
      </c>
      <c r="T207" s="113">
        <f t="shared" si="225"/>
        <v>0.1047</v>
      </c>
      <c r="U207" s="111">
        <f t="shared" si="198"/>
        <v>10</v>
      </c>
      <c r="V207" s="111">
        <v>252</v>
      </c>
      <c r="W207" s="110">
        <f t="shared" si="218"/>
        <v>1.003959158</v>
      </c>
      <c r="X207" s="103">
        <f t="shared" si="219"/>
        <v>3.7527940700000002</v>
      </c>
      <c r="Y207" s="8">
        <f t="shared" si="226"/>
        <v>0</v>
      </c>
      <c r="Z207" s="114" t="str">
        <f t="shared" si="232"/>
        <v>A+J=</v>
      </c>
      <c r="AA207" s="108">
        <f t="shared" si="233"/>
        <v>44489</v>
      </c>
      <c r="AB207" s="4"/>
      <c r="AD207" s="129">
        <f>[2]Plan1!$A278</f>
        <v>45292</v>
      </c>
      <c r="AE207" s="130" t="str">
        <f>[2]Plan1!$C278</f>
        <v>Confraternização Universal</v>
      </c>
      <c r="AG207" s="119">
        <f t="shared" si="209"/>
        <v>36</v>
      </c>
      <c r="AH207" s="121">
        <f t="shared" si="211"/>
        <v>45371</v>
      </c>
      <c r="AI207" s="121">
        <f t="shared" si="227"/>
        <v>45370</v>
      </c>
      <c r="AJ207" s="121">
        <f t="shared" si="228"/>
        <v>45371</v>
      </c>
      <c r="AK207" s="121">
        <f t="shared" si="212"/>
        <v>45404</v>
      </c>
      <c r="AL207" s="119">
        <f t="shared" si="229"/>
        <v>22</v>
      </c>
      <c r="AM207" s="121">
        <f t="shared" si="210"/>
        <v>45373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20"/>
        <v>44473</v>
      </c>
      <c r="B208" s="103">
        <f t="shared" si="213"/>
        <v>951.62960785000007</v>
      </c>
      <c r="C208" s="103">
        <f t="shared" si="230"/>
        <v>849.38818922999997</v>
      </c>
      <c r="D208" s="104">
        <f t="shared" si="221"/>
        <v>1084.095</v>
      </c>
      <c r="E208" s="105">
        <f t="shared" si="199"/>
        <v>1091.29</v>
      </c>
      <c r="F208" s="106">
        <f t="shared" si="200"/>
        <v>44428</v>
      </c>
      <c r="G208" s="107">
        <f t="shared" si="214"/>
        <v>6.6368722298322247E-3</v>
      </c>
      <c r="H208" s="108">
        <f t="shared" si="231"/>
        <v>44489</v>
      </c>
      <c r="I208" s="108">
        <f t="shared" si="215"/>
        <v>44489</v>
      </c>
      <c r="J208" s="109">
        <f t="shared" si="222"/>
        <v>21</v>
      </c>
      <c r="K208" s="109">
        <f t="shared" si="207"/>
        <v>10</v>
      </c>
      <c r="L208" s="8">
        <f t="shared" si="223"/>
        <v>1.0031549399999999</v>
      </c>
      <c r="M208" s="110">
        <f t="shared" si="202"/>
        <v>1.0077733</v>
      </c>
      <c r="N208" s="110">
        <f t="shared" si="197"/>
        <v>1.1124427420418164</v>
      </c>
      <c r="O208" s="103">
        <f t="shared" si="201"/>
        <v>1.1159524300000001</v>
      </c>
      <c r="P208" s="103">
        <f t="shared" si="216"/>
        <v>947.87681378000002</v>
      </c>
      <c r="Q208" s="11">
        <f t="shared" si="234"/>
        <v>0</v>
      </c>
      <c r="R208" s="7">
        <f t="shared" si="224"/>
        <v>0</v>
      </c>
      <c r="S208" s="8">
        <f t="shared" si="217"/>
        <v>0</v>
      </c>
      <c r="T208" s="113">
        <f t="shared" si="225"/>
        <v>0.1047</v>
      </c>
      <c r="U208" s="111">
        <f t="shared" si="198"/>
        <v>10</v>
      </c>
      <c r="V208" s="111">
        <v>252</v>
      </c>
      <c r="W208" s="110">
        <f t="shared" si="218"/>
        <v>1.003959158</v>
      </c>
      <c r="X208" s="103">
        <f t="shared" si="219"/>
        <v>3.7527940700000002</v>
      </c>
      <c r="Y208" s="8">
        <f t="shared" si="226"/>
        <v>0</v>
      </c>
      <c r="Z208" s="114" t="str">
        <f t="shared" si="232"/>
        <v>A+J=</v>
      </c>
      <c r="AA208" s="108">
        <f t="shared" si="233"/>
        <v>44489</v>
      </c>
      <c r="AB208" s="4"/>
      <c r="AD208" s="129">
        <f>[2]Plan1!$A279</f>
        <v>45334</v>
      </c>
      <c r="AE208" s="130" t="str">
        <f>[2]Plan1!$C279</f>
        <v>Carnaval</v>
      </c>
      <c r="AG208" s="119">
        <f t="shared" si="209"/>
        <v>37</v>
      </c>
      <c r="AH208" s="121">
        <f t="shared" si="211"/>
        <v>45402</v>
      </c>
      <c r="AI208" s="121">
        <f t="shared" si="227"/>
        <v>45401</v>
      </c>
      <c r="AJ208" s="121">
        <f t="shared" si="228"/>
        <v>45404</v>
      </c>
      <c r="AK208" s="121">
        <f t="shared" si="212"/>
        <v>45432</v>
      </c>
      <c r="AL208" s="119">
        <f t="shared" si="229"/>
        <v>19</v>
      </c>
      <c r="AM208" s="121">
        <f t="shared" si="210"/>
        <v>45406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20"/>
        <v>44474</v>
      </c>
      <c r="B209" s="103">
        <f t="shared" si="213"/>
        <v>952.30562373999999</v>
      </c>
      <c r="C209" s="103">
        <f t="shared" si="230"/>
        <v>849.38818922999997</v>
      </c>
      <c r="D209" s="104">
        <f t="shared" si="221"/>
        <v>1084.095</v>
      </c>
      <c r="E209" s="105">
        <f t="shared" si="199"/>
        <v>1091.29</v>
      </c>
      <c r="F209" s="106">
        <f t="shared" si="200"/>
        <v>44428</v>
      </c>
      <c r="G209" s="107">
        <f t="shared" si="214"/>
        <v>6.6368722298322247E-3</v>
      </c>
      <c r="H209" s="108">
        <f t="shared" si="231"/>
        <v>44489</v>
      </c>
      <c r="I209" s="108">
        <f t="shared" si="215"/>
        <v>44489</v>
      </c>
      <c r="J209" s="109">
        <f t="shared" si="222"/>
        <v>21</v>
      </c>
      <c r="K209" s="109">
        <f t="shared" si="207"/>
        <v>11</v>
      </c>
      <c r="L209" s="8">
        <f t="shared" si="223"/>
        <v>1.0034709799999999</v>
      </c>
      <c r="M209" s="110">
        <f t="shared" si="202"/>
        <v>1.0077733</v>
      </c>
      <c r="N209" s="110">
        <f t="shared" si="197"/>
        <v>1.1124427420418164</v>
      </c>
      <c r="O209" s="103">
        <f t="shared" si="201"/>
        <v>1.116304</v>
      </c>
      <c r="P209" s="103">
        <f t="shared" si="216"/>
        <v>948.17543319000004</v>
      </c>
      <c r="Q209" s="11">
        <f t="shared" si="234"/>
        <v>0</v>
      </c>
      <c r="R209" s="7">
        <f t="shared" si="224"/>
        <v>0</v>
      </c>
      <c r="S209" s="8">
        <f t="shared" si="217"/>
        <v>0</v>
      </c>
      <c r="T209" s="113">
        <f t="shared" si="225"/>
        <v>0.1047</v>
      </c>
      <c r="U209" s="111">
        <f t="shared" si="198"/>
        <v>11</v>
      </c>
      <c r="V209" s="111">
        <v>252</v>
      </c>
      <c r="W209" s="110">
        <f t="shared" si="218"/>
        <v>1.004355935</v>
      </c>
      <c r="X209" s="103">
        <f t="shared" si="219"/>
        <v>4.13019055</v>
      </c>
      <c r="Y209" s="8">
        <f t="shared" si="226"/>
        <v>0</v>
      </c>
      <c r="Z209" s="114" t="str">
        <f t="shared" si="232"/>
        <v>A+J=</v>
      </c>
      <c r="AA209" s="108">
        <f t="shared" si="233"/>
        <v>44489</v>
      </c>
      <c r="AB209" s="4"/>
      <c r="AD209" s="129">
        <f>[2]Plan1!$A280</f>
        <v>45335</v>
      </c>
      <c r="AE209" s="130" t="str">
        <f>[2]Plan1!$C280</f>
        <v>Carnaval</v>
      </c>
      <c r="AG209" s="119">
        <f t="shared" si="209"/>
        <v>38</v>
      </c>
      <c r="AH209" s="121">
        <f t="shared" si="211"/>
        <v>45432</v>
      </c>
      <c r="AI209" s="121">
        <f t="shared" si="227"/>
        <v>45429</v>
      </c>
      <c r="AJ209" s="121">
        <f t="shared" si="228"/>
        <v>45432</v>
      </c>
      <c r="AK209" s="121">
        <f t="shared" si="212"/>
        <v>45463</v>
      </c>
      <c r="AL209" s="119">
        <f t="shared" si="229"/>
        <v>22</v>
      </c>
      <c r="AM209" s="121">
        <f t="shared" si="210"/>
        <v>45434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20"/>
        <v>44475</v>
      </c>
      <c r="B210" s="103">
        <f t="shared" si="213"/>
        <v>952.98212791999993</v>
      </c>
      <c r="C210" s="103">
        <f t="shared" si="230"/>
        <v>849.38818922999997</v>
      </c>
      <c r="D210" s="104">
        <f t="shared" si="221"/>
        <v>1084.095</v>
      </c>
      <c r="E210" s="105">
        <f t="shared" si="199"/>
        <v>1091.29</v>
      </c>
      <c r="F210" s="106">
        <f t="shared" si="200"/>
        <v>44428</v>
      </c>
      <c r="G210" s="107">
        <f t="shared" si="214"/>
        <v>6.6368722298322247E-3</v>
      </c>
      <c r="H210" s="108">
        <f t="shared" si="231"/>
        <v>44489</v>
      </c>
      <c r="I210" s="108">
        <f t="shared" si="215"/>
        <v>44489</v>
      </c>
      <c r="J210" s="109">
        <f t="shared" si="222"/>
        <v>21</v>
      </c>
      <c r="K210" s="109">
        <f t="shared" si="207"/>
        <v>12</v>
      </c>
      <c r="L210" s="8">
        <f t="shared" si="223"/>
        <v>1.0037871199999999</v>
      </c>
      <c r="M210" s="110">
        <f t="shared" si="202"/>
        <v>1.0077733</v>
      </c>
      <c r="N210" s="110">
        <f t="shared" si="197"/>
        <v>1.1124427420418164</v>
      </c>
      <c r="O210" s="103">
        <f t="shared" si="201"/>
        <v>1.11665569</v>
      </c>
      <c r="P210" s="103">
        <f t="shared" si="216"/>
        <v>948.47415451999996</v>
      </c>
      <c r="Q210" s="11">
        <f t="shared" si="234"/>
        <v>0</v>
      </c>
      <c r="R210" s="7">
        <f t="shared" si="224"/>
        <v>0</v>
      </c>
      <c r="S210" s="8">
        <f t="shared" si="217"/>
        <v>0</v>
      </c>
      <c r="T210" s="113">
        <f t="shared" si="225"/>
        <v>0.1047</v>
      </c>
      <c r="U210" s="111">
        <f t="shared" si="198"/>
        <v>12</v>
      </c>
      <c r="V210" s="111">
        <v>252</v>
      </c>
      <c r="W210" s="110">
        <f t="shared" si="218"/>
        <v>1.004752869</v>
      </c>
      <c r="X210" s="103">
        <f t="shared" si="219"/>
        <v>4.5079734</v>
      </c>
      <c r="Y210" s="8">
        <f t="shared" si="226"/>
        <v>0</v>
      </c>
      <c r="Z210" s="114" t="str">
        <f t="shared" si="232"/>
        <v>A+J=</v>
      </c>
      <c r="AA210" s="108">
        <f t="shared" si="233"/>
        <v>44489</v>
      </c>
      <c r="AB210" s="4"/>
      <c r="AD210" s="129">
        <f>[2]Plan1!$A281</f>
        <v>45380</v>
      </c>
      <c r="AE210" s="130" t="str">
        <f>[2]Plan1!$C281</f>
        <v>Paixão de Cristo</v>
      </c>
      <c r="AG210" s="119">
        <f t="shared" si="209"/>
        <v>39</v>
      </c>
      <c r="AH210" s="121">
        <f t="shared" si="211"/>
        <v>45463</v>
      </c>
      <c r="AI210" s="121">
        <f t="shared" si="227"/>
        <v>45462</v>
      </c>
      <c r="AJ210" s="121">
        <f t="shared" si="228"/>
        <v>45463</v>
      </c>
      <c r="AK210" s="121">
        <f t="shared" si="212"/>
        <v>45495</v>
      </c>
      <c r="AL210" s="119">
        <f t="shared" si="229"/>
        <v>22</v>
      </c>
      <c r="AM210" s="121">
        <f t="shared" si="210"/>
        <v>45467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20"/>
        <v>44476</v>
      </c>
      <c r="B211" s="103">
        <f t="shared" si="213"/>
        <v>953.65911212000003</v>
      </c>
      <c r="C211" s="103">
        <f t="shared" si="230"/>
        <v>849.38818922999997</v>
      </c>
      <c r="D211" s="104">
        <f t="shared" si="221"/>
        <v>1084.095</v>
      </c>
      <c r="E211" s="105">
        <f t="shared" si="199"/>
        <v>1091.29</v>
      </c>
      <c r="F211" s="106">
        <f t="shared" si="200"/>
        <v>44428</v>
      </c>
      <c r="G211" s="107">
        <f t="shared" si="214"/>
        <v>6.6368722298322247E-3</v>
      </c>
      <c r="H211" s="108">
        <f t="shared" si="231"/>
        <v>44489</v>
      </c>
      <c r="I211" s="108">
        <f t="shared" si="215"/>
        <v>44489</v>
      </c>
      <c r="J211" s="109">
        <f t="shared" si="222"/>
        <v>21</v>
      </c>
      <c r="K211" s="109">
        <f t="shared" si="207"/>
        <v>13</v>
      </c>
      <c r="L211" s="8">
        <f t="shared" si="223"/>
        <v>1.00410336</v>
      </c>
      <c r="M211" s="110">
        <f t="shared" si="202"/>
        <v>1.0077733</v>
      </c>
      <c r="N211" s="110">
        <f t="shared" si="197"/>
        <v>1.1124427420418164</v>
      </c>
      <c r="O211" s="103">
        <f t="shared" si="201"/>
        <v>1.11700749</v>
      </c>
      <c r="P211" s="103">
        <f t="shared" si="216"/>
        <v>948.77296927999998</v>
      </c>
      <c r="Q211" s="11">
        <f t="shared" si="234"/>
        <v>0</v>
      </c>
      <c r="R211" s="7">
        <f t="shared" si="224"/>
        <v>0</v>
      </c>
      <c r="S211" s="8">
        <f t="shared" si="217"/>
        <v>0</v>
      </c>
      <c r="T211" s="113">
        <f t="shared" si="225"/>
        <v>0.1047</v>
      </c>
      <c r="U211" s="111">
        <f t="shared" si="198"/>
        <v>13</v>
      </c>
      <c r="V211" s="111">
        <v>252</v>
      </c>
      <c r="W211" s="110">
        <f t="shared" si="218"/>
        <v>1.00514996</v>
      </c>
      <c r="X211" s="103">
        <f t="shared" si="219"/>
        <v>4.8861428399999998</v>
      </c>
      <c r="Y211" s="8">
        <f t="shared" si="226"/>
        <v>0</v>
      </c>
      <c r="Z211" s="114" t="str">
        <f t="shared" si="232"/>
        <v>A+J=</v>
      </c>
      <c r="AA211" s="108">
        <f t="shared" si="233"/>
        <v>44489</v>
      </c>
      <c r="AB211" s="4"/>
      <c r="AD211" s="129">
        <f>[2]Plan1!$A282</f>
        <v>45403</v>
      </c>
      <c r="AE211" s="130" t="str">
        <f>[2]Plan1!$C282</f>
        <v>Tiradentes</v>
      </c>
      <c r="AG211" s="119">
        <f t="shared" si="209"/>
        <v>40</v>
      </c>
      <c r="AH211" s="121">
        <f t="shared" si="211"/>
        <v>45493</v>
      </c>
      <c r="AI211" s="121">
        <f t="shared" si="227"/>
        <v>45492</v>
      </c>
      <c r="AJ211" s="121">
        <f t="shared" si="228"/>
        <v>45495</v>
      </c>
      <c r="AK211" s="121">
        <f t="shared" si="212"/>
        <v>45524</v>
      </c>
      <c r="AL211" s="119">
        <f t="shared" si="229"/>
        <v>21</v>
      </c>
      <c r="AM211" s="121">
        <f t="shared" si="210"/>
        <v>45497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20"/>
        <v>44477</v>
      </c>
      <c r="B212" s="103">
        <f t="shared" si="213"/>
        <v>954.33657563999998</v>
      </c>
      <c r="C212" s="103">
        <f t="shared" si="230"/>
        <v>849.38818922999997</v>
      </c>
      <c r="D212" s="104">
        <f t="shared" si="221"/>
        <v>1084.095</v>
      </c>
      <c r="E212" s="105">
        <f t="shared" si="199"/>
        <v>1091.29</v>
      </c>
      <c r="F212" s="106">
        <f t="shared" si="200"/>
        <v>44428</v>
      </c>
      <c r="G212" s="107">
        <f t="shared" si="214"/>
        <v>6.6368722298322247E-3</v>
      </c>
      <c r="H212" s="108">
        <f t="shared" si="231"/>
        <v>44489</v>
      </c>
      <c r="I212" s="108">
        <f t="shared" si="215"/>
        <v>44489</v>
      </c>
      <c r="J212" s="109">
        <f t="shared" si="222"/>
        <v>21</v>
      </c>
      <c r="K212" s="109">
        <f t="shared" si="207"/>
        <v>14</v>
      </c>
      <c r="L212" s="8">
        <f t="shared" si="223"/>
        <v>1.0044196999999999</v>
      </c>
      <c r="M212" s="110">
        <f t="shared" si="202"/>
        <v>1.0077733</v>
      </c>
      <c r="N212" s="110">
        <f t="shared" si="197"/>
        <v>1.1124427420418164</v>
      </c>
      <c r="O212" s="103">
        <f t="shared" si="201"/>
        <v>1.1173594</v>
      </c>
      <c r="P212" s="103">
        <f t="shared" si="216"/>
        <v>949.07187748000001</v>
      </c>
      <c r="Q212" s="11">
        <f t="shared" si="234"/>
        <v>0</v>
      </c>
      <c r="R212" s="7">
        <f t="shared" si="224"/>
        <v>0</v>
      </c>
      <c r="S212" s="8">
        <f t="shared" si="217"/>
        <v>0</v>
      </c>
      <c r="T212" s="113">
        <f t="shared" si="225"/>
        <v>0.1047</v>
      </c>
      <c r="U212" s="111">
        <f t="shared" si="198"/>
        <v>14</v>
      </c>
      <c r="V212" s="111">
        <v>252</v>
      </c>
      <c r="W212" s="110">
        <f t="shared" si="218"/>
        <v>1.005547207</v>
      </c>
      <c r="X212" s="103">
        <f t="shared" si="219"/>
        <v>5.26469816</v>
      </c>
      <c r="Y212" s="8">
        <f t="shared" si="226"/>
        <v>0</v>
      </c>
      <c r="Z212" s="114" t="str">
        <f t="shared" si="232"/>
        <v>A+J=</v>
      </c>
      <c r="AA212" s="108">
        <f t="shared" si="233"/>
        <v>44489</v>
      </c>
      <c r="AB212" s="4"/>
      <c r="AD212" s="129">
        <f>[2]Plan1!$A283</f>
        <v>45413</v>
      </c>
      <c r="AE212" s="130" t="str">
        <f>[2]Plan1!$C283</f>
        <v>Dia do Trabalho</v>
      </c>
      <c r="AG212" s="119">
        <f t="shared" si="209"/>
        <v>41</v>
      </c>
      <c r="AH212" s="121">
        <f t="shared" si="211"/>
        <v>45524</v>
      </c>
      <c r="AI212" s="121">
        <f t="shared" si="227"/>
        <v>45523</v>
      </c>
      <c r="AJ212" s="121">
        <f t="shared" si="228"/>
        <v>45524</v>
      </c>
      <c r="AK212" s="121">
        <f t="shared" si="212"/>
        <v>45555</v>
      </c>
      <c r="AL212" s="119">
        <f t="shared" si="229"/>
        <v>23</v>
      </c>
      <c r="AM212" s="121">
        <f t="shared" si="210"/>
        <v>45526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20"/>
        <v>44478</v>
      </c>
      <c r="B213" s="103">
        <f t="shared" si="213"/>
        <v>955.01452062999999</v>
      </c>
      <c r="C213" s="103">
        <f t="shared" si="230"/>
        <v>849.38818922999997</v>
      </c>
      <c r="D213" s="104">
        <f t="shared" si="221"/>
        <v>1084.095</v>
      </c>
      <c r="E213" s="105">
        <f t="shared" si="199"/>
        <v>1091.29</v>
      </c>
      <c r="F213" s="106">
        <f t="shared" si="200"/>
        <v>44428</v>
      </c>
      <c r="G213" s="107">
        <f t="shared" si="214"/>
        <v>6.6368722298322247E-3</v>
      </c>
      <c r="H213" s="108">
        <f t="shared" si="231"/>
        <v>44489</v>
      </c>
      <c r="I213" s="108">
        <f t="shared" si="215"/>
        <v>44489</v>
      </c>
      <c r="J213" s="109">
        <f t="shared" si="222"/>
        <v>21</v>
      </c>
      <c r="K213" s="109">
        <f t="shared" si="207"/>
        <v>15</v>
      </c>
      <c r="L213" s="8">
        <f t="shared" si="223"/>
        <v>1.0047361400000001</v>
      </c>
      <c r="M213" s="110">
        <f t="shared" si="202"/>
        <v>1.0077733</v>
      </c>
      <c r="N213" s="110">
        <f t="shared" si="197"/>
        <v>1.1124427420418164</v>
      </c>
      <c r="O213" s="103">
        <f t="shared" si="201"/>
        <v>1.11771142</v>
      </c>
      <c r="P213" s="103">
        <f t="shared" si="216"/>
        <v>949.37087911000003</v>
      </c>
      <c r="Q213" s="11">
        <f t="shared" si="234"/>
        <v>0</v>
      </c>
      <c r="R213" s="7">
        <f t="shared" si="224"/>
        <v>0</v>
      </c>
      <c r="S213" s="8">
        <f t="shared" si="217"/>
        <v>0</v>
      </c>
      <c r="T213" s="113">
        <f t="shared" si="225"/>
        <v>0.1047</v>
      </c>
      <c r="U213" s="111">
        <f t="shared" si="198"/>
        <v>15</v>
      </c>
      <c r="V213" s="111">
        <v>252</v>
      </c>
      <c r="W213" s="110">
        <f t="shared" si="218"/>
        <v>1.005944612</v>
      </c>
      <c r="X213" s="103">
        <f t="shared" si="219"/>
        <v>5.6436415200000001</v>
      </c>
      <c r="Y213" s="8">
        <f t="shared" si="226"/>
        <v>0</v>
      </c>
      <c r="Z213" s="114" t="str">
        <f t="shared" si="232"/>
        <v>A+J=</v>
      </c>
      <c r="AA213" s="108">
        <f t="shared" si="233"/>
        <v>44489</v>
      </c>
      <c r="AB213" s="4"/>
      <c r="AD213" s="129">
        <f>[2]Plan1!$A284</f>
        <v>45442</v>
      </c>
      <c r="AE213" s="130" t="str">
        <f>[2]Plan1!$C284</f>
        <v>Corpus Christi</v>
      </c>
      <c r="AG213" s="119">
        <f t="shared" si="209"/>
        <v>42</v>
      </c>
      <c r="AH213" s="121">
        <f t="shared" si="211"/>
        <v>45555</v>
      </c>
      <c r="AI213" s="121">
        <f t="shared" si="227"/>
        <v>45554</v>
      </c>
      <c r="AJ213" s="121">
        <f t="shared" si="228"/>
        <v>45555</v>
      </c>
      <c r="AK213" s="121">
        <f t="shared" si="212"/>
        <v>45586</v>
      </c>
      <c r="AL213" s="119">
        <f t="shared" si="229"/>
        <v>21</v>
      </c>
      <c r="AM213" s="121">
        <f t="shared" si="210"/>
        <v>45559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20"/>
        <v>44479</v>
      </c>
      <c r="B214" s="103">
        <f t="shared" si="213"/>
        <v>955.01452062999999</v>
      </c>
      <c r="C214" s="103">
        <f t="shared" si="230"/>
        <v>849.38818922999997</v>
      </c>
      <c r="D214" s="104">
        <f t="shared" si="221"/>
        <v>1084.095</v>
      </c>
      <c r="E214" s="105">
        <f t="shared" si="199"/>
        <v>1091.29</v>
      </c>
      <c r="F214" s="106">
        <f t="shared" si="200"/>
        <v>44428</v>
      </c>
      <c r="G214" s="107">
        <f t="shared" si="214"/>
        <v>6.6368722298322247E-3</v>
      </c>
      <c r="H214" s="108">
        <f t="shared" si="231"/>
        <v>44489</v>
      </c>
      <c r="I214" s="108">
        <f t="shared" si="215"/>
        <v>44489</v>
      </c>
      <c r="J214" s="109">
        <f t="shared" si="222"/>
        <v>21</v>
      </c>
      <c r="K214" s="109">
        <f t="shared" si="207"/>
        <v>15</v>
      </c>
      <c r="L214" s="8">
        <f t="shared" si="223"/>
        <v>1.0047361400000001</v>
      </c>
      <c r="M214" s="110">
        <f t="shared" si="202"/>
        <v>1.0077733</v>
      </c>
      <c r="N214" s="110">
        <f t="shared" si="197"/>
        <v>1.1124427420418164</v>
      </c>
      <c r="O214" s="103">
        <f t="shared" si="201"/>
        <v>1.11771142</v>
      </c>
      <c r="P214" s="103">
        <f t="shared" si="216"/>
        <v>949.37087911000003</v>
      </c>
      <c r="Q214" s="11">
        <f t="shared" si="234"/>
        <v>0</v>
      </c>
      <c r="R214" s="7">
        <f t="shared" si="224"/>
        <v>0</v>
      </c>
      <c r="S214" s="8">
        <f t="shared" si="217"/>
        <v>0</v>
      </c>
      <c r="T214" s="113">
        <f t="shared" si="225"/>
        <v>0.1047</v>
      </c>
      <c r="U214" s="111">
        <f t="shared" si="198"/>
        <v>15</v>
      </c>
      <c r="V214" s="111">
        <v>252</v>
      </c>
      <c r="W214" s="110">
        <f t="shared" si="218"/>
        <v>1.005944612</v>
      </c>
      <c r="X214" s="103">
        <f t="shared" si="219"/>
        <v>5.6436415200000001</v>
      </c>
      <c r="Y214" s="8">
        <f t="shared" si="226"/>
        <v>0</v>
      </c>
      <c r="Z214" s="114" t="str">
        <f t="shared" si="232"/>
        <v>A+J=</v>
      </c>
      <c r="AA214" s="108">
        <f t="shared" si="233"/>
        <v>44489</v>
      </c>
      <c r="AB214" s="4"/>
      <c r="AD214" s="129">
        <f>[2]Plan1!$A285</f>
        <v>45542</v>
      </c>
      <c r="AE214" s="130" t="str">
        <f>[2]Plan1!$C285</f>
        <v>Independência do Brasil</v>
      </c>
      <c r="AG214" s="119">
        <f t="shared" si="209"/>
        <v>43</v>
      </c>
      <c r="AH214" s="121">
        <f t="shared" si="211"/>
        <v>45585</v>
      </c>
      <c r="AI214" s="121">
        <f t="shared" si="227"/>
        <v>45583</v>
      </c>
      <c r="AJ214" s="121">
        <f t="shared" si="228"/>
        <v>45586</v>
      </c>
      <c r="AK214" s="121">
        <f t="shared" si="212"/>
        <v>45617</v>
      </c>
      <c r="AL214" s="119">
        <f t="shared" si="229"/>
        <v>21</v>
      </c>
      <c r="AM214" s="121">
        <f t="shared" si="210"/>
        <v>45588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20"/>
        <v>44480</v>
      </c>
      <c r="B215" s="103">
        <f t="shared" si="213"/>
        <v>955.01452062999999</v>
      </c>
      <c r="C215" s="103">
        <f t="shared" si="230"/>
        <v>849.38818922999997</v>
      </c>
      <c r="D215" s="104">
        <f t="shared" si="221"/>
        <v>1084.095</v>
      </c>
      <c r="E215" s="105">
        <f t="shared" si="199"/>
        <v>1091.29</v>
      </c>
      <c r="F215" s="106">
        <f t="shared" si="200"/>
        <v>44428</v>
      </c>
      <c r="G215" s="107">
        <f t="shared" si="214"/>
        <v>6.6368722298322247E-3</v>
      </c>
      <c r="H215" s="108">
        <f t="shared" si="231"/>
        <v>44489</v>
      </c>
      <c r="I215" s="108">
        <f t="shared" si="215"/>
        <v>44489</v>
      </c>
      <c r="J215" s="109">
        <f t="shared" si="222"/>
        <v>21</v>
      </c>
      <c r="K215" s="109">
        <f t="shared" si="207"/>
        <v>15</v>
      </c>
      <c r="L215" s="8">
        <f t="shared" si="223"/>
        <v>1.0047361400000001</v>
      </c>
      <c r="M215" s="110">
        <f t="shared" si="202"/>
        <v>1.0077733</v>
      </c>
      <c r="N215" s="110">
        <f t="shared" si="197"/>
        <v>1.1124427420418164</v>
      </c>
      <c r="O215" s="103">
        <f t="shared" si="201"/>
        <v>1.11771142</v>
      </c>
      <c r="P215" s="103">
        <f t="shared" si="216"/>
        <v>949.37087911000003</v>
      </c>
      <c r="Q215" s="11">
        <f t="shared" si="234"/>
        <v>0</v>
      </c>
      <c r="R215" s="7">
        <f t="shared" si="224"/>
        <v>0</v>
      </c>
      <c r="S215" s="8">
        <f t="shared" si="217"/>
        <v>0</v>
      </c>
      <c r="T215" s="113">
        <f t="shared" si="225"/>
        <v>0.1047</v>
      </c>
      <c r="U215" s="111">
        <f t="shared" si="198"/>
        <v>15</v>
      </c>
      <c r="V215" s="111">
        <v>252</v>
      </c>
      <c r="W215" s="110">
        <f t="shared" si="218"/>
        <v>1.005944612</v>
      </c>
      <c r="X215" s="103">
        <f t="shared" si="219"/>
        <v>5.6436415200000001</v>
      </c>
      <c r="Y215" s="8">
        <f t="shared" si="226"/>
        <v>0</v>
      </c>
      <c r="Z215" s="114" t="str">
        <f t="shared" si="232"/>
        <v>A+J=</v>
      </c>
      <c r="AA215" s="108">
        <f t="shared" si="233"/>
        <v>44489</v>
      </c>
      <c r="AB215" s="4"/>
      <c r="AD215" s="129">
        <f>[2]Plan1!$A286</f>
        <v>45577</v>
      </c>
      <c r="AE215" s="130" t="str">
        <f>[2]Plan1!$C286</f>
        <v>Nossa Sr.a Aparecida - Padroeira do Brasil</v>
      </c>
      <c r="AG215" s="119">
        <f t="shared" si="209"/>
        <v>44</v>
      </c>
      <c r="AH215" s="121">
        <f t="shared" si="211"/>
        <v>45616</v>
      </c>
      <c r="AI215" s="121">
        <f t="shared" si="227"/>
        <v>45615</v>
      </c>
      <c r="AJ215" s="121">
        <f t="shared" si="228"/>
        <v>45617</v>
      </c>
      <c r="AK215" s="121">
        <f t="shared" si="212"/>
        <v>45646</v>
      </c>
      <c r="AL215" s="119">
        <f t="shared" si="229"/>
        <v>21</v>
      </c>
      <c r="AM215" s="121">
        <f t="shared" si="210"/>
        <v>45621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20"/>
        <v>44481</v>
      </c>
      <c r="B216" s="103">
        <f t="shared" si="213"/>
        <v>955.69294543000001</v>
      </c>
      <c r="C216" s="103">
        <f t="shared" si="230"/>
        <v>849.38818922999997</v>
      </c>
      <c r="D216" s="104">
        <f t="shared" si="221"/>
        <v>1084.095</v>
      </c>
      <c r="E216" s="105">
        <f t="shared" si="199"/>
        <v>1091.29</v>
      </c>
      <c r="F216" s="106">
        <f t="shared" si="200"/>
        <v>44428</v>
      </c>
      <c r="G216" s="107">
        <f t="shared" si="214"/>
        <v>6.6368722298322247E-3</v>
      </c>
      <c r="H216" s="108">
        <f t="shared" si="231"/>
        <v>44489</v>
      </c>
      <c r="I216" s="108">
        <f t="shared" si="215"/>
        <v>44489</v>
      </c>
      <c r="J216" s="109">
        <f t="shared" si="222"/>
        <v>21</v>
      </c>
      <c r="K216" s="109">
        <f t="shared" si="207"/>
        <v>16</v>
      </c>
      <c r="L216" s="8">
        <f t="shared" si="223"/>
        <v>1.0050526799999999</v>
      </c>
      <c r="M216" s="110">
        <f t="shared" si="202"/>
        <v>1.0077733</v>
      </c>
      <c r="N216" s="110">
        <f t="shared" si="197"/>
        <v>1.1124427420418164</v>
      </c>
      <c r="O216" s="103">
        <f t="shared" si="201"/>
        <v>1.11806355</v>
      </c>
      <c r="P216" s="103">
        <f t="shared" si="216"/>
        <v>949.66997417000005</v>
      </c>
      <c r="Q216" s="11">
        <f t="shared" si="234"/>
        <v>0</v>
      </c>
      <c r="R216" s="7">
        <f t="shared" si="224"/>
        <v>0</v>
      </c>
      <c r="S216" s="8">
        <f t="shared" si="217"/>
        <v>0</v>
      </c>
      <c r="T216" s="113">
        <f t="shared" si="225"/>
        <v>0.1047</v>
      </c>
      <c r="U216" s="111">
        <f t="shared" si="198"/>
        <v>16</v>
      </c>
      <c r="V216" s="111">
        <v>252</v>
      </c>
      <c r="W216" s="110">
        <f t="shared" si="218"/>
        <v>1.006342173</v>
      </c>
      <c r="X216" s="103">
        <f t="shared" si="219"/>
        <v>6.0229712600000003</v>
      </c>
      <c r="Y216" s="8">
        <f t="shared" si="226"/>
        <v>0</v>
      </c>
      <c r="Z216" s="114" t="str">
        <f t="shared" si="232"/>
        <v>A+J=</v>
      </c>
      <c r="AA216" s="108">
        <f t="shared" si="233"/>
        <v>44489</v>
      </c>
      <c r="AB216" s="4"/>
      <c r="AD216" s="129">
        <f>[2]Plan1!$A287</f>
        <v>45598</v>
      </c>
      <c r="AE216" s="130" t="str">
        <f>[2]Plan1!$C287</f>
        <v>Finados</v>
      </c>
      <c r="AG216" s="119">
        <f t="shared" si="209"/>
        <v>45</v>
      </c>
      <c r="AH216" s="121">
        <f t="shared" si="211"/>
        <v>45646</v>
      </c>
      <c r="AI216" s="121">
        <f t="shared" si="227"/>
        <v>45645</v>
      </c>
      <c r="AJ216" s="121">
        <f t="shared" si="228"/>
        <v>45646</v>
      </c>
      <c r="AK216" s="121">
        <f t="shared" si="212"/>
        <v>45677</v>
      </c>
      <c r="AL216" s="119">
        <f t="shared" si="229"/>
        <v>19</v>
      </c>
      <c r="AM216" s="121">
        <f t="shared" si="210"/>
        <v>45650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20"/>
        <v>44482</v>
      </c>
      <c r="B217" s="103">
        <f t="shared" si="213"/>
        <v>955.69294543000001</v>
      </c>
      <c r="C217" s="103">
        <f t="shared" si="230"/>
        <v>849.38818922999997</v>
      </c>
      <c r="D217" s="104">
        <f t="shared" si="221"/>
        <v>1084.095</v>
      </c>
      <c r="E217" s="105">
        <f t="shared" si="199"/>
        <v>1091.29</v>
      </c>
      <c r="F217" s="106">
        <f t="shared" si="200"/>
        <v>44428</v>
      </c>
      <c r="G217" s="107">
        <f t="shared" si="214"/>
        <v>6.6368722298322247E-3</v>
      </c>
      <c r="H217" s="108">
        <f t="shared" si="231"/>
        <v>44489</v>
      </c>
      <c r="I217" s="108">
        <f t="shared" si="215"/>
        <v>44489</v>
      </c>
      <c r="J217" s="109">
        <f t="shared" si="222"/>
        <v>21</v>
      </c>
      <c r="K217" s="109">
        <f t="shared" si="207"/>
        <v>16</v>
      </c>
      <c r="L217" s="8">
        <f t="shared" si="223"/>
        <v>1.0050526799999999</v>
      </c>
      <c r="M217" s="110">
        <f t="shared" si="202"/>
        <v>1.0077733</v>
      </c>
      <c r="N217" s="110">
        <f t="shared" si="197"/>
        <v>1.1124427420418164</v>
      </c>
      <c r="O217" s="103">
        <f t="shared" si="201"/>
        <v>1.11806355</v>
      </c>
      <c r="P217" s="103">
        <f t="shared" si="216"/>
        <v>949.66997417000005</v>
      </c>
      <c r="Q217" s="11">
        <f t="shared" si="234"/>
        <v>0</v>
      </c>
      <c r="R217" s="7">
        <f t="shared" si="224"/>
        <v>0</v>
      </c>
      <c r="S217" s="8">
        <f t="shared" si="217"/>
        <v>0</v>
      </c>
      <c r="T217" s="113">
        <f t="shared" si="225"/>
        <v>0.1047</v>
      </c>
      <c r="U217" s="111">
        <f t="shared" si="198"/>
        <v>16</v>
      </c>
      <c r="V217" s="111">
        <v>252</v>
      </c>
      <c r="W217" s="110">
        <f t="shared" si="218"/>
        <v>1.006342173</v>
      </c>
      <c r="X217" s="103">
        <f t="shared" si="219"/>
        <v>6.0229712600000003</v>
      </c>
      <c r="Y217" s="8">
        <f t="shared" si="226"/>
        <v>0</v>
      </c>
      <c r="Z217" s="114" t="str">
        <f t="shared" si="232"/>
        <v>A+J=</v>
      </c>
      <c r="AA217" s="108">
        <f t="shared" si="233"/>
        <v>44489</v>
      </c>
      <c r="AB217" s="4"/>
      <c r="AD217" s="129">
        <f>[2]Plan1!$A288</f>
        <v>45611</v>
      </c>
      <c r="AE217" s="130" t="str">
        <f>[2]Plan1!$C288</f>
        <v>Proclamação da República</v>
      </c>
      <c r="AG217" s="119">
        <f t="shared" si="209"/>
        <v>46</v>
      </c>
      <c r="AH217" s="121">
        <f t="shared" si="211"/>
        <v>45677</v>
      </c>
      <c r="AI217" s="121">
        <f t="shared" si="227"/>
        <v>45674</v>
      </c>
      <c r="AJ217" s="121">
        <f t="shared" si="228"/>
        <v>45677</v>
      </c>
      <c r="AK217" s="121">
        <f t="shared" si="212"/>
        <v>45708</v>
      </c>
      <c r="AL217" s="119">
        <f t="shared" si="229"/>
        <v>23</v>
      </c>
      <c r="AM217" s="121">
        <f t="shared" si="210"/>
        <v>45679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20"/>
        <v>44483</v>
      </c>
      <c r="B218" s="103">
        <f t="shared" si="213"/>
        <v>956.37185221999994</v>
      </c>
      <c r="C218" s="103">
        <f t="shared" si="230"/>
        <v>849.38818922999997</v>
      </c>
      <c r="D218" s="104">
        <f t="shared" si="221"/>
        <v>1084.095</v>
      </c>
      <c r="E218" s="105">
        <f t="shared" si="199"/>
        <v>1091.29</v>
      </c>
      <c r="F218" s="106">
        <f t="shared" si="200"/>
        <v>44428</v>
      </c>
      <c r="G218" s="107">
        <f t="shared" si="214"/>
        <v>6.6368722298322247E-3</v>
      </c>
      <c r="H218" s="108">
        <f t="shared" si="231"/>
        <v>44489</v>
      </c>
      <c r="I218" s="108">
        <f t="shared" si="215"/>
        <v>44489</v>
      </c>
      <c r="J218" s="109">
        <f t="shared" si="222"/>
        <v>21</v>
      </c>
      <c r="K218" s="109">
        <f t="shared" si="207"/>
        <v>17</v>
      </c>
      <c r="L218" s="8">
        <f t="shared" si="223"/>
        <v>1.0053693100000001</v>
      </c>
      <c r="M218" s="110">
        <f t="shared" si="202"/>
        <v>1.0077733</v>
      </c>
      <c r="N218" s="110">
        <f t="shared" si="197"/>
        <v>1.1124427420418164</v>
      </c>
      <c r="O218" s="103">
        <f t="shared" si="201"/>
        <v>1.11841579</v>
      </c>
      <c r="P218" s="103">
        <f t="shared" si="216"/>
        <v>949.96916266999995</v>
      </c>
      <c r="Q218" s="11">
        <f t="shared" si="234"/>
        <v>0</v>
      </c>
      <c r="R218" s="7">
        <f t="shared" si="224"/>
        <v>0</v>
      </c>
      <c r="S218" s="8">
        <f t="shared" si="217"/>
        <v>0</v>
      </c>
      <c r="T218" s="113">
        <f t="shared" si="225"/>
        <v>0.1047</v>
      </c>
      <c r="U218" s="111">
        <f t="shared" si="198"/>
        <v>17</v>
      </c>
      <c r="V218" s="111">
        <v>252</v>
      </c>
      <c r="W218" s="110">
        <f t="shared" si="218"/>
        <v>1.0067398919999999</v>
      </c>
      <c r="X218" s="103">
        <f t="shared" si="219"/>
        <v>6.4026895499999998</v>
      </c>
      <c r="Y218" s="8">
        <f t="shared" si="226"/>
        <v>0</v>
      </c>
      <c r="Z218" s="114" t="str">
        <f t="shared" si="232"/>
        <v>A+J=</v>
      </c>
      <c r="AA218" s="108">
        <f t="shared" si="233"/>
        <v>44489</v>
      </c>
      <c r="AB218" s="4"/>
      <c r="AD218" s="129">
        <f>[2]Plan1!$A289</f>
        <v>45616</v>
      </c>
      <c r="AE218" s="130" t="str">
        <f>[2]Plan1!$C289</f>
        <v>Dia Nacional de Zumbi e da Consciência Negra</v>
      </c>
      <c r="AG218" s="119">
        <f t="shared" si="209"/>
        <v>47</v>
      </c>
      <c r="AH218" s="121">
        <f t="shared" si="211"/>
        <v>45708</v>
      </c>
      <c r="AI218" s="121">
        <f t="shared" si="227"/>
        <v>45707</v>
      </c>
      <c r="AJ218" s="121">
        <f t="shared" si="228"/>
        <v>45708</v>
      </c>
      <c r="AK218" s="121">
        <f t="shared" si="212"/>
        <v>45736</v>
      </c>
      <c r="AL218" s="119">
        <f t="shared" si="229"/>
        <v>18</v>
      </c>
      <c r="AM218" s="121">
        <f t="shared" si="210"/>
        <v>45712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20"/>
        <v>44484</v>
      </c>
      <c r="B219" s="103">
        <f t="shared" si="213"/>
        <v>957.0512402899999</v>
      </c>
      <c r="C219" s="103">
        <f t="shared" si="230"/>
        <v>849.38818922999997</v>
      </c>
      <c r="D219" s="104">
        <f t="shared" si="221"/>
        <v>1084.095</v>
      </c>
      <c r="E219" s="105">
        <f t="shared" si="199"/>
        <v>1091.29</v>
      </c>
      <c r="F219" s="106">
        <f t="shared" si="200"/>
        <v>44428</v>
      </c>
      <c r="G219" s="107">
        <f t="shared" si="214"/>
        <v>6.6368722298322247E-3</v>
      </c>
      <c r="H219" s="108">
        <f t="shared" si="231"/>
        <v>44489</v>
      </c>
      <c r="I219" s="108">
        <f t="shared" si="215"/>
        <v>44489</v>
      </c>
      <c r="J219" s="109">
        <f t="shared" si="222"/>
        <v>21</v>
      </c>
      <c r="K219" s="109">
        <f t="shared" si="207"/>
        <v>18</v>
      </c>
      <c r="L219" s="8">
        <f t="shared" si="223"/>
        <v>1.00568605</v>
      </c>
      <c r="M219" s="110">
        <f t="shared" si="202"/>
        <v>1.0077733</v>
      </c>
      <c r="N219" s="110">
        <f t="shared" si="197"/>
        <v>1.1124427420418164</v>
      </c>
      <c r="O219" s="103">
        <f t="shared" si="201"/>
        <v>1.11876814</v>
      </c>
      <c r="P219" s="103">
        <f t="shared" si="216"/>
        <v>950.26844459999995</v>
      </c>
      <c r="Q219" s="11">
        <f t="shared" si="234"/>
        <v>0</v>
      </c>
      <c r="R219" s="7">
        <f t="shared" si="224"/>
        <v>0</v>
      </c>
      <c r="S219" s="8">
        <f t="shared" si="217"/>
        <v>0</v>
      </c>
      <c r="T219" s="113">
        <f t="shared" si="225"/>
        <v>0.1047</v>
      </c>
      <c r="U219" s="111">
        <f t="shared" si="198"/>
        <v>18</v>
      </c>
      <c r="V219" s="111">
        <v>252</v>
      </c>
      <c r="W219" s="110">
        <f t="shared" si="218"/>
        <v>1.007137768</v>
      </c>
      <c r="X219" s="103">
        <f t="shared" si="219"/>
        <v>6.7827956900000004</v>
      </c>
      <c r="Y219" s="8">
        <f t="shared" si="226"/>
        <v>0</v>
      </c>
      <c r="Z219" s="114" t="str">
        <f t="shared" si="232"/>
        <v>A+J=</v>
      </c>
      <c r="AA219" s="108">
        <f t="shared" si="233"/>
        <v>44489</v>
      </c>
      <c r="AB219" s="4"/>
      <c r="AD219" s="129">
        <f>[2]Plan1!$A290</f>
        <v>45651</v>
      </c>
      <c r="AE219" s="130" t="str">
        <f>[2]Plan1!$C290</f>
        <v>Natal</v>
      </c>
      <c r="AG219" s="119">
        <f t="shared" si="209"/>
        <v>48</v>
      </c>
      <c r="AH219" s="121">
        <f t="shared" si="211"/>
        <v>45736</v>
      </c>
      <c r="AI219" s="121">
        <f t="shared" si="227"/>
        <v>45735</v>
      </c>
      <c r="AJ219" s="121">
        <f t="shared" si="228"/>
        <v>45736</v>
      </c>
      <c r="AK219" s="121">
        <f t="shared" si="212"/>
        <v>45769</v>
      </c>
      <c r="AL219" s="119">
        <f t="shared" si="229"/>
        <v>21</v>
      </c>
      <c r="AM219" s="121">
        <f t="shared" si="210"/>
        <v>45740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20"/>
        <v>44485</v>
      </c>
      <c r="B220" s="103">
        <f t="shared" si="213"/>
        <v>957.73111843999993</v>
      </c>
      <c r="C220" s="103">
        <f t="shared" si="230"/>
        <v>849.38818922999997</v>
      </c>
      <c r="D220" s="104">
        <f t="shared" si="221"/>
        <v>1084.095</v>
      </c>
      <c r="E220" s="105">
        <f t="shared" si="199"/>
        <v>1091.29</v>
      </c>
      <c r="F220" s="106">
        <f t="shared" si="200"/>
        <v>44428</v>
      </c>
      <c r="G220" s="107">
        <f t="shared" si="214"/>
        <v>6.6368722298322247E-3</v>
      </c>
      <c r="H220" s="108">
        <f t="shared" si="231"/>
        <v>44489</v>
      </c>
      <c r="I220" s="108">
        <f t="shared" si="215"/>
        <v>44489</v>
      </c>
      <c r="J220" s="109">
        <f t="shared" si="222"/>
        <v>21</v>
      </c>
      <c r="K220" s="109">
        <f t="shared" si="207"/>
        <v>19</v>
      </c>
      <c r="L220" s="8">
        <f t="shared" si="223"/>
        <v>1.00600289</v>
      </c>
      <c r="M220" s="110">
        <f t="shared" si="202"/>
        <v>1.0077733</v>
      </c>
      <c r="N220" s="110">
        <f t="shared" si="197"/>
        <v>1.1124427420418164</v>
      </c>
      <c r="O220" s="103">
        <f t="shared" si="201"/>
        <v>1.11912061</v>
      </c>
      <c r="P220" s="103">
        <f t="shared" si="216"/>
        <v>950.56782844999998</v>
      </c>
      <c r="Q220" s="11">
        <f t="shared" si="234"/>
        <v>0</v>
      </c>
      <c r="R220" s="7">
        <f t="shared" si="224"/>
        <v>0</v>
      </c>
      <c r="S220" s="8">
        <f t="shared" si="217"/>
        <v>0</v>
      </c>
      <c r="T220" s="113">
        <f t="shared" si="225"/>
        <v>0.1047</v>
      </c>
      <c r="U220" s="111">
        <f t="shared" si="198"/>
        <v>19</v>
      </c>
      <c r="V220" s="111">
        <v>252</v>
      </c>
      <c r="W220" s="110">
        <f t="shared" si="218"/>
        <v>1.007535801</v>
      </c>
      <c r="X220" s="103">
        <f t="shared" si="219"/>
        <v>7.16328999</v>
      </c>
      <c r="Y220" s="8">
        <f t="shared" si="226"/>
        <v>0</v>
      </c>
      <c r="Z220" s="114" t="str">
        <f t="shared" si="232"/>
        <v>A+J=</v>
      </c>
      <c r="AA220" s="108">
        <f t="shared" si="233"/>
        <v>44489</v>
      </c>
      <c r="AB220" s="4"/>
      <c r="AD220" s="129">
        <f>[2]Plan1!$A291</f>
        <v>45658</v>
      </c>
      <c r="AE220" s="130" t="str">
        <f>[2]Plan1!$C291</f>
        <v>Confraternização Universal</v>
      </c>
      <c r="AG220" s="119">
        <f t="shared" si="209"/>
        <v>49</v>
      </c>
      <c r="AH220" s="121">
        <f t="shared" si="211"/>
        <v>45767</v>
      </c>
      <c r="AI220" s="121">
        <f t="shared" si="227"/>
        <v>45764</v>
      </c>
      <c r="AJ220" s="121">
        <f t="shared" si="228"/>
        <v>45769</v>
      </c>
      <c r="AK220" s="121">
        <f t="shared" si="212"/>
        <v>45797</v>
      </c>
      <c r="AL220" s="119">
        <f t="shared" si="229"/>
        <v>19</v>
      </c>
      <c r="AM220" s="121">
        <f t="shared" si="210"/>
        <v>45771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20"/>
        <v>44486</v>
      </c>
      <c r="B221" s="103">
        <f t="shared" si="213"/>
        <v>957.73111843999993</v>
      </c>
      <c r="C221" s="103">
        <f t="shared" si="230"/>
        <v>849.38818922999997</v>
      </c>
      <c r="D221" s="104">
        <f t="shared" si="221"/>
        <v>1084.095</v>
      </c>
      <c r="E221" s="105">
        <f t="shared" si="199"/>
        <v>1091.29</v>
      </c>
      <c r="F221" s="106">
        <f t="shared" si="200"/>
        <v>44428</v>
      </c>
      <c r="G221" s="107">
        <f t="shared" si="214"/>
        <v>6.6368722298322247E-3</v>
      </c>
      <c r="H221" s="108">
        <f t="shared" si="231"/>
        <v>44489</v>
      </c>
      <c r="I221" s="108">
        <f t="shared" si="215"/>
        <v>44489</v>
      </c>
      <c r="J221" s="109">
        <f t="shared" si="222"/>
        <v>21</v>
      </c>
      <c r="K221" s="109">
        <f t="shared" si="207"/>
        <v>19</v>
      </c>
      <c r="L221" s="8">
        <f t="shared" si="223"/>
        <v>1.00600289</v>
      </c>
      <c r="M221" s="110">
        <f t="shared" si="202"/>
        <v>1.0077733</v>
      </c>
      <c r="N221" s="110">
        <f t="shared" si="197"/>
        <v>1.1124427420418164</v>
      </c>
      <c r="O221" s="103">
        <f t="shared" si="201"/>
        <v>1.11912061</v>
      </c>
      <c r="P221" s="103">
        <f t="shared" si="216"/>
        <v>950.56782844999998</v>
      </c>
      <c r="Q221" s="11">
        <f t="shared" si="234"/>
        <v>0</v>
      </c>
      <c r="R221" s="7">
        <f t="shared" si="224"/>
        <v>0</v>
      </c>
      <c r="S221" s="8">
        <f t="shared" si="217"/>
        <v>0</v>
      </c>
      <c r="T221" s="113">
        <f t="shared" si="225"/>
        <v>0.1047</v>
      </c>
      <c r="U221" s="111">
        <f t="shared" si="198"/>
        <v>19</v>
      </c>
      <c r="V221" s="111">
        <v>252</v>
      </c>
      <c r="W221" s="110">
        <f t="shared" si="218"/>
        <v>1.007535801</v>
      </c>
      <c r="X221" s="103">
        <f t="shared" si="219"/>
        <v>7.16328999</v>
      </c>
      <c r="Y221" s="8">
        <f t="shared" si="226"/>
        <v>0</v>
      </c>
      <c r="Z221" s="114" t="str">
        <f t="shared" si="232"/>
        <v>A+J=</v>
      </c>
      <c r="AA221" s="108">
        <f t="shared" si="233"/>
        <v>44489</v>
      </c>
      <c r="AB221" s="4"/>
      <c r="AD221" s="129">
        <f>[2]Plan1!$A292</f>
        <v>45719</v>
      </c>
      <c r="AE221" s="130" t="str">
        <f>[2]Plan1!$C292</f>
        <v>Carnaval</v>
      </c>
      <c r="AG221" s="119">
        <f t="shared" si="209"/>
        <v>50</v>
      </c>
      <c r="AH221" s="121">
        <f t="shared" si="211"/>
        <v>45797</v>
      </c>
      <c r="AI221" s="121">
        <f t="shared" si="227"/>
        <v>45796</v>
      </c>
      <c r="AJ221" s="121">
        <f t="shared" si="228"/>
        <v>45797</v>
      </c>
      <c r="AK221" s="121">
        <f t="shared" si="212"/>
        <v>45828</v>
      </c>
      <c r="AL221" s="119">
        <f t="shared" si="229"/>
        <v>22</v>
      </c>
      <c r="AM221" s="121">
        <f t="shared" si="210"/>
        <v>45799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20"/>
        <v>44487</v>
      </c>
      <c r="B222" s="103">
        <f t="shared" si="213"/>
        <v>957.73111843999993</v>
      </c>
      <c r="C222" s="103">
        <f t="shared" si="230"/>
        <v>849.38818922999997</v>
      </c>
      <c r="D222" s="104">
        <f t="shared" si="221"/>
        <v>1084.095</v>
      </c>
      <c r="E222" s="105">
        <f t="shared" si="199"/>
        <v>1091.29</v>
      </c>
      <c r="F222" s="106">
        <f t="shared" si="200"/>
        <v>44428</v>
      </c>
      <c r="G222" s="107">
        <f t="shared" si="214"/>
        <v>6.6368722298322247E-3</v>
      </c>
      <c r="H222" s="108">
        <f t="shared" si="231"/>
        <v>44489</v>
      </c>
      <c r="I222" s="108">
        <f t="shared" si="215"/>
        <v>44489</v>
      </c>
      <c r="J222" s="109">
        <f t="shared" si="222"/>
        <v>21</v>
      </c>
      <c r="K222" s="109">
        <f t="shared" si="207"/>
        <v>19</v>
      </c>
      <c r="L222" s="8">
        <f t="shared" si="223"/>
        <v>1.00600289</v>
      </c>
      <c r="M222" s="110">
        <f t="shared" si="202"/>
        <v>1.0077733</v>
      </c>
      <c r="N222" s="110">
        <f t="shared" si="197"/>
        <v>1.1124427420418164</v>
      </c>
      <c r="O222" s="103">
        <f t="shared" si="201"/>
        <v>1.11912061</v>
      </c>
      <c r="P222" s="103">
        <f t="shared" si="216"/>
        <v>950.56782844999998</v>
      </c>
      <c r="Q222" s="11">
        <f t="shared" si="234"/>
        <v>0</v>
      </c>
      <c r="R222" s="7">
        <f t="shared" si="224"/>
        <v>0</v>
      </c>
      <c r="S222" s="8">
        <f t="shared" si="217"/>
        <v>0</v>
      </c>
      <c r="T222" s="113">
        <f t="shared" si="225"/>
        <v>0.1047</v>
      </c>
      <c r="U222" s="111">
        <f t="shared" si="198"/>
        <v>19</v>
      </c>
      <c r="V222" s="111">
        <v>252</v>
      </c>
      <c r="W222" s="110">
        <f t="shared" si="218"/>
        <v>1.007535801</v>
      </c>
      <c r="X222" s="103">
        <f t="shared" si="219"/>
        <v>7.16328999</v>
      </c>
      <c r="Y222" s="8">
        <f t="shared" si="226"/>
        <v>0</v>
      </c>
      <c r="Z222" s="114" t="str">
        <f t="shared" si="232"/>
        <v>A+J=</v>
      </c>
      <c r="AA222" s="108">
        <f t="shared" si="233"/>
        <v>44489</v>
      </c>
      <c r="AB222" s="4"/>
      <c r="AD222" s="129">
        <f>[2]Plan1!$A293</f>
        <v>45720</v>
      </c>
      <c r="AE222" s="130" t="str">
        <f>[2]Plan1!$C293</f>
        <v>Carnaval</v>
      </c>
      <c r="AG222" s="119">
        <f t="shared" si="209"/>
        <v>51</v>
      </c>
      <c r="AH222" s="121">
        <f t="shared" si="211"/>
        <v>45828</v>
      </c>
      <c r="AI222" s="121">
        <f t="shared" si="227"/>
        <v>45826</v>
      </c>
      <c r="AJ222" s="121">
        <f t="shared" si="228"/>
        <v>45828</v>
      </c>
      <c r="AK222" s="121">
        <f t="shared" si="212"/>
        <v>45859</v>
      </c>
      <c r="AL222" s="119">
        <f t="shared" si="229"/>
        <v>21</v>
      </c>
      <c r="AM222" s="121">
        <f t="shared" si="210"/>
        <v>45832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20"/>
        <v>44488</v>
      </c>
      <c r="B223" s="103">
        <f t="shared" si="213"/>
        <v>958.41147933000002</v>
      </c>
      <c r="C223" s="103">
        <f t="shared" si="230"/>
        <v>849.38818922999997</v>
      </c>
      <c r="D223" s="104">
        <f t="shared" si="221"/>
        <v>1084.095</v>
      </c>
      <c r="E223" s="105">
        <f t="shared" si="199"/>
        <v>1091.29</v>
      </c>
      <c r="F223" s="106">
        <f t="shared" si="200"/>
        <v>44428</v>
      </c>
      <c r="G223" s="107">
        <f t="shared" si="214"/>
        <v>6.6368722298322247E-3</v>
      </c>
      <c r="H223" s="108">
        <f t="shared" si="231"/>
        <v>44489</v>
      </c>
      <c r="I223" s="108">
        <f t="shared" si="215"/>
        <v>44489</v>
      </c>
      <c r="J223" s="109">
        <f t="shared" si="222"/>
        <v>21</v>
      </c>
      <c r="K223" s="109">
        <f t="shared" si="207"/>
        <v>20</v>
      </c>
      <c r="L223" s="8">
        <f t="shared" si="223"/>
        <v>1.00631983</v>
      </c>
      <c r="M223" s="110">
        <f t="shared" si="202"/>
        <v>1.0077733</v>
      </c>
      <c r="N223" s="110">
        <f t="shared" ref="N223:N286" si="235">IF(I223&gt;I222,N222*M223,N222)</f>
        <v>1.1124427420418164</v>
      </c>
      <c r="O223" s="103">
        <f t="shared" si="201"/>
        <v>1.1194731899999999</v>
      </c>
      <c r="P223" s="103">
        <f t="shared" si="216"/>
        <v>950.86730574000001</v>
      </c>
      <c r="Q223" s="11">
        <f t="shared" si="234"/>
        <v>0</v>
      </c>
      <c r="R223" s="7">
        <f t="shared" si="224"/>
        <v>0</v>
      </c>
      <c r="S223" s="8">
        <f t="shared" si="217"/>
        <v>0</v>
      </c>
      <c r="T223" s="113">
        <f t="shared" si="225"/>
        <v>0.1047</v>
      </c>
      <c r="U223" s="111">
        <f t="shared" si="198"/>
        <v>20</v>
      </c>
      <c r="V223" s="111">
        <v>252</v>
      </c>
      <c r="W223" s="110">
        <f t="shared" si="218"/>
        <v>1.0079339919999999</v>
      </c>
      <c r="X223" s="103">
        <f t="shared" si="219"/>
        <v>7.5441735899999998</v>
      </c>
      <c r="Y223" s="8">
        <f t="shared" si="226"/>
        <v>0</v>
      </c>
      <c r="Z223" s="114" t="str">
        <f t="shared" si="232"/>
        <v>A+J=</v>
      </c>
      <c r="AA223" s="108">
        <f t="shared" si="233"/>
        <v>44489</v>
      </c>
      <c r="AB223" s="4"/>
      <c r="AD223" s="129">
        <f>[2]Plan1!$A294</f>
        <v>45765</v>
      </c>
      <c r="AE223" s="130" t="str">
        <f>[2]Plan1!$C294</f>
        <v>Paixão de Cristo</v>
      </c>
      <c r="AG223" s="119">
        <f t="shared" si="209"/>
        <v>52</v>
      </c>
      <c r="AH223" s="121">
        <f t="shared" si="211"/>
        <v>45858</v>
      </c>
      <c r="AI223" s="121">
        <f t="shared" si="227"/>
        <v>45856</v>
      </c>
      <c r="AJ223" s="121">
        <f t="shared" si="228"/>
        <v>45859</v>
      </c>
      <c r="AK223" s="121">
        <f t="shared" si="212"/>
        <v>45889</v>
      </c>
      <c r="AL223" s="119">
        <f t="shared" si="229"/>
        <v>22</v>
      </c>
      <c r="AM223" s="121">
        <f t="shared" si="210"/>
        <v>45861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20"/>
        <v>44489</v>
      </c>
      <c r="B224" s="103">
        <f t="shared" si="213"/>
        <v>959.09231275000002</v>
      </c>
      <c r="C224" s="103">
        <f t="shared" si="230"/>
        <v>849.38818922999997</v>
      </c>
      <c r="D224" s="104">
        <f t="shared" si="221"/>
        <v>1084.095</v>
      </c>
      <c r="E224" s="105">
        <f t="shared" si="199"/>
        <v>1091.29</v>
      </c>
      <c r="F224" s="106">
        <f t="shared" si="200"/>
        <v>44428</v>
      </c>
      <c r="G224" s="107">
        <f t="shared" si="214"/>
        <v>6.6368722298322247E-3</v>
      </c>
      <c r="H224" s="108">
        <f t="shared" si="231"/>
        <v>44522</v>
      </c>
      <c r="I224" s="108">
        <f t="shared" si="215"/>
        <v>44489</v>
      </c>
      <c r="J224" s="109">
        <f t="shared" si="222"/>
        <v>21</v>
      </c>
      <c r="K224" s="109">
        <f t="shared" si="207"/>
        <v>21</v>
      </c>
      <c r="L224" s="8">
        <f t="shared" si="223"/>
        <v>1.0066368699999999</v>
      </c>
      <c r="M224" s="110">
        <f t="shared" si="202"/>
        <v>1.0077733</v>
      </c>
      <c r="N224" s="110">
        <f t="shared" si="235"/>
        <v>1.1124427420418164</v>
      </c>
      <c r="O224" s="103">
        <f t="shared" si="201"/>
        <v>1.1198258699999999</v>
      </c>
      <c r="P224" s="103">
        <f t="shared" si="216"/>
        <v>951.16686797</v>
      </c>
      <c r="Q224" s="11">
        <f t="shared" si="234"/>
        <v>7</v>
      </c>
      <c r="R224" s="7">
        <f t="shared" si="224"/>
        <v>3.9364451886249825E-2</v>
      </c>
      <c r="S224" s="8">
        <f t="shared" si="217"/>
        <v>37.442162410000002</v>
      </c>
      <c r="T224" s="113">
        <f t="shared" si="225"/>
        <v>0.1047</v>
      </c>
      <c r="U224" s="111">
        <f t="shared" si="198"/>
        <v>21</v>
      </c>
      <c r="V224" s="111">
        <v>252</v>
      </c>
      <c r="W224" s="110">
        <f t="shared" si="218"/>
        <v>1.0083323390000001</v>
      </c>
      <c r="X224" s="103">
        <f t="shared" si="219"/>
        <v>7.9254447800000003</v>
      </c>
      <c r="Y224" s="8">
        <f t="shared" si="226"/>
        <v>45.367607190000001</v>
      </c>
      <c r="Z224" s="114" t="str">
        <f t="shared" si="232"/>
        <v>A+J=</v>
      </c>
      <c r="AA224" s="108">
        <f t="shared" si="233"/>
        <v>44489</v>
      </c>
      <c r="AB224" s="4"/>
      <c r="AD224" s="129">
        <f>[2]Plan1!$A295</f>
        <v>45768</v>
      </c>
      <c r="AE224" s="130" t="str">
        <f>[2]Plan1!$C295</f>
        <v>Tiradentes</v>
      </c>
      <c r="AG224" s="119">
        <f t="shared" si="209"/>
        <v>53</v>
      </c>
      <c r="AH224" s="121">
        <f t="shared" si="211"/>
        <v>45889</v>
      </c>
      <c r="AI224" s="121">
        <f t="shared" si="227"/>
        <v>45888</v>
      </c>
      <c r="AJ224" s="121">
        <f t="shared" si="228"/>
        <v>45889</v>
      </c>
      <c r="AK224" s="121">
        <f t="shared" si="212"/>
        <v>45922</v>
      </c>
      <c r="AL224" s="119">
        <f t="shared" si="229"/>
        <v>23</v>
      </c>
      <c r="AM224" s="121">
        <f t="shared" si="210"/>
        <v>45891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20"/>
        <v>44490</v>
      </c>
      <c r="B225" s="103">
        <f t="shared" si="213"/>
        <v>914.08582052999998</v>
      </c>
      <c r="C225" s="103">
        <f t="shared" si="230"/>
        <v>815.95248873000003</v>
      </c>
      <c r="D225" s="104">
        <f t="shared" si="221"/>
        <v>1091.29</v>
      </c>
      <c r="E225" s="105">
        <f t="shared" si="199"/>
        <v>1084.3119999999999</v>
      </c>
      <c r="F225" s="106">
        <f t="shared" si="200"/>
        <v>44459</v>
      </c>
      <c r="G225" s="107">
        <f t="shared" si="214"/>
        <v>-6.3942673349889345E-3</v>
      </c>
      <c r="H225" s="108">
        <f t="shared" si="231"/>
        <v>44522</v>
      </c>
      <c r="I225" s="108">
        <f t="shared" si="215"/>
        <v>44522</v>
      </c>
      <c r="J225" s="109">
        <f t="shared" si="222"/>
        <v>21</v>
      </c>
      <c r="K225" s="109">
        <f t="shared" si="207"/>
        <v>1</v>
      </c>
      <c r="L225" s="8">
        <f t="shared" si="223"/>
        <v>1</v>
      </c>
      <c r="M225" s="110">
        <f t="shared" si="202"/>
        <v>1.0066368699999999</v>
      </c>
      <c r="N225" s="110">
        <f t="shared" si="235"/>
        <v>1.1198258799031913</v>
      </c>
      <c r="O225" s="103">
        <f t="shared" si="201"/>
        <v>1.1198258699999999</v>
      </c>
      <c r="P225" s="103">
        <f t="shared" si="216"/>
        <v>913.72470556999997</v>
      </c>
      <c r="Q225" s="11">
        <f t="shared" si="234"/>
        <v>0</v>
      </c>
      <c r="R225" s="7">
        <f t="shared" si="224"/>
        <v>0</v>
      </c>
      <c r="S225" s="8">
        <f t="shared" si="217"/>
        <v>0</v>
      </c>
      <c r="T225" s="113">
        <f t="shared" si="225"/>
        <v>0.1047</v>
      </c>
      <c r="U225" s="111">
        <f t="shared" si="198"/>
        <v>1</v>
      </c>
      <c r="V225" s="111">
        <v>252</v>
      </c>
      <c r="W225" s="110">
        <f t="shared" si="218"/>
        <v>1.0003952119999999</v>
      </c>
      <c r="X225" s="103">
        <f t="shared" si="219"/>
        <v>0.36111495999999998</v>
      </c>
      <c r="Y225" s="8">
        <f t="shared" si="226"/>
        <v>0</v>
      </c>
      <c r="Z225" s="114" t="str">
        <f t="shared" si="232"/>
        <v>A+J=</v>
      </c>
      <c r="AA225" s="108">
        <f t="shared" si="233"/>
        <v>44522</v>
      </c>
      <c r="AB225" s="4"/>
      <c r="AD225" s="129">
        <f>[2]Plan1!$A296</f>
        <v>45778</v>
      </c>
      <c r="AE225" s="130" t="str">
        <f>[2]Plan1!$C296</f>
        <v>Dia do Trabalho</v>
      </c>
      <c r="AG225" s="119">
        <f t="shared" si="209"/>
        <v>54</v>
      </c>
      <c r="AH225" s="121">
        <f t="shared" si="211"/>
        <v>45920</v>
      </c>
      <c r="AI225" s="121">
        <f t="shared" si="227"/>
        <v>45919</v>
      </c>
      <c r="AJ225" s="121">
        <f t="shared" si="228"/>
        <v>45922</v>
      </c>
      <c r="AK225" s="121">
        <f t="shared" si="212"/>
        <v>45950</v>
      </c>
      <c r="AL225" s="119">
        <f t="shared" si="229"/>
        <v>20</v>
      </c>
      <c r="AM225" s="121">
        <f t="shared" si="210"/>
        <v>45924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20"/>
        <v>44491</v>
      </c>
      <c r="B226" s="103">
        <f t="shared" si="213"/>
        <v>914.44707896</v>
      </c>
      <c r="C226" s="103">
        <f t="shared" si="230"/>
        <v>815.95248873000003</v>
      </c>
      <c r="D226" s="104">
        <f t="shared" si="221"/>
        <v>1091.29</v>
      </c>
      <c r="E226" s="105">
        <f t="shared" si="199"/>
        <v>1084.3119999999999</v>
      </c>
      <c r="F226" s="106">
        <f t="shared" si="200"/>
        <v>44459</v>
      </c>
      <c r="G226" s="107">
        <f t="shared" si="214"/>
        <v>-6.3942673349889345E-3</v>
      </c>
      <c r="H226" s="108">
        <f t="shared" si="231"/>
        <v>44522</v>
      </c>
      <c r="I226" s="108">
        <f t="shared" si="215"/>
        <v>44522</v>
      </c>
      <c r="J226" s="109">
        <f t="shared" si="222"/>
        <v>21</v>
      </c>
      <c r="K226" s="109">
        <f t="shared" si="207"/>
        <v>2</v>
      </c>
      <c r="L226" s="8">
        <f t="shared" si="223"/>
        <v>1</v>
      </c>
      <c r="M226" s="110">
        <f t="shared" si="202"/>
        <v>1.0066368699999999</v>
      </c>
      <c r="N226" s="110">
        <f t="shared" si="235"/>
        <v>1.1198258799031913</v>
      </c>
      <c r="O226" s="103">
        <f t="shared" si="201"/>
        <v>1.1198258699999999</v>
      </c>
      <c r="P226" s="103">
        <f t="shared" si="216"/>
        <v>913.72470556999997</v>
      </c>
      <c r="Q226" s="11">
        <f t="shared" si="234"/>
        <v>0</v>
      </c>
      <c r="R226" s="7">
        <f t="shared" si="224"/>
        <v>0</v>
      </c>
      <c r="S226" s="8">
        <f t="shared" si="217"/>
        <v>0</v>
      </c>
      <c r="T226" s="113">
        <f t="shared" si="225"/>
        <v>0.1047</v>
      </c>
      <c r="U226" s="111">
        <f t="shared" si="198"/>
        <v>2</v>
      </c>
      <c r="V226" s="111">
        <v>252</v>
      </c>
      <c r="W226" s="110">
        <f t="shared" si="218"/>
        <v>1.000790581</v>
      </c>
      <c r="X226" s="103">
        <f t="shared" si="219"/>
        <v>0.72237339</v>
      </c>
      <c r="Y226" s="8">
        <f t="shared" si="226"/>
        <v>0</v>
      </c>
      <c r="Z226" s="114" t="str">
        <f t="shared" si="232"/>
        <v>A+J=</v>
      </c>
      <c r="AA226" s="108">
        <f t="shared" si="233"/>
        <v>44522</v>
      </c>
      <c r="AB226" s="4"/>
      <c r="AD226" s="129">
        <f>[2]Plan1!$A297</f>
        <v>45827</v>
      </c>
      <c r="AE226" s="130" t="str">
        <f>[2]Plan1!$C297</f>
        <v>Corpus Christi</v>
      </c>
      <c r="AG226" s="119">
        <f t="shared" si="209"/>
        <v>55</v>
      </c>
      <c r="AH226" s="121">
        <f t="shared" si="211"/>
        <v>45950</v>
      </c>
      <c r="AI226" s="121">
        <f t="shared" si="227"/>
        <v>45947</v>
      </c>
      <c r="AJ226" s="121">
        <f t="shared" si="228"/>
        <v>45950</v>
      </c>
      <c r="AK226" s="121">
        <f t="shared" si="212"/>
        <v>45982</v>
      </c>
      <c r="AL226" s="119">
        <f t="shared" si="229"/>
        <v>23</v>
      </c>
      <c r="AM226" s="121">
        <f t="shared" si="210"/>
        <v>45952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20"/>
        <v>44492</v>
      </c>
      <c r="B227" s="103">
        <f t="shared" si="213"/>
        <v>914.80847900999993</v>
      </c>
      <c r="C227" s="103">
        <f t="shared" si="230"/>
        <v>815.95248873000003</v>
      </c>
      <c r="D227" s="104">
        <f t="shared" si="221"/>
        <v>1091.29</v>
      </c>
      <c r="E227" s="105">
        <f t="shared" si="199"/>
        <v>1084.3119999999999</v>
      </c>
      <c r="F227" s="106">
        <f t="shared" si="200"/>
        <v>44459</v>
      </c>
      <c r="G227" s="107">
        <f t="shared" si="214"/>
        <v>-6.3942673349889345E-3</v>
      </c>
      <c r="H227" s="108">
        <f t="shared" si="231"/>
        <v>44522</v>
      </c>
      <c r="I227" s="108">
        <f t="shared" si="215"/>
        <v>44522</v>
      </c>
      <c r="J227" s="109">
        <f t="shared" si="222"/>
        <v>21</v>
      </c>
      <c r="K227" s="109">
        <f t="shared" si="207"/>
        <v>3</v>
      </c>
      <c r="L227" s="8">
        <f t="shared" si="223"/>
        <v>1</v>
      </c>
      <c r="M227" s="110">
        <f t="shared" si="202"/>
        <v>1.0066368699999999</v>
      </c>
      <c r="N227" s="110">
        <f t="shared" si="235"/>
        <v>1.1198258799031913</v>
      </c>
      <c r="O227" s="103">
        <f t="shared" si="201"/>
        <v>1.1198258699999999</v>
      </c>
      <c r="P227" s="103">
        <f t="shared" si="216"/>
        <v>913.72470556999997</v>
      </c>
      <c r="Q227" s="11">
        <f t="shared" si="234"/>
        <v>0</v>
      </c>
      <c r="R227" s="7">
        <f t="shared" si="224"/>
        <v>0</v>
      </c>
      <c r="S227" s="8">
        <f t="shared" si="217"/>
        <v>0</v>
      </c>
      <c r="T227" s="113">
        <f t="shared" si="225"/>
        <v>0.1047</v>
      </c>
      <c r="U227" s="111">
        <f t="shared" si="198"/>
        <v>3</v>
      </c>
      <c r="V227" s="111">
        <v>252</v>
      </c>
      <c r="W227" s="110">
        <f t="shared" si="218"/>
        <v>1.0011861049999999</v>
      </c>
      <c r="X227" s="103">
        <f t="shared" si="219"/>
        <v>1.0837734400000001</v>
      </c>
      <c r="Y227" s="8">
        <f t="shared" si="226"/>
        <v>0</v>
      </c>
      <c r="Z227" s="114" t="str">
        <f t="shared" si="232"/>
        <v>A+J=</v>
      </c>
      <c r="AA227" s="108">
        <f t="shared" si="233"/>
        <v>44522</v>
      </c>
      <c r="AB227" s="4"/>
      <c r="AD227" s="129">
        <f>[2]Plan1!$A298</f>
        <v>45907</v>
      </c>
      <c r="AE227" s="130" t="str">
        <f>[2]Plan1!$C298</f>
        <v>Independência do Brasil</v>
      </c>
      <c r="AG227" s="119">
        <f t="shared" si="209"/>
        <v>56</v>
      </c>
      <c r="AH227" s="121">
        <f t="shared" si="211"/>
        <v>45981</v>
      </c>
      <c r="AI227" s="121">
        <f t="shared" si="227"/>
        <v>45980</v>
      </c>
      <c r="AJ227" s="121">
        <f t="shared" si="228"/>
        <v>45982</v>
      </c>
      <c r="AK227" s="121">
        <f t="shared" si="212"/>
        <v>46013</v>
      </c>
      <c r="AL227" s="119">
        <f t="shared" si="229"/>
        <v>21</v>
      </c>
      <c r="AM227" s="121">
        <f t="shared" si="210"/>
        <v>45986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20"/>
        <v>44493</v>
      </c>
      <c r="B228" s="103">
        <f t="shared" si="213"/>
        <v>914.80847900999993</v>
      </c>
      <c r="C228" s="103">
        <f t="shared" si="230"/>
        <v>815.95248873000003</v>
      </c>
      <c r="D228" s="104">
        <f t="shared" si="221"/>
        <v>1091.29</v>
      </c>
      <c r="E228" s="105">
        <f t="shared" si="199"/>
        <v>1084.3119999999999</v>
      </c>
      <c r="F228" s="106">
        <f t="shared" si="200"/>
        <v>44459</v>
      </c>
      <c r="G228" s="107">
        <f t="shared" si="214"/>
        <v>-6.3942673349889345E-3</v>
      </c>
      <c r="H228" s="108">
        <f t="shared" si="231"/>
        <v>44522</v>
      </c>
      <c r="I228" s="108">
        <f t="shared" si="215"/>
        <v>44522</v>
      </c>
      <c r="J228" s="109">
        <f t="shared" si="222"/>
        <v>21</v>
      </c>
      <c r="K228" s="109">
        <f t="shared" si="207"/>
        <v>3</v>
      </c>
      <c r="L228" s="8">
        <f t="shared" si="223"/>
        <v>1</v>
      </c>
      <c r="M228" s="110">
        <f t="shared" si="202"/>
        <v>1.0066368699999999</v>
      </c>
      <c r="N228" s="110">
        <f t="shared" si="235"/>
        <v>1.1198258799031913</v>
      </c>
      <c r="O228" s="103">
        <f t="shared" si="201"/>
        <v>1.1198258699999999</v>
      </c>
      <c r="P228" s="103">
        <f t="shared" si="216"/>
        <v>913.72470556999997</v>
      </c>
      <c r="Q228" s="11">
        <f t="shared" si="234"/>
        <v>0</v>
      </c>
      <c r="R228" s="7">
        <f t="shared" si="224"/>
        <v>0</v>
      </c>
      <c r="S228" s="8">
        <f t="shared" si="217"/>
        <v>0</v>
      </c>
      <c r="T228" s="113">
        <f t="shared" si="225"/>
        <v>0.1047</v>
      </c>
      <c r="U228" s="111">
        <f t="shared" si="198"/>
        <v>3</v>
      </c>
      <c r="V228" s="111">
        <v>252</v>
      </c>
      <c r="W228" s="110">
        <f t="shared" si="218"/>
        <v>1.0011861049999999</v>
      </c>
      <c r="X228" s="103">
        <f t="shared" si="219"/>
        <v>1.0837734400000001</v>
      </c>
      <c r="Y228" s="8">
        <f t="shared" si="226"/>
        <v>0</v>
      </c>
      <c r="Z228" s="114" t="str">
        <f t="shared" si="232"/>
        <v>A+J=</v>
      </c>
      <c r="AA228" s="108">
        <f t="shared" si="233"/>
        <v>44522</v>
      </c>
      <c r="AB228" s="4"/>
      <c r="AD228" s="129">
        <f>[2]Plan1!$A299</f>
        <v>45942</v>
      </c>
      <c r="AE228" s="130" t="str">
        <f>[2]Plan1!$C299</f>
        <v>Nossa Sr.a Aparecida - Padroeira do Brasil</v>
      </c>
      <c r="AG228" s="119">
        <f t="shared" si="209"/>
        <v>57</v>
      </c>
      <c r="AH228" s="121">
        <f t="shared" si="211"/>
        <v>46011</v>
      </c>
      <c r="AI228" s="121">
        <f t="shared" si="227"/>
        <v>46010</v>
      </c>
      <c r="AJ228" s="121">
        <f t="shared" si="228"/>
        <v>46013</v>
      </c>
      <c r="AK228" s="121">
        <f t="shared" si="212"/>
        <v>46042</v>
      </c>
      <c r="AL228" s="119">
        <f t="shared" si="229"/>
        <v>19</v>
      </c>
      <c r="AM228" s="121">
        <f t="shared" si="210"/>
        <v>46015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20"/>
        <v>44494</v>
      </c>
      <c r="B229" s="103">
        <f t="shared" si="213"/>
        <v>914.80847900999993</v>
      </c>
      <c r="C229" s="103">
        <f t="shared" si="230"/>
        <v>815.95248873000003</v>
      </c>
      <c r="D229" s="104">
        <f t="shared" si="221"/>
        <v>1091.29</v>
      </c>
      <c r="E229" s="105">
        <f t="shared" si="199"/>
        <v>1084.3119999999999</v>
      </c>
      <c r="F229" s="106">
        <f t="shared" si="200"/>
        <v>44459</v>
      </c>
      <c r="G229" s="107">
        <f t="shared" si="214"/>
        <v>-6.3942673349889345E-3</v>
      </c>
      <c r="H229" s="108">
        <f t="shared" si="231"/>
        <v>44522</v>
      </c>
      <c r="I229" s="108">
        <f t="shared" si="215"/>
        <v>44522</v>
      </c>
      <c r="J229" s="109">
        <f t="shared" si="222"/>
        <v>21</v>
      </c>
      <c r="K229" s="109">
        <f t="shared" si="207"/>
        <v>3</v>
      </c>
      <c r="L229" s="8">
        <f t="shared" si="223"/>
        <v>1</v>
      </c>
      <c r="M229" s="110">
        <f t="shared" si="202"/>
        <v>1.0066368699999999</v>
      </c>
      <c r="N229" s="110">
        <f t="shared" si="235"/>
        <v>1.1198258799031913</v>
      </c>
      <c r="O229" s="103">
        <f t="shared" si="201"/>
        <v>1.1198258699999999</v>
      </c>
      <c r="P229" s="103">
        <f t="shared" si="216"/>
        <v>913.72470556999997</v>
      </c>
      <c r="Q229" s="11">
        <f t="shared" si="234"/>
        <v>0</v>
      </c>
      <c r="R229" s="7">
        <f t="shared" si="224"/>
        <v>0</v>
      </c>
      <c r="S229" s="8">
        <f t="shared" si="217"/>
        <v>0</v>
      </c>
      <c r="T229" s="113">
        <f t="shared" si="225"/>
        <v>0.1047</v>
      </c>
      <c r="U229" s="111">
        <f t="shared" ref="U229:U292" si="236">IF(Q228&gt;0,1,IF(K229=K228,U228,U228+1))</f>
        <v>3</v>
      </c>
      <c r="V229" s="111">
        <v>252</v>
      </c>
      <c r="W229" s="110">
        <f t="shared" si="218"/>
        <v>1.0011861049999999</v>
      </c>
      <c r="X229" s="103">
        <f t="shared" si="219"/>
        <v>1.0837734400000001</v>
      </c>
      <c r="Y229" s="8">
        <f t="shared" si="226"/>
        <v>0</v>
      </c>
      <c r="Z229" s="114" t="str">
        <f t="shared" si="232"/>
        <v>A+J=</v>
      </c>
      <c r="AA229" s="108">
        <f t="shared" si="233"/>
        <v>44522</v>
      </c>
      <c r="AB229" s="4"/>
      <c r="AD229" s="129">
        <f>[2]Plan1!$A300</f>
        <v>45963</v>
      </c>
      <c r="AE229" s="130" t="str">
        <f>[2]Plan1!$C300</f>
        <v>Finados</v>
      </c>
      <c r="AG229" s="119">
        <f t="shared" si="209"/>
        <v>58</v>
      </c>
      <c r="AH229" s="121">
        <f t="shared" si="211"/>
        <v>46042</v>
      </c>
      <c r="AI229" s="121">
        <f t="shared" si="227"/>
        <v>46041</v>
      </c>
      <c r="AJ229" s="121">
        <f t="shared" si="228"/>
        <v>46042</v>
      </c>
      <c r="AK229" s="121">
        <f t="shared" si="212"/>
        <v>46073</v>
      </c>
      <c r="AL229" s="119">
        <f t="shared" si="229"/>
        <v>21</v>
      </c>
      <c r="AM229" s="121">
        <f t="shared" si="210"/>
        <v>46044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20"/>
        <v>44495</v>
      </c>
      <c r="B230" s="103">
        <f t="shared" si="213"/>
        <v>915.17002250999997</v>
      </c>
      <c r="C230" s="103">
        <f t="shared" si="230"/>
        <v>815.95248873000003</v>
      </c>
      <c r="D230" s="104">
        <f t="shared" si="221"/>
        <v>1091.29</v>
      </c>
      <c r="E230" s="105">
        <f t="shared" si="199"/>
        <v>1084.3119999999999</v>
      </c>
      <c r="F230" s="106">
        <f t="shared" si="200"/>
        <v>44459</v>
      </c>
      <c r="G230" s="107">
        <f t="shared" si="214"/>
        <v>-6.3942673349889345E-3</v>
      </c>
      <c r="H230" s="108">
        <f t="shared" si="231"/>
        <v>44522</v>
      </c>
      <c r="I230" s="108">
        <f t="shared" si="215"/>
        <v>44522</v>
      </c>
      <c r="J230" s="109">
        <f t="shared" si="222"/>
        <v>21</v>
      </c>
      <c r="K230" s="109">
        <f t="shared" si="207"/>
        <v>4</v>
      </c>
      <c r="L230" s="8">
        <f t="shared" si="223"/>
        <v>1</v>
      </c>
      <c r="M230" s="110">
        <f t="shared" si="202"/>
        <v>1.0066368699999999</v>
      </c>
      <c r="N230" s="110">
        <f t="shared" si="235"/>
        <v>1.1198258799031913</v>
      </c>
      <c r="O230" s="103">
        <f t="shared" si="201"/>
        <v>1.1198258699999999</v>
      </c>
      <c r="P230" s="103">
        <f t="shared" si="216"/>
        <v>913.72470556999997</v>
      </c>
      <c r="Q230" s="11">
        <f t="shared" si="234"/>
        <v>0</v>
      </c>
      <c r="R230" s="7">
        <f t="shared" si="224"/>
        <v>0</v>
      </c>
      <c r="S230" s="8">
        <f t="shared" si="217"/>
        <v>0</v>
      </c>
      <c r="T230" s="113">
        <f t="shared" si="225"/>
        <v>0.1047</v>
      </c>
      <c r="U230" s="111">
        <f t="shared" si="236"/>
        <v>4</v>
      </c>
      <c r="V230" s="111">
        <v>252</v>
      </c>
      <c r="W230" s="110">
        <f t="shared" si="218"/>
        <v>1.001581786</v>
      </c>
      <c r="X230" s="103">
        <f t="shared" si="219"/>
        <v>1.4453169400000001</v>
      </c>
      <c r="Y230" s="8">
        <f t="shared" si="226"/>
        <v>0</v>
      </c>
      <c r="Z230" s="114" t="str">
        <f t="shared" si="232"/>
        <v>A+J=</v>
      </c>
      <c r="AA230" s="108">
        <f t="shared" si="233"/>
        <v>44522</v>
      </c>
      <c r="AB230" s="4"/>
      <c r="AD230" s="129">
        <f>[2]Plan1!$A301</f>
        <v>45976</v>
      </c>
      <c r="AE230" s="130" t="str">
        <f>[2]Plan1!$C301</f>
        <v>Proclamação da República</v>
      </c>
      <c r="AG230" s="119">
        <f t="shared" si="209"/>
        <v>59</v>
      </c>
      <c r="AH230" s="121">
        <f t="shared" si="211"/>
        <v>46073</v>
      </c>
      <c r="AI230" s="121">
        <f t="shared" si="227"/>
        <v>46072</v>
      </c>
      <c r="AJ230" s="121">
        <f t="shared" si="228"/>
        <v>46073</v>
      </c>
      <c r="AK230" s="121">
        <f t="shared" si="212"/>
        <v>46101</v>
      </c>
      <c r="AL230" s="119">
        <f t="shared" si="229"/>
        <v>20</v>
      </c>
      <c r="AM230" s="121">
        <f t="shared" si="210"/>
        <v>46077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20"/>
        <v>44496</v>
      </c>
      <c r="B231" s="103">
        <f t="shared" si="213"/>
        <v>915.53170947000001</v>
      </c>
      <c r="C231" s="103">
        <f t="shared" si="230"/>
        <v>815.95248873000003</v>
      </c>
      <c r="D231" s="104">
        <f t="shared" si="221"/>
        <v>1091.29</v>
      </c>
      <c r="E231" s="105">
        <f t="shared" si="199"/>
        <v>1084.3119999999999</v>
      </c>
      <c r="F231" s="106">
        <f t="shared" si="200"/>
        <v>44459</v>
      </c>
      <c r="G231" s="107">
        <f t="shared" si="214"/>
        <v>-6.3942673349889345E-3</v>
      </c>
      <c r="H231" s="108">
        <f t="shared" si="231"/>
        <v>44522</v>
      </c>
      <c r="I231" s="108">
        <f t="shared" si="215"/>
        <v>44522</v>
      </c>
      <c r="J231" s="109">
        <f t="shared" si="222"/>
        <v>21</v>
      </c>
      <c r="K231" s="109">
        <f t="shared" si="207"/>
        <v>5</v>
      </c>
      <c r="L231" s="8">
        <f t="shared" si="223"/>
        <v>1</v>
      </c>
      <c r="M231" s="110">
        <f t="shared" si="202"/>
        <v>1.0066368699999999</v>
      </c>
      <c r="N231" s="110">
        <f t="shared" si="235"/>
        <v>1.1198258799031913</v>
      </c>
      <c r="O231" s="103">
        <f t="shared" si="201"/>
        <v>1.1198258699999999</v>
      </c>
      <c r="P231" s="103">
        <f t="shared" si="216"/>
        <v>913.72470556999997</v>
      </c>
      <c r="Q231" s="11">
        <f t="shared" si="234"/>
        <v>0</v>
      </c>
      <c r="R231" s="7">
        <f t="shared" si="224"/>
        <v>0</v>
      </c>
      <c r="S231" s="8">
        <f t="shared" si="217"/>
        <v>0</v>
      </c>
      <c r="T231" s="113">
        <f t="shared" si="225"/>
        <v>0.1047</v>
      </c>
      <c r="U231" s="111">
        <f t="shared" si="236"/>
        <v>5</v>
      </c>
      <c r="V231" s="111">
        <v>252</v>
      </c>
      <c r="W231" s="110">
        <f t="shared" si="218"/>
        <v>1.001977624</v>
      </c>
      <c r="X231" s="103">
        <f t="shared" si="219"/>
        <v>1.8070039</v>
      </c>
      <c r="Y231" s="8">
        <f t="shared" si="226"/>
        <v>0</v>
      </c>
      <c r="Z231" s="114" t="str">
        <f t="shared" si="232"/>
        <v>A+J=</v>
      </c>
      <c r="AA231" s="108">
        <f t="shared" si="233"/>
        <v>44522</v>
      </c>
      <c r="AB231" s="4"/>
      <c r="AD231" s="129">
        <f>[2]Plan1!$A302</f>
        <v>45981</v>
      </c>
      <c r="AE231" s="130" t="str">
        <f>[2]Plan1!$C302</f>
        <v>Dia Nacional de Zumbi e da Consciência Negra</v>
      </c>
      <c r="AG231" s="119">
        <f t="shared" si="209"/>
        <v>60</v>
      </c>
      <c r="AH231" s="121">
        <f t="shared" si="211"/>
        <v>46101</v>
      </c>
      <c r="AI231" s="121">
        <f t="shared" si="227"/>
        <v>46100</v>
      </c>
      <c r="AJ231" s="121">
        <f t="shared" si="228"/>
        <v>46101</v>
      </c>
      <c r="AK231" s="121">
        <f t="shared" si="212"/>
        <v>46132</v>
      </c>
      <c r="AL231" s="119">
        <f t="shared" si="229"/>
        <v>20</v>
      </c>
      <c r="AM231" s="121">
        <f t="shared" si="210"/>
        <v>46105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20"/>
        <v>44497</v>
      </c>
      <c r="B232" s="103">
        <f t="shared" si="213"/>
        <v>915.89353805999997</v>
      </c>
      <c r="C232" s="103">
        <f t="shared" si="230"/>
        <v>815.95248873000003</v>
      </c>
      <c r="D232" s="104">
        <f t="shared" si="221"/>
        <v>1091.29</v>
      </c>
      <c r="E232" s="105">
        <f t="shared" ref="E232:E295" si="237">IF($K232=1,VLOOKUP($A231,$AO$10:$AS$165,4),E231)</f>
        <v>1084.3119999999999</v>
      </c>
      <c r="F232" s="106">
        <f t="shared" ref="F232:F295" si="238">IF($K232=1,VLOOKUP($A231,$AO$10:$AS$165,5),F231)</f>
        <v>44459</v>
      </c>
      <c r="G232" s="107">
        <f t="shared" si="214"/>
        <v>-6.3942673349889345E-3</v>
      </c>
      <c r="H232" s="108">
        <f t="shared" si="231"/>
        <v>44522</v>
      </c>
      <c r="I232" s="108">
        <f t="shared" si="215"/>
        <v>44522</v>
      </c>
      <c r="J232" s="109">
        <f t="shared" si="222"/>
        <v>21</v>
      </c>
      <c r="K232" s="109">
        <f t="shared" si="207"/>
        <v>6</v>
      </c>
      <c r="L232" s="8">
        <f t="shared" si="223"/>
        <v>1</v>
      </c>
      <c r="M232" s="110">
        <f t="shared" si="202"/>
        <v>1.0066368699999999</v>
      </c>
      <c r="N232" s="110">
        <f t="shared" si="235"/>
        <v>1.1198258799031913</v>
      </c>
      <c r="O232" s="103">
        <f t="shared" si="201"/>
        <v>1.1198258699999999</v>
      </c>
      <c r="P232" s="103">
        <f t="shared" si="216"/>
        <v>913.72470556999997</v>
      </c>
      <c r="Q232" s="11">
        <f t="shared" si="234"/>
        <v>0</v>
      </c>
      <c r="R232" s="7">
        <f t="shared" si="224"/>
        <v>0</v>
      </c>
      <c r="S232" s="8">
        <f t="shared" si="217"/>
        <v>0</v>
      </c>
      <c r="T232" s="113">
        <f t="shared" si="225"/>
        <v>0.1047</v>
      </c>
      <c r="U232" s="111">
        <f t="shared" si="236"/>
        <v>6</v>
      </c>
      <c r="V232" s="111">
        <v>252</v>
      </c>
      <c r="W232" s="110">
        <f t="shared" si="218"/>
        <v>1.0023736169999999</v>
      </c>
      <c r="X232" s="103">
        <f t="shared" si="219"/>
        <v>2.1688324899999998</v>
      </c>
      <c r="Y232" s="8">
        <f t="shared" si="226"/>
        <v>0</v>
      </c>
      <c r="Z232" s="114" t="str">
        <f t="shared" si="232"/>
        <v>A+J=</v>
      </c>
      <c r="AA232" s="108">
        <f t="shared" si="233"/>
        <v>44522</v>
      </c>
      <c r="AB232" s="4"/>
      <c r="AD232" s="129">
        <f>[2]Plan1!$A303</f>
        <v>46016</v>
      </c>
      <c r="AE232" s="130" t="str">
        <f>[2]Plan1!$C303</f>
        <v>Natal</v>
      </c>
      <c r="AG232" s="119">
        <f t="shared" si="209"/>
        <v>61</v>
      </c>
      <c r="AH232" s="121">
        <f t="shared" si="211"/>
        <v>46132</v>
      </c>
      <c r="AI232" s="121">
        <f t="shared" si="227"/>
        <v>46129</v>
      </c>
      <c r="AJ232" s="121">
        <f t="shared" si="228"/>
        <v>46132</v>
      </c>
      <c r="AK232" s="121">
        <f t="shared" si="212"/>
        <v>46162</v>
      </c>
      <c r="AL232" s="119">
        <f t="shared" si="229"/>
        <v>20</v>
      </c>
      <c r="AM232" s="121">
        <f t="shared" si="210"/>
        <v>46134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20"/>
        <v>44498</v>
      </c>
      <c r="B233" s="103">
        <f t="shared" si="213"/>
        <v>916.25551101999997</v>
      </c>
      <c r="C233" s="103">
        <f t="shared" si="230"/>
        <v>815.95248873000003</v>
      </c>
      <c r="D233" s="104">
        <f t="shared" si="221"/>
        <v>1091.29</v>
      </c>
      <c r="E233" s="105">
        <f t="shared" si="237"/>
        <v>1084.3119999999999</v>
      </c>
      <c r="F233" s="106">
        <f t="shared" si="238"/>
        <v>44459</v>
      </c>
      <c r="G233" s="107">
        <f t="shared" si="214"/>
        <v>-6.3942673349889345E-3</v>
      </c>
      <c r="H233" s="108">
        <f t="shared" si="231"/>
        <v>44522</v>
      </c>
      <c r="I233" s="108">
        <f t="shared" si="215"/>
        <v>44522</v>
      </c>
      <c r="J233" s="109">
        <f t="shared" si="222"/>
        <v>21</v>
      </c>
      <c r="K233" s="109">
        <f t="shared" si="207"/>
        <v>7</v>
      </c>
      <c r="L233" s="8">
        <f t="shared" si="223"/>
        <v>1</v>
      </c>
      <c r="M233" s="110">
        <f t="shared" si="202"/>
        <v>1.0066368699999999</v>
      </c>
      <c r="N233" s="110">
        <f t="shared" si="235"/>
        <v>1.1198258799031913</v>
      </c>
      <c r="O233" s="103">
        <f t="shared" ref="O233:O296" si="239">TRUNC(TRUNC((L233*N233),15),8)</f>
        <v>1.1198258699999999</v>
      </c>
      <c r="P233" s="103">
        <f t="shared" si="216"/>
        <v>913.72470556999997</v>
      </c>
      <c r="Q233" s="11">
        <f t="shared" si="234"/>
        <v>0</v>
      </c>
      <c r="R233" s="7">
        <f t="shared" si="224"/>
        <v>0</v>
      </c>
      <c r="S233" s="8">
        <f t="shared" si="217"/>
        <v>0</v>
      </c>
      <c r="T233" s="113">
        <f t="shared" si="225"/>
        <v>0.1047</v>
      </c>
      <c r="U233" s="111">
        <f t="shared" si="236"/>
        <v>7</v>
      </c>
      <c r="V233" s="111">
        <v>252</v>
      </c>
      <c r="W233" s="110">
        <f t="shared" si="218"/>
        <v>1.0027697680000001</v>
      </c>
      <c r="X233" s="103">
        <f t="shared" si="219"/>
        <v>2.5308054499999999</v>
      </c>
      <c r="Y233" s="8">
        <f t="shared" si="226"/>
        <v>0</v>
      </c>
      <c r="Z233" s="114" t="str">
        <f t="shared" si="232"/>
        <v>A+J=</v>
      </c>
      <c r="AA233" s="108">
        <f t="shared" si="233"/>
        <v>44522</v>
      </c>
      <c r="AB233" s="4"/>
      <c r="AD233" s="129">
        <f>[2]Plan1!$A304</f>
        <v>46023</v>
      </c>
      <c r="AE233" s="130" t="str">
        <f>[2]Plan1!$C304</f>
        <v>Confraternização Universal</v>
      </c>
      <c r="AG233" s="119">
        <f t="shared" si="209"/>
        <v>62</v>
      </c>
      <c r="AH233" s="121">
        <f t="shared" si="211"/>
        <v>46162</v>
      </c>
      <c r="AI233" s="121">
        <f t="shared" si="227"/>
        <v>46161</v>
      </c>
      <c r="AJ233" s="121">
        <f t="shared" si="228"/>
        <v>46162</v>
      </c>
      <c r="AK233" s="121">
        <f t="shared" si="212"/>
        <v>46195</v>
      </c>
      <c r="AL233" s="119">
        <f t="shared" si="229"/>
        <v>22</v>
      </c>
      <c r="AM233" s="121">
        <f t="shared" si="210"/>
        <v>46164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20"/>
        <v>44499</v>
      </c>
      <c r="B234" s="103">
        <f t="shared" si="213"/>
        <v>916.61762650999992</v>
      </c>
      <c r="C234" s="103">
        <f t="shared" si="230"/>
        <v>815.95248873000003</v>
      </c>
      <c r="D234" s="104">
        <f t="shared" si="221"/>
        <v>1091.29</v>
      </c>
      <c r="E234" s="105">
        <f t="shared" si="237"/>
        <v>1084.3119999999999</v>
      </c>
      <c r="F234" s="106">
        <f t="shared" si="238"/>
        <v>44459</v>
      </c>
      <c r="G234" s="107">
        <f t="shared" si="214"/>
        <v>-6.3942673349889345E-3</v>
      </c>
      <c r="H234" s="108">
        <f t="shared" si="231"/>
        <v>44522</v>
      </c>
      <c r="I234" s="108">
        <f t="shared" si="215"/>
        <v>44522</v>
      </c>
      <c r="J234" s="109">
        <f t="shared" si="222"/>
        <v>21</v>
      </c>
      <c r="K234" s="109">
        <f t="shared" si="207"/>
        <v>8</v>
      </c>
      <c r="L234" s="8">
        <f t="shared" si="223"/>
        <v>1</v>
      </c>
      <c r="M234" s="110">
        <f t="shared" ref="M234:M297" si="240">IF(I234&gt;I233,L233,M233)</f>
        <v>1.0066368699999999</v>
      </c>
      <c r="N234" s="110">
        <f t="shared" si="235"/>
        <v>1.1198258799031913</v>
      </c>
      <c r="O234" s="103">
        <f t="shared" si="239"/>
        <v>1.1198258699999999</v>
      </c>
      <c r="P234" s="103">
        <f t="shared" si="216"/>
        <v>913.72470556999997</v>
      </c>
      <c r="Q234" s="11">
        <f t="shared" si="234"/>
        <v>0</v>
      </c>
      <c r="R234" s="7">
        <f t="shared" si="224"/>
        <v>0</v>
      </c>
      <c r="S234" s="8">
        <f t="shared" si="217"/>
        <v>0</v>
      </c>
      <c r="T234" s="113">
        <f t="shared" si="225"/>
        <v>0.1047</v>
      </c>
      <c r="U234" s="111">
        <f t="shared" si="236"/>
        <v>8</v>
      </c>
      <c r="V234" s="111">
        <v>252</v>
      </c>
      <c r="W234" s="110">
        <f t="shared" si="218"/>
        <v>1.003166075</v>
      </c>
      <c r="X234" s="103">
        <f t="shared" si="219"/>
        <v>2.8929209400000002</v>
      </c>
      <c r="Y234" s="8">
        <f t="shared" si="226"/>
        <v>0</v>
      </c>
      <c r="Z234" s="114" t="str">
        <f t="shared" si="232"/>
        <v>A+J=</v>
      </c>
      <c r="AA234" s="108">
        <f t="shared" si="233"/>
        <v>44522</v>
      </c>
      <c r="AB234" s="4"/>
      <c r="AD234" s="129">
        <f>[2]Plan1!$A305</f>
        <v>46069</v>
      </c>
      <c r="AE234" s="130" t="str">
        <f>[2]Plan1!$C305</f>
        <v>Carnaval</v>
      </c>
      <c r="AG234" s="119">
        <f t="shared" si="209"/>
        <v>63</v>
      </c>
      <c r="AH234" s="121">
        <f t="shared" si="211"/>
        <v>46193</v>
      </c>
      <c r="AI234" s="121">
        <f t="shared" si="227"/>
        <v>46192</v>
      </c>
      <c r="AJ234" s="121">
        <f t="shared" si="228"/>
        <v>46195</v>
      </c>
      <c r="AK234" s="121">
        <f t="shared" si="212"/>
        <v>46223</v>
      </c>
      <c r="AL234" s="119">
        <f t="shared" si="229"/>
        <v>20</v>
      </c>
      <c r="AM234" s="121">
        <f t="shared" si="210"/>
        <v>46197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20"/>
        <v>44500</v>
      </c>
      <c r="B235" s="103">
        <f t="shared" si="213"/>
        <v>916.61762650999992</v>
      </c>
      <c r="C235" s="103">
        <f t="shared" si="230"/>
        <v>815.95248873000003</v>
      </c>
      <c r="D235" s="104">
        <f t="shared" si="221"/>
        <v>1091.29</v>
      </c>
      <c r="E235" s="105">
        <f t="shared" si="237"/>
        <v>1084.3119999999999</v>
      </c>
      <c r="F235" s="106">
        <f t="shared" si="238"/>
        <v>44459</v>
      </c>
      <c r="G235" s="107">
        <f t="shared" si="214"/>
        <v>-6.3942673349889345E-3</v>
      </c>
      <c r="H235" s="108">
        <f t="shared" si="231"/>
        <v>44522</v>
      </c>
      <c r="I235" s="108">
        <f t="shared" si="215"/>
        <v>44522</v>
      </c>
      <c r="J235" s="109">
        <f t="shared" si="222"/>
        <v>21</v>
      </c>
      <c r="K235" s="109">
        <f t="shared" si="207"/>
        <v>8</v>
      </c>
      <c r="L235" s="8">
        <f t="shared" si="223"/>
        <v>1</v>
      </c>
      <c r="M235" s="110">
        <f t="shared" si="240"/>
        <v>1.0066368699999999</v>
      </c>
      <c r="N235" s="110">
        <f t="shared" si="235"/>
        <v>1.1198258799031913</v>
      </c>
      <c r="O235" s="103">
        <f t="shared" si="239"/>
        <v>1.1198258699999999</v>
      </c>
      <c r="P235" s="103">
        <f t="shared" si="216"/>
        <v>913.72470556999997</v>
      </c>
      <c r="Q235" s="11">
        <f t="shared" si="234"/>
        <v>0</v>
      </c>
      <c r="R235" s="7">
        <f t="shared" si="224"/>
        <v>0</v>
      </c>
      <c r="S235" s="8">
        <f t="shared" si="217"/>
        <v>0</v>
      </c>
      <c r="T235" s="113">
        <f t="shared" si="225"/>
        <v>0.1047</v>
      </c>
      <c r="U235" s="111">
        <f t="shared" si="236"/>
        <v>8</v>
      </c>
      <c r="V235" s="111">
        <v>252</v>
      </c>
      <c r="W235" s="110">
        <f t="shared" si="218"/>
        <v>1.003166075</v>
      </c>
      <c r="X235" s="103">
        <f t="shared" si="219"/>
        <v>2.8929209400000002</v>
      </c>
      <c r="Y235" s="8">
        <f t="shared" si="226"/>
        <v>0</v>
      </c>
      <c r="Z235" s="114" t="str">
        <f t="shared" si="232"/>
        <v>A+J=</v>
      </c>
      <c r="AA235" s="108">
        <f t="shared" si="233"/>
        <v>44522</v>
      </c>
      <c r="AB235" s="4"/>
      <c r="AD235" s="129">
        <f>[2]Plan1!$A306</f>
        <v>46070</v>
      </c>
      <c r="AE235" s="130" t="str">
        <f>[2]Plan1!$C306</f>
        <v>Carnaval</v>
      </c>
      <c r="AG235" s="119">
        <f t="shared" si="209"/>
        <v>64</v>
      </c>
      <c r="AH235" s="121">
        <f t="shared" si="211"/>
        <v>46223</v>
      </c>
      <c r="AI235" s="121">
        <f t="shared" ref="AI235:AI266" si="241">WORKDAY(AH235,-1,AD$171:AD$502)</f>
        <v>46220</v>
      </c>
      <c r="AJ235" s="121">
        <f t="shared" ref="AJ235:AJ266" si="242">WORKDAY(AI235,1,AD$171:AD$502)</f>
        <v>46223</v>
      </c>
      <c r="AK235" s="121">
        <f t="shared" si="212"/>
        <v>46254</v>
      </c>
      <c r="AL235" s="119">
        <f t="shared" ref="AL235:AL266" si="243">NETWORKDAYS(AJ235,AJ236,$AD$171:$AD$502)-1</f>
        <v>23</v>
      </c>
      <c r="AM235" s="121">
        <f t="shared" si="210"/>
        <v>46225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20"/>
        <v>44501</v>
      </c>
      <c r="B236" s="103">
        <f t="shared" si="213"/>
        <v>916.61762650999992</v>
      </c>
      <c r="C236" s="103">
        <f t="shared" si="230"/>
        <v>815.95248873000003</v>
      </c>
      <c r="D236" s="104">
        <f t="shared" si="221"/>
        <v>1091.29</v>
      </c>
      <c r="E236" s="105">
        <f t="shared" si="237"/>
        <v>1084.3119999999999</v>
      </c>
      <c r="F236" s="106">
        <f t="shared" si="238"/>
        <v>44459</v>
      </c>
      <c r="G236" s="107">
        <f t="shared" si="214"/>
        <v>-6.3942673349889345E-3</v>
      </c>
      <c r="H236" s="108">
        <f t="shared" si="231"/>
        <v>44522</v>
      </c>
      <c r="I236" s="108">
        <f t="shared" si="215"/>
        <v>44522</v>
      </c>
      <c r="J236" s="109">
        <f t="shared" si="222"/>
        <v>21</v>
      </c>
      <c r="K236" s="109">
        <f t="shared" ref="K236:K299" si="244">(J236-(NETWORKDAYS(A236,I236,AD$171:AD$502)-1))</f>
        <v>8</v>
      </c>
      <c r="L236" s="8">
        <f t="shared" si="223"/>
        <v>1</v>
      </c>
      <c r="M236" s="110">
        <f t="shared" si="240"/>
        <v>1.0066368699999999</v>
      </c>
      <c r="N236" s="110">
        <f t="shared" si="235"/>
        <v>1.1198258799031913</v>
      </c>
      <c r="O236" s="103">
        <f t="shared" si="239"/>
        <v>1.1198258699999999</v>
      </c>
      <c r="P236" s="103">
        <f t="shared" si="216"/>
        <v>913.72470556999997</v>
      </c>
      <c r="Q236" s="11">
        <f t="shared" si="234"/>
        <v>0</v>
      </c>
      <c r="R236" s="7">
        <f t="shared" si="224"/>
        <v>0</v>
      </c>
      <c r="S236" s="8">
        <f t="shared" si="217"/>
        <v>0</v>
      </c>
      <c r="T236" s="113">
        <f t="shared" si="225"/>
        <v>0.1047</v>
      </c>
      <c r="U236" s="111">
        <f t="shared" si="236"/>
        <v>8</v>
      </c>
      <c r="V236" s="111">
        <v>252</v>
      </c>
      <c r="W236" s="110">
        <f t="shared" si="218"/>
        <v>1.003166075</v>
      </c>
      <c r="X236" s="103">
        <f t="shared" si="219"/>
        <v>2.8929209400000002</v>
      </c>
      <c r="Y236" s="8">
        <f t="shared" si="226"/>
        <v>0</v>
      </c>
      <c r="Z236" s="114" t="str">
        <f t="shared" si="232"/>
        <v>A+J=</v>
      </c>
      <c r="AA236" s="108">
        <f t="shared" si="233"/>
        <v>44522</v>
      </c>
      <c r="AB236" s="4"/>
      <c r="AD236" s="129">
        <f>[2]Plan1!$A307</f>
        <v>46115</v>
      </c>
      <c r="AE236" s="130" t="str">
        <f>[2]Plan1!$C307</f>
        <v>Paixão de Cristo</v>
      </c>
      <c r="AG236" s="119">
        <f t="shared" si="209"/>
        <v>65</v>
      </c>
      <c r="AH236" s="121">
        <f t="shared" si="211"/>
        <v>46254</v>
      </c>
      <c r="AI236" s="121">
        <f t="shared" si="241"/>
        <v>46253</v>
      </c>
      <c r="AJ236" s="121">
        <f t="shared" si="242"/>
        <v>46254</v>
      </c>
      <c r="AK236" s="121">
        <f t="shared" si="212"/>
        <v>46286</v>
      </c>
      <c r="AL236" s="119">
        <f t="shared" si="243"/>
        <v>21</v>
      </c>
      <c r="AM236" s="121">
        <f t="shared" si="210"/>
        <v>46258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20"/>
        <v>44502</v>
      </c>
      <c r="B237" s="103">
        <f t="shared" si="213"/>
        <v>916.97988454999995</v>
      </c>
      <c r="C237" s="103">
        <f t="shared" si="230"/>
        <v>815.95248873000003</v>
      </c>
      <c r="D237" s="104">
        <f t="shared" si="221"/>
        <v>1091.29</v>
      </c>
      <c r="E237" s="105">
        <f t="shared" si="237"/>
        <v>1084.3119999999999</v>
      </c>
      <c r="F237" s="106">
        <f t="shared" si="238"/>
        <v>44459</v>
      </c>
      <c r="G237" s="107">
        <f t="shared" si="214"/>
        <v>-6.3942673349889345E-3</v>
      </c>
      <c r="H237" s="108">
        <f t="shared" si="231"/>
        <v>44522</v>
      </c>
      <c r="I237" s="108">
        <f t="shared" si="215"/>
        <v>44522</v>
      </c>
      <c r="J237" s="109">
        <f t="shared" si="222"/>
        <v>21</v>
      </c>
      <c r="K237" s="109">
        <f t="shared" si="244"/>
        <v>9</v>
      </c>
      <c r="L237" s="8">
        <f t="shared" si="223"/>
        <v>1</v>
      </c>
      <c r="M237" s="110">
        <f t="shared" si="240"/>
        <v>1.0066368699999999</v>
      </c>
      <c r="N237" s="110">
        <f t="shared" si="235"/>
        <v>1.1198258799031913</v>
      </c>
      <c r="O237" s="103">
        <f t="shared" si="239"/>
        <v>1.1198258699999999</v>
      </c>
      <c r="P237" s="103">
        <f t="shared" si="216"/>
        <v>913.72470556999997</v>
      </c>
      <c r="Q237" s="11">
        <f t="shared" si="234"/>
        <v>0</v>
      </c>
      <c r="R237" s="7">
        <f t="shared" si="224"/>
        <v>0</v>
      </c>
      <c r="S237" s="8">
        <f t="shared" si="217"/>
        <v>0</v>
      </c>
      <c r="T237" s="113">
        <f t="shared" si="225"/>
        <v>0.1047</v>
      </c>
      <c r="U237" s="111">
        <f t="shared" si="236"/>
        <v>9</v>
      </c>
      <c r="V237" s="111">
        <v>252</v>
      </c>
      <c r="W237" s="110">
        <f t="shared" si="218"/>
        <v>1.0035625379999999</v>
      </c>
      <c r="X237" s="103">
        <f t="shared" si="219"/>
        <v>3.2551789800000002</v>
      </c>
      <c r="Y237" s="8">
        <f t="shared" si="226"/>
        <v>0</v>
      </c>
      <c r="Z237" s="114" t="str">
        <f t="shared" si="232"/>
        <v>A+J=</v>
      </c>
      <c r="AA237" s="108">
        <f t="shared" si="233"/>
        <v>44522</v>
      </c>
      <c r="AB237" s="4"/>
      <c r="AD237" s="129">
        <f>[2]Plan1!$A308</f>
        <v>46133</v>
      </c>
      <c r="AE237" s="130" t="str">
        <f>[2]Plan1!$C308</f>
        <v>Tiradentes</v>
      </c>
      <c r="AG237" s="119">
        <f t="shared" si="209"/>
        <v>66</v>
      </c>
      <c r="AH237" s="121">
        <f t="shared" si="211"/>
        <v>46285</v>
      </c>
      <c r="AI237" s="121">
        <f t="shared" si="241"/>
        <v>46283</v>
      </c>
      <c r="AJ237" s="121">
        <f t="shared" si="242"/>
        <v>46286</v>
      </c>
      <c r="AK237" s="121">
        <f t="shared" si="212"/>
        <v>46315</v>
      </c>
      <c r="AL237" s="119">
        <f t="shared" si="243"/>
        <v>20</v>
      </c>
      <c r="AM237" s="121">
        <f t="shared" ref="AM237:AM280" si="245">WORKDAY(AJ237,2,AG$171:AG$502)</f>
        <v>46288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20"/>
        <v>44503</v>
      </c>
      <c r="B238" s="103">
        <f t="shared" si="213"/>
        <v>916.97988454999995</v>
      </c>
      <c r="C238" s="103">
        <f t="shared" si="230"/>
        <v>815.95248873000003</v>
      </c>
      <c r="D238" s="104">
        <f t="shared" si="221"/>
        <v>1091.29</v>
      </c>
      <c r="E238" s="105">
        <f t="shared" si="237"/>
        <v>1084.3119999999999</v>
      </c>
      <c r="F238" s="106">
        <f t="shared" si="238"/>
        <v>44459</v>
      </c>
      <c r="G238" s="107">
        <f t="shared" si="214"/>
        <v>-6.3942673349889345E-3</v>
      </c>
      <c r="H238" s="108">
        <f t="shared" si="231"/>
        <v>44522</v>
      </c>
      <c r="I238" s="108">
        <f t="shared" si="215"/>
        <v>44522</v>
      </c>
      <c r="J238" s="109">
        <f t="shared" si="222"/>
        <v>21</v>
      </c>
      <c r="K238" s="109">
        <f t="shared" si="244"/>
        <v>9</v>
      </c>
      <c r="L238" s="8">
        <f t="shared" si="223"/>
        <v>1</v>
      </c>
      <c r="M238" s="110">
        <f t="shared" si="240"/>
        <v>1.0066368699999999</v>
      </c>
      <c r="N238" s="110">
        <f t="shared" si="235"/>
        <v>1.1198258799031913</v>
      </c>
      <c r="O238" s="103">
        <f t="shared" si="239"/>
        <v>1.1198258699999999</v>
      </c>
      <c r="P238" s="103">
        <f t="shared" si="216"/>
        <v>913.72470556999997</v>
      </c>
      <c r="Q238" s="11">
        <f t="shared" si="234"/>
        <v>0</v>
      </c>
      <c r="R238" s="7">
        <f t="shared" si="224"/>
        <v>0</v>
      </c>
      <c r="S238" s="8">
        <f t="shared" si="217"/>
        <v>0</v>
      </c>
      <c r="T238" s="113">
        <f t="shared" si="225"/>
        <v>0.1047</v>
      </c>
      <c r="U238" s="111">
        <f t="shared" si="236"/>
        <v>9</v>
      </c>
      <c r="V238" s="111">
        <v>252</v>
      </c>
      <c r="W238" s="110">
        <f t="shared" si="218"/>
        <v>1.0035625379999999</v>
      </c>
      <c r="X238" s="103">
        <f t="shared" si="219"/>
        <v>3.2551789800000002</v>
      </c>
      <c r="Y238" s="8">
        <f t="shared" si="226"/>
        <v>0</v>
      </c>
      <c r="Z238" s="114" t="str">
        <f t="shared" si="232"/>
        <v>A+J=</v>
      </c>
      <c r="AA238" s="108">
        <f t="shared" si="233"/>
        <v>44522</v>
      </c>
      <c r="AB238" s="4"/>
      <c r="AD238" s="129">
        <f>[2]Plan1!$A309</f>
        <v>46143</v>
      </c>
      <c r="AE238" s="130" t="str">
        <f>[2]Plan1!$C309</f>
        <v>Dia do Trabalho</v>
      </c>
      <c r="AG238" s="119">
        <f t="shared" ref="AG238:AG280" si="246">AG237+1</f>
        <v>67</v>
      </c>
      <c r="AH238" s="121">
        <f t="shared" si="211"/>
        <v>46315</v>
      </c>
      <c r="AI238" s="121">
        <f t="shared" si="241"/>
        <v>46314</v>
      </c>
      <c r="AJ238" s="121">
        <f t="shared" si="242"/>
        <v>46315</v>
      </c>
      <c r="AK238" s="121">
        <f t="shared" si="212"/>
        <v>46349</v>
      </c>
      <c r="AL238" s="119">
        <f t="shared" si="243"/>
        <v>22</v>
      </c>
      <c r="AM238" s="121">
        <f t="shared" si="245"/>
        <v>46317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20"/>
        <v>44504</v>
      </c>
      <c r="B239" s="103">
        <f t="shared" si="213"/>
        <v>917.34228603999998</v>
      </c>
      <c r="C239" s="103">
        <f t="shared" si="230"/>
        <v>815.95248873000003</v>
      </c>
      <c r="D239" s="104">
        <f t="shared" si="221"/>
        <v>1091.29</v>
      </c>
      <c r="E239" s="105">
        <f t="shared" si="237"/>
        <v>1084.3119999999999</v>
      </c>
      <c r="F239" s="106">
        <f t="shared" si="238"/>
        <v>44459</v>
      </c>
      <c r="G239" s="107">
        <f t="shared" si="214"/>
        <v>-6.3942673349889345E-3</v>
      </c>
      <c r="H239" s="108">
        <f t="shared" si="231"/>
        <v>44522</v>
      </c>
      <c r="I239" s="108">
        <f t="shared" si="215"/>
        <v>44522</v>
      </c>
      <c r="J239" s="109">
        <f t="shared" si="222"/>
        <v>21</v>
      </c>
      <c r="K239" s="109">
        <f t="shared" si="244"/>
        <v>10</v>
      </c>
      <c r="L239" s="8">
        <f t="shared" si="223"/>
        <v>1</v>
      </c>
      <c r="M239" s="110">
        <f t="shared" si="240"/>
        <v>1.0066368699999999</v>
      </c>
      <c r="N239" s="110">
        <f t="shared" si="235"/>
        <v>1.1198258799031913</v>
      </c>
      <c r="O239" s="103">
        <f t="shared" si="239"/>
        <v>1.1198258699999999</v>
      </c>
      <c r="P239" s="103">
        <f t="shared" si="216"/>
        <v>913.72470556999997</v>
      </c>
      <c r="Q239" s="11">
        <f t="shared" si="234"/>
        <v>0</v>
      </c>
      <c r="R239" s="7">
        <f t="shared" si="224"/>
        <v>0</v>
      </c>
      <c r="S239" s="8">
        <f t="shared" si="217"/>
        <v>0</v>
      </c>
      <c r="T239" s="113">
        <f t="shared" si="225"/>
        <v>0.1047</v>
      </c>
      <c r="U239" s="111">
        <f t="shared" si="236"/>
        <v>10</v>
      </c>
      <c r="V239" s="111">
        <v>252</v>
      </c>
      <c r="W239" s="110">
        <f t="shared" si="218"/>
        <v>1.003959158</v>
      </c>
      <c r="X239" s="103">
        <f t="shared" si="219"/>
        <v>3.61758047</v>
      </c>
      <c r="Y239" s="8">
        <f t="shared" si="226"/>
        <v>0</v>
      </c>
      <c r="Z239" s="114" t="str">
        <f t="shared" si="232"/>
        <v>A+J=</v>
      </c>
      <c r="AA239" s="108">
        <f t="shared" si="233"/>
        <v>44522</v>
      </c>
      <c r="AB239" s="4"/>
      <c r="AD239" s="129">
        <f>[2]Plan1!$A310</f>
        <v>46177</v>
      </c>
      <c r="AE239" s="130" t="str">
        <f>[2]Plan1!$C310</f>
        <v>Corpus Christi</v>
      </c>
      <c r="AG239" s="119">
        <f t="shared" si="246"/>
        <v>68</v>
      </c>
      <c r="AH239" s="121">
        <f t="shared" si="211"/>
        <v>46346</v>
      </c>
      <c r="AI239" s="121">
        <f t="shared" si="241"/>
        <v>46345</v>
      </c>
      <c r="AJ239" s="121">
        <f t="shared" si="242"/>
        <v>46349</v>
      </c>
      <c r="AK239" s="121">
        <f t="shared" si="212"/>
        <v>46377</v>
      </c>
      <c r="AL239" s="119">
        <f t="shared" si="243"/>
        <v>20</v>
      </c>
      <c r="AM239" s="121">
        <f t="shared" si="245"/>
        <v>46351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20"/>
        <v>44505</v>
      </c>
      <c r="B240" s="103">
        <f t="shared" si="213"/>
        <v>917.70483099</v>
      </c>
      <c r="C240" s="103">
        <f t="shared" si="230"/>
        <v>815.95248873000003</v>
      </c>
      <c r="D240" s="104">
        <f t="shared" si="221"/>
        <v>1091.29</v>
      </c>
      <c r="E240" s="105">
        <f t="shared" si="237"/>
        <v>1084.3119999999999</v>
      </c>
      <c r="F240" s="106">
        <f t="shared" si="238"/>
        <v>44459</v>
      </c>
      <c r="G240" s="107">
        <f t="shared" si="214"/>
        <v>-6.3942673349889345E-3</v>
      </c>
      <c r="H240" s="108">
        <f t="shared" si="231"/>
        <v>44522</v>
      </c>
      <c r="I240" s="108">
        <f t="shared" si="215"/>
        <v>44522</v>
      </c>
      <c r="J240" s="109">
        <f t="shared" si="222"/>
        <v>21</v>
      </c>
      <c r="K240" s="109">
        <f t="shared" si="244"/>
        <v>11</v>
      </c>
      <c r="L240" s="8">
        <f t="shared" si="223"/>
        <v>1</v>
      </c>
      <c r="M240" s="110">
        <f t="shared" si="240"/>
        <v>1.0066368699999999</v>
      </c>
      <c r="N240" s="110">
        <f t="shared" si="235"/>
        <v>1.1198258799031913</v>
      </c>
      <c r="O240" s="103">
        <f t="shared" si="239"/>
        <v>1.1198258699999999</v>
      </c>
      <c r="P240" s="103">
        <f t="shared" si="216"/>
        <v>913.72470556999997</v>
      </c>
      <c r="Q240" s="11">
        <f t="shared" si="234"/>
        <v>0</v>
      </c>
      <c r="R240" s="7">
        <f t="shared" si="224"/>
        <v>0</v>
      </c>
      <c r="S240" s="8">
        <f t="shared" si="217"/>
        <v>0</v>
      </c>
      <c r="T240" s="113">
        <f t="shared" si="225"/>
        <v>0.1047</v>
      </c>
      <c r="U240" s="111">
        <f t="shared" si="236"/>
        <v>11</v>
      </c>
      <c r="V240" s="111">
        <v>252</v>
      </c>
      <c r="W240" s="110">
        <f t="shared" si="218"/>
        <v>1.004355935</v>
      </c>
      <c r="X240" s="103">
        <f t="shared" si="219"/>
        <v>3.9801254199999998</v>
      </c>
      <c r="Y240" s="8">
        <f t="shared" si="226"/>
        <v>0</v>
      </c>
      <c r="Z240" s="114" t="str">
        <f t="shared" si="232"/>
        <v>A+J=</v>
      </c>
      <c r="AA240" s="108">
        <f t="shared" si="233"/>
        <v>44522</v>
      </c>
      <c r="AB240" s="4"/>
      <c r="AD240" s="129">
        <f>[2]Plan1!$A311</f>
        <v>46272</v>
      </c>
      <c r="AE240" s="130" t="str">
        <f>[2]Plan1!$C311</f>
        <v>Independência do Brasil</v>
      </c>
      <c r="AG240" s="119">
        <f t="shared" si="246"/>
        <v>69</v>
      </c>
      <c r="AH240" s="121">
        <f t="shared" si="211"/>
        <v>46376</v>
      </c>
      <c r="AI240" s="121">
        <f t="shared" si="241"/>
        <v>46374</v>
      </c>
      <c r="AJ240" s="121">
        <f t="shared" si="242"/>
        <v>46377</v>
      </c>
      <c r="AK240" s="121">
        <f t="shared" si="212"/>
        <v>46407</v>
      </c>
      <c r="AL240" s="119">
        <f t="shared" si="243"/>
        <v>20</v>
      </c>
      <c r="AM240" s="121">
        <f t="shared" si="245"/>
        <v>46379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20"/>
        <v>44506</v>
      </c>
      <c r="B241" s="103">
        <f t="shared" si="213"/>
        <v>918.06751938999992</v>
      </c>
      <c r="C241" s="103">
        <f t="shared" si="230"/>
        <v>815.95248873000003</v>
      </c>
      <c r="D241" s="104">
        <f t="shared" si="221"/>
        <v>1091.29</v>
      </c>
      <c r="E241" s="105">
        <f t="shared" si="237"/>
        <v>1084.3119999999999</v>
      </c>
      <c r="F241" s="106">
        <f t="shared" si="238"/>
        <v>44459</v>
      </c>
      <c r="G241" s="107">
        <f t="shared" si="214"/>
        <v>-6.3942673349889345E-3</v>
      </c>
      <c r="H241" s="108">
        <f t="shared" si="231"/>
        <v>44522</v>
      </c>
      <c r="I241" s="108">
        <f t="shared" si="215"/>
        <v>44522</v>
      </c>
      <c r="J241" s="109">
        <f t="shared" si="222"/>
        <v>21</v>
      </c>
      <c r="K241" s="109">
        <f t="shared" si="244"/>
        <v>12</v>
      </c>
      <c r="L241" s="8">
        <f t="shared" si="223"/>
        <v>1</v>
      </c>
      <c r="M241" s="110">
        <f t="shared" si="240"/>
        <v>1.0066368699999999</v>
      </c>
      <c r="N241" s="110">
        <f t="shared" si="235"/>
        <v>1.1198258799031913</v>
      </c>
      <c r="O241" s="103">
        <f t="shared" si="239"/>
        <v>1.1198258699999999</v>
      </c>
      <c r="P241" s="103">
        <f t="shared" si="216"/>
        <v>913.72470556999997</v>
      </c>
      <c r="Q241" s="11">
        <f t="shared" si="234"/>
        <v>0</v>
      </c>
      <c r="R241" s="7">
        <f t="shared" si="224"/>
        <v>0</v>
      </c>
      <c r="S241" s="8">
        <f t="shared" si="217"/>
        <v>0</v>
      </c>
      <c r="T241" s="113">
        <f t="shared" si="225"/>
        <v>0.1047</v>
      </c>
      <c r="U241" s="111">
        <f t="shared" si="236"/>
        <v>12</v>
      </c>
      <c r="V241" s="111">
        <v>252</v>
      </c>
      <c r="W241" s="110">
        <f t="shared" si="218"/>
        <v>1.004752869</v>
      </c>
      <c r="X241" s="103">
        <f t="shared" si="219"/>
        <v>4.3428138199999999</v>
      </c>
      <c r="Y241" s="8">
        <f t="shared" si="226"/>
        <v>0</v>
      </c>
      <c r="Z241" s="114" t="str">
        <f t="shared" si="232"/>
        <v>A+J=</v>
      </c>
      <c r="AA241" s="108">
        <f t="shared" si="233"/>
        <v>44522</v>
      </c>
      <c r="AB241" s="4"/>
      <c r="AD241" s="129">
        <f>[2]Plan1!$A312</f>
        <v>46307</v>
      </c>
      <c r="AE241" s="130" t="str">
        <f>[2]Plan1!$C312</f>
        <v>Nossa Sr.a Aparecida - Padroeira do Brasil</v>
      </c>
      <c r="AG241" s="119">
        <f t="shared" si="246"/>
        <v>70</v>
      </c>
      <c r="AH241" s="121">
        <f t="shared" si="211"/>
        <v>46407</v>
      </c>
      <c r="AI241" s="121">
        <f t="shared" si="241"/>
        <v>46406</v>
      </c>
      <c r="AJ241" s="121">
        <f t="shared" si="242"/>
        <v>46407</v>
      </c>
      <c r="AK241" s="121">
        <f t="shared" si="212"/>
        <v>46440</v>
      </c>
      <c r="AL241" s="119">
        <f t="shared" si="243"/>
        <v>21</v>
      </c>
      <c r="AM241" s="121">
        <f t="shared" si="245"/>
        <v>46409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20"/>
        <v>44507</v>
      </c>
      <c r="B242" s="103">
        <f t="shared" si="213"/>
        <v>918.06751938999992</v>
      </c>
      <c r="C242" s="103">
        <f t="shared" si="230"/>
        <v>815.95248873000003</v>
      </c>
      <c r="D242" s="104">
        <f t="shared" si="221"/>
        <v>1091.29</v>
      </c>
      <c r="E242" s="105">
        <f t="shared" si="237"/>
        <v>1084.3119999999999</v>
      </c>
      <c r="F242" s="106">
        <f t="shared" si="238"/>
        <v>44459</v>
      </c>
      <c r="G242" s="107">
        <f t="shared" si="214"/>
        <v>-6.3942673349889345E-3</v>
      </c>
      <c r="H242" s="108">
        <f t="shared" si="231"/>
        <v>44522</v>
      </c>
      <c r="I242" s="108">
        <f t="shared" si="215"/>
        <v>44522</v>
      </c>
      <c r="J242" s="109">
        <f t="shared" si="222"/>
        <v>21</v>
      </c>
      <c r="K242" s="109">
        <f t="shared" si="244"/>
        <v>12</v>
      </c>
      <c r="L242" s="8">
        <f t="shared" si="223"/>
        <v>1</v>
      </c>
      <c r="M242" s="110">
        <f t="shared" si="240"/>
        <v>1.0066368699999999</v>
      </c>
      <c r="N242" s="110">
        <f t="shared" si="235"/>
        <v>1.1198258799031913</v>
      </c>
      <c r="O242" s="103">
        <f t="shared" si="239"/>
        <v>1.1198258699999999</v>
      </c>
      <c r="P242" s="103">
        <f t="shared" si="216"/>
        <v>913.72470556999997</v>
      </c>
      <c r="Q242" s="11">
        <f t="shared" si="234"/>
        <v>0</v>
      </c>
      <c r="R242" s="7">
        <f t="shared" si="224"/>
        <v>0</v>
      </c>
      <c r="S242" s="8">
        <f t="shared" si="217"/>
        <v>0</v>
      </c>
      <c r="T242" s="113">
        <f t="shared" si="225"/>
        <v>0.1047</v>
      </c>
      <c r="U242" s="111">
        <f t="shared" si="236"/>
        <v>12</v>
      </c>
      <c r="V242" s="111">
        <v>252</v>
      </c>
      <c r="W242" s="110">
        <f t="shared" si="218"/>
        <v>1.004752869</v>
      </c>
      <c r="X242" s="103">
        <f t="shared" si="219"/>
        <v>4.3428138199999999</v>
      </c>
      <c r="Y242" s="8">
        <f t="shared" si="226"/>
        <v>0</v>
      </c>
      <c r="Z242" s="114" t="str">
        <f t="shared" si="232"/>
        <v>A+J=</v>
      </c>
      <c r="AA242" s="108">
        <f t="shared" si="233"/>
        <v>44522</v>
      </c>
      <c r="AB242" s="4"/>
      <c r="AD242" s="129">
        <f>[2]Plan1!$A313</f>
        <v>46328</v>
      </c>
      <c r="AE242" s="130" t="str">
        <f>[2]Plan1!$C313</f>
        <v>Finados</v>
      </c>
      <c r="AG242" s="119">
        <f t="shared" si="246"/>
        <v>71</v>
      </c>
      <c r="AH242" s="121">
        <f t="shared" si="211"/>
        <v>46438</v>
      </c>
      <c r="AI242" s="121">
        <f t="shared" si="241"/>
        <v>46437</v>
      </c>
      <c r="AJ242" s="121">
        <f t="shared" si="242"/>
        <v>46440</v>
      </c>
      <c r="AK242" s="121">
        <f t="shared" si="212"/>
        <v>46468</v>
      </c>
      <c r="AL242" s="119">
        <f t="shared" si="243"/>
        <v>20</v>
      </c>
      <c r="AM242" s="121">
        <f t="shared" si="245"/>
        <v>46442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20"/>
        <v>44508</v>
      </c>
      <c r="B243" s="103">
        <f t="shared" si="213"/>
        <v>918.06751938999992</v>
      </c>
      <c r="C243" s="103">
        <f t="shared" si="230"/>
        <v>815.95248873000003</v>
      </c>
      <c r="D243" s="104">
        <f t="shared" si="221"/>
        <v>1091.29</v>
      </c>
      <c r="E243" s="105">
        <f t="shared" si="237"/>
        <v>1084.3119999999999</v>
      </c>
      <c r="F243" s="106">
        <f t="shared" si="238"/>
        <v>44459</v>
      </c>
      <c r="G243" s="107">
        <f t="shared" si="214"/>
        <v>-6.3942673349889345E-3</v>
      </c>
      <c r="H243" s="108">
        <f t="shared" si="231"/>
        <v>44522</v>
      </c>
      <c r="I243" s="108">
        <f t="shared" si="215"/>
        <v>44522</v>
      </c>
      <c r="J243" s="109">
        <f t="shared" si="222"/>
        <v>21</v>
      </c>
      <c r="K243" s="109">
        <f t="shared" si="244"/>
        <v>12</v>
      </c>
      <c r="L243" s="8">
        <f t="shared" si="223"/>
        <v>1</v>
      </c>
      <c r="M243" s="110">
        <f t="shared" si="240"/>
        <v>1.0066368699999999</v>
      </c>
      <c r="N243" s="110">
        <f t="shared" si="235"/>
        <v>1.1198258799031913</v>
      </c>
      <c r="O243" s="103">
        <f t="shared" si="239"/>
        <v>1.1198258699999999</v>
      </c>
      <c r="P243" s="103">
        <f t="shared" si="216"/>
        <v>913.72470556999997</v>
      </c>
      <c r="Q243" s="11">
        <f t="shared" si="234"/>
        <v>0</v>
      </c>
      <c r="R243" s="7">
        <f t="shared" si="224"/>
        <v>0</v>
      </c>
      <c r="S243" s="8">
        <f t="shared" si="217"/>
        <v>0</v>
      </c>
      <c r="T243" s="113">
        <f t="shared" si="225"/>
        <v>0.1047</v>
      </c>
      <c r="U243" s="111">
        <f t="shared" si="236"/>
        <v>12</v>
      </c>
      <c r="V243" s="111">
        <v>252</v>
      </c>
      <c r="W243" s="110">
        <f t="shared" si="218"/>
        <v>1.004752869</v>
      </c>
      <c r="X243" s="103">
        <f t="shared" si="219"/>
        <v>4.3428138199999999</v>
      </c>
      <c r="Y243" s="8">
        <f t="shared" si="226"/>
        <v>0</v>
      </c>
      <c r="Z243" s="114" t="str">
        <f t="shared" si="232"/>
        <v>A+J=</v>
      </c>
      <c r="AA243" s="108">
        <f t="shared" si="233"/>
        <v>44522</v>
      </c>
      <c r="AB243" s="4"/>
      <c r="AD243" s="129">
        <f>[2]Plan1!$A314</f>
        <v>46341</v>
      </c>
      <c r="AE243" s="130" t="str">
        <f>[2]Plan1!$C314</f>
        <v>Proclamação da República</v>
      </c>
      <c r="AG243" s="119">
        <f t="shared" si="246"/>
        <v>72</v>
      </c>
      <c r="AH243" s="121">
        <f t="shared" si="211"/>
        <v>46466</v>
      </c>
      <c r="AI243" s="121">
        <f t="shared" si="241"/>
        <v>46465</v>
      </c>
      <c r="AJ243" s="121">
        <f t="shared" si="242"/>
        <v>46468</v>
      </c>
      <c r="AK243" s="121">
        <f t="shared" si="212"/>
        <v>46497</v>
      </c>
      <c r="AL243" s="119">
        <f t="shared" si="243"/>
        <v>20</v>
      </c>
      <c r="AM243" s="121">
        <f t="shared" si="245"/>
        <v>46470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20"/>
        <v>44509</v>
      </c>
      <c r="B244" s="103">
        <f t="shared" si="213"/>
        <v>918.43035124999994</v>
      </c>
      <c r="C244" s="103">
        <f t="shared" si="230"/>
        <v>815.95248873000003</v>
      </c>
      <c r="D244" s="104">
        <f t="shared" si="221"/>
        <v>1091.29</v>
      </c>
      <c r="E244" s="105">
        <f t="shared" si="237"/>
        <v>1084.3119999999999</v>
      </c>
      <c r="F244" s="106">
        <f t="shared" si="238"/>
        <v>44459</v>
      </c>
      <c r="G244" s="107">
        <f t="shared" si="214"/>
        <v>-6.3942673349889345E-3</v>
      </c>
      <c r="H244" s="108">
        <f t="shared" si="231"/>
        <v>44522</v>
      </c>
      <c r="I244" s="108">
        <f t="shared" si="215"/>
        <v>44522</v>
      </c>
      <c r="J244" s="109">
        <f t="shared" si="222"/>
        <v>21</v>
      </c>
      <c r="K244" s="109">
        <f t="shared" si="244"/>
        <v>13</v>
      </c>
      <c r="L244" s="8">
        <f t="shared" si="223"/>
        <v>1</v>
      </c>
      <c r="M244" s="110">
        <f t="shared" si="240"/>
        <v>1.0066368699999999</v>
      </c>
      <c r="N244" s="110">
        <f t="shared" si="235"/>
        <v>1.1198258799031913</v>
      </c>
      <c r="O244" s="103">
        <f t="shared" si="239"/>
        <v>1.1198258699999999</v>
      </c>
      <c r="P244" s="103">
        <f t="shared" si="216"/>
        <v>913.72470556999997</v>
      </c>
      <c r="Q244" s="11">
        <f t="shared" si="234"/>
        <v>0</v>
      </c>
      <c r="R244" s="7">
        <f t="shared" si="224"/>
        <v>0</v>
      </c>
      <c r="S244" s="8">
        <f t="shared" si="217"/>
        <v>0</v>
      </c>
      <c r="T244" s="113">
        <f t="shared" si="225"/>
        <v>0.1047</v>
      </c>
      <c r="U244" s="111">
        <f t="shared" si="236"/>
        <v>13</v>
      </c>
      <c r="V244" s="111">
        <v>252</v>
      </c>
      <c r="W244" s="110">
        <f t="shared" si="218"/>
        <v>1.00514996</v>
      </c>
      <c r="X244" s="103">
        <f t="shared" si="219"/>
        <v>4.7056456799999999</v>
      </c>
      <c r="Y244" s="8">
        <f t="shared" si="226"/>
        <v>0</v>
      </c>
      <c r="Z244" s="114" t="str">
        <f t="shared" si="232"/>
        <v>A+J=</v>
      </c>
      <c r="AA244" s="108">
        <f t="shared" si="233"/>
        <v>44522</v>
      </c>
      <c r="AB244" s="4"/>
      <c r="AD244" s="129">
        <f>[2]Plan1!$A315</f>
        <v>46346</v>
      </c>
      <c r="AE244" s="130" t="str">
        <f>[2]Plan1!$C315</f>
        <v>Dia Nacional de Zumbi e da Consciência Negra</v>
      </c>
      <c r="AG244" s="119">
        <f t="shared" si="246"/>
        <v>73</v>
      </c>
      <c r="AH244" s="121">
        <f t="shared" si="211"/>
        <v>46497</v>
      </c>
      <c r="AI244" s="121">
        <f t="shared" si="241"/>
        <v>46496</v>
      </c>
      <c r="AJ244" s="121">
        <f t="shared" si="242"/>
        <v>46497</v>
      </c>
      <c r="AK244" s="121">
        <f t="shared" si="212"/>
        <v>46527</v>
      </c>
      <c r="AL244" s="119">
        <f t="shared" si="243"/>
        <v>21</v>
      </c>
      <c r="AM244" s="121">
        <f t="shared" si="245"/>
        <v>46499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20"/>
        <v>44510</v>
      </c>
      <c r="B245" s="103">
        <f t="shared" si="213"/>
        <v>918.79332564999993</v>
      </c>
      <c r="C245" s="103">
        <f t="shared" si="230"/>
        <v>815.95248873000003</v>
      </c>
      <c r="D245" s="104">
        <f t="shared" si="221"/>
        <v>1091.29</v>
      </c>
      <c r="E245" s="105">
        <f t="shared" si="237"/>
        <v>1084.3119999999999</v>
      </c>
      <c r="F245" s="106">
        <f t="shared" si="238"/>
        <v>44459</v>
      </c>
      <c r="G245" s="107">
        <f t="shared" si="214"/>
        <v>-6.3942673349889345E-3</v>
      </c>
      <c r="H245" s="108">
        <f t="shared" si="231"/>
        <v>44522</v>
      </c>
      <c r="I245" s="108">
        <f t="shared" si="215"/>
        <v>44522</v>
      </c>
      <c r="J245" s="109">
        <f t="shared" si="222"/>
        <v>21</v>
      </c>
      <c r="K245" s="109">
        <f t="shared" si="244"/>
        <v>14</v>
      </c>
      <c r="L245" s="8">
        <f t="shared" si="223"/>
        <v>1</v>
      </c>
      <c r="M245" s="110">
        <f t="shared" si="240"/>
        <v>1.0066368699999999</v>
      </c>
      <c r="N245" s="110">
        <f t="shared" si="235"/>
        <v>1.1198258799031913</v>
      </c>
      <c r="O245" s="103">
        <f t="shared" si="239"/>
        <v>1.1198258699999999</v>
      </c>
      <c r="P245" s="103">
        <f t="shared" si="216"/>
        <v>913.72470556999997</v>
      </c>
      <c r="Q245" s="11">
        <f t="shared" si="234"/>
        <v>0</v>
      </c>
      <c r="R245" s="7">
        <f t="shared" si="224"/>
        <v>0</v>
      </c>
      <c r="S245" s="8">
        <f t="shared" si="217"/>
        <v>0</v>
      </c>
      <c r="T245" s="113">
        <f t="shared" si="225"/>
        <v>0.1047</v>
      </c>
      <c r="U245" s="111">
        <f t="shared" si="236"/>
        <v>14</v>
      </c>
      <c r="V245" s="111">
        <v>252</v>
      </c>
      <c r="W245" s="110">
        <f t="shared" si="218"/>
        <v>1.005547207</v>
      </c>
      <c r="X245" s="103">
        <f t="shared" si="219"/>
        <v>5.0686200799999996</v>
      </c>
      <c r="Y245" s="8">
        <f t="shared" si="226"/>
        <v>0</v>
      </c>
      <c r="Z245" s="114" t="str">
        <f t="shared" si="232"/>
        <v>A+J=</v>
      </c>
      <c r="AA245" s="108">
        <f t="shared" si="233"/>
        <v>44522</v>
      </c>
      <c r="AB245" s="4"/>
      <c r="AD245" s="129">
        <f>[2]Plan1!$A316</f>
        <v>46381</v>
      </c>
      <c r="AE245" s="130" t="str">
        <f>[2]Plan1!$C316</f>
        <v>Natal</v>
      </c>
      <c r="AG245" s="119">
        <f t="shared" si="246"/>
        <v>74</v>
      </c>
      <c r="AH245" s="121">
        <f t="shared" si="211"/>
        <v>46527</v>
      </c>
      <c r="AI245" s="121">
        <f t="shared" si="241"/>
        <v>46526</v>
      </c>
      <c r="AJ245" s="121">
        <f t="shared" si="242"/>
        <v>46527</v>
      </c>
      <c r="AK245" s="121">
        <f t="shared" si="212"/>
        <v>46559</v>
      </c>
      <c r="AL245" s="119">
        <f t="shared" si="243"/>
        <v>21</v>
      </c>
      <c r="AM245" s="121">
        <f t="shared" si="245"/>
        <v>46531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20"/>
        <v>44511</v>
      </c>
      <c r="B246" s="103">
        <f t="shared" si="213"/>
        <v>919.15644440999995</v>
      </c>
      <c r="C246" s="103">
        <f t="shared" si="230"/>
        <v>815.95248873000003</v>
      </c>
      <c r="D246" s="104">
        <f t="shared" si="221"/>
        <v>1091.29</v>
      </c>
      <c r="E246" s="105">
        <f t="shared" si="237"/>
        <v>1084.3119999999999</v>
      </c>
      <c r="F246" s="106">
        <f t="shared" si="238"/>
        <v>44459</v>
      </c>
      <c r="G246" s="107">
        <f t="shared" si="214"/>
        <v>-6.3942673349889345E-3</v>
      </c>
      <c r="H246" s="108">
        <f t="shared" si="231"/>
        <v>44522</v>
      </c>
      <c r="I246" s="108">
        <f t="shared" si="215"/>
        <v>44522</v>
      </c>
      <c r="J246" s="109">
        <f t="shared" si="222"/>
        <v>21</v>
      </c>
      <c r="K246" s="109">
        <f t="shared" si="244"/>
        <v>15</v>
      </c>
      <c r="L246" s="8">
        <f t="shared" si="223"/>
        <v>1</v>
      </c>
      <c r="M246" s="110">
        <f t="shared" si="240"/>
        <v>1.0066368699999999</v>
      </c>
      <c r="N246" s="110">
        <f t="shared" si="235"/>
        <v>1.1198258799031913</v>
      </c>
      <c r="O246" s="103">
        <f t="shared" si="239"/>
        <v>1.1198258699999999</v>
      </c>
      <c r="P246" s="103">
        <f t="shared" si="216"/>
        <v>913.72470556999997</v>
      </c>
      <c r="Q246" s="11">
        <f t="shared" si="234"/>
        <v>0</v>
      </c>
      <c r="R246" s="7">
        <f t="shared" si="224"/>
        <v>0</v>
      </c>
      <c r="S246" s="8">
        <f t="shared" si="217"/>
        <v>0</v>
      </c>
      <c r="T246" s="113">
        <f t="shared" si="225"/>
        <v>0.1047</v>
      </c>
      <c r="U246" s="111">
        <f t="shared" si="236"/>
        <v>15</v>
      </c>
      <c r="V246" s="111">
        <v>252</v>
      </c>
      <c r="W246" s="110">
        <f t="shared" si="218"/>
        <v>1.005944612</v>
      </c>
      <c r="X246" s="103">
        <f t="shared" si="219"/>
        <v>5.4317388400000004</v>
      </c>
      <c r="Y246" s="8">
        <f t="shared" si="226"/>
        <v>0</v>
      </c>
      <c r="Z246" s="114" t="str">
        <f t="shared" si="232"/>
        <v>A+J=</v>
      </c>
      <c r="AA246" s="108">
        <f t="shared" si="233"/>
        <v>44522</v>
      </c>
      <c r="AB246" s="4"/>
      <c r="AD246" s="129">
        <f>[2]Plan1!$A317</f>
        <v>46388</v>
      </c>
      <c r="AE246" s="130" t="str">
        <f>[2]Plan1!$C317</f>
        <v>Confraternização Universal</v>
      </c>
      <c r="AG246" s="119">
        <f t="shared" si="246"/>
        <v>75</v>
      </c>
      <c r="AH246" s="121">
        <f t="shared" si="211"/>
        <v>46558</v>
      </c>
      <c r="AI246" s="121">
        <f t="shared" si="241"/>
        <v>46556</v>
      </c>
      <c r="AJ246" s="121">
        <f t="shared" si="242"/>
        <v>46559</v>
      </c>
      <c r="AK246" s="121">
        <f t="shared" si="212"/>
        <v>46588</v>
      </c>
      <c r="AL246" s="119">
        <f t="shared" si="243"/>
        <v>21</v>
      </c>
      <c r="AM246" s="121">
        <f t="shared" si="245"/>
        <v>46561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20"/>
        <v>44512</v>
      </c>
      <c r="B247" s="103">
        <f t="shared" si="213"/>
        <v>919.51970571999993</v>
      </c>
      <c r="C247" s="103">
        <f t="shared" si="230"/>
        <v>815.95248873000003</v>
      </c>
      <c r="D247" s="104">
        <f t="shared" si="221"/>
        <v>1091.29</v>
      </c>
      <c r="E247" s="105">
        <f t="shared" si="237"/>
        <v>1084.3119999999999</v>
      </c>
      <c r="F247" s="106">
        <f t="shared" si="238"/>
        <v>44459</v>
      </c>
      <c r="G247" s="107">
        <f t="shared" si="214"/>
        <v>-6.3942673349889345E-3</v>
      </c>
      <c r="H247" s="108">
        <f t="shared" si="231"/>
        <v>44522</v>
      </c>
      <c r="I247" s="108">
        <f t="shared" si="215"/>
        <v>44522</v>
      </c>
      <c r="J247" s="109">
        <f t="shared" si="222"/>
        <v>21</v>
      </c>
      <c r="K247" s="109">
        <f t="shared" si="244"/>
        <v>16</v>
      </c>
      <c r="L247" s="8">
        <f t="shared" si="223"/>
        <v>1</v>
      </c>
      <c r="M247" s="110">
        <f t="shared" si="240"/>
        <v>1.0066368699999999</v>
      </c>
      <c r="N247" s="110">
        <f t="shared" si="235"/>
        <v>1.1198258799031913</v>
      </c>
      <c r="O247" s="103">
        <f t="shared" si="239"/>
        <v>1.1198258699999999</v>
      </c>
      <c r="P247" s="103">
        <f t="shared" si="216"/>
        <v>913.72470556999997</v>
      </c>
      <c r="Q247" s="11">
        <f t="shared" si="234"/>
        <v>0</v>
      </c>
      <c r="R247" s="7">
        <f t="shared" si="224"/>
        <v>0</v>
      </c>
      <c r="S247" s="8">
        <f t="shared" si="217"/>
        <v>0</v>
      </c>
      <c r="T247" s="113">
        <f t="shared" si="225"/>
        <v>0.1047</v>
      </c>
      <c r="U247" s="111">
        <f t="shared" si="236"/>
        <v>16</v>
      </c>
      <c r="V247" s="111">
        <v>252</v>
      </c>
      <c r="W247" s="110">
        <f t="shared" si="218"/>
        <v>1.006342173</v>
      </c>
      <c r="X247" s="103">
        <f t="shared" si="219"/>
        <v>5.7950001499999999</v>
      </c>
      <c r="Y247" s="8">
        <f t="shared" si="226"/>
        <v>0</v>
      </c>
      <c r="Z247" s="114" t="str">
        <f t="shared" si="232"/>
        <v>A+J=</v>
      </c>
      <c r="AA247" s="108">
        <f t="shared" si="233"/>
        <v>44522</v>
      </c>
      <c r="AB247" s="4"/>
      <c r="AD247" s="129">
        <f>[2]Plan1!$A318</f>
        <v>46426</v>
      </c>
      <c r="AE247" s="130" t="str">
        <f>[2]Plan1!$C318</f>
        <v>Carnaval</v>
      </c>
      <c r="AG247" s="119">
        <f t="shared" si="246"/>
        <v>76</v>
      </c>
      <c r="AH247" s="121">
        <f t="shared" si="211"/>
        <v>46588</v>
      </c>
      <c r="AI247" s="121">
        <f t="shared" si="241"/>
        <v>46587</v>
      </c>
      <c r="AJ247" s="121">
        <f t="shared" si="242"/>
        <v>46588</v>
      </c>
      <c r="AK247" s="121">
        <f t="shared" si="212"/>
        <v>46619</v>
      </c>
      <c r="AL247" s="119">
        <f t="shared" si="243"/>
        <v>23</v>
      </c>
      <c r="AM247" s="121">
        <f t="shared" si="245"/>
        <v>46590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20"/>
        <v>44513</v>
      </c>
      <c r="B248" s="103">
        <f t="shared" si="213"/>
        <v>919.88311139999996</v>
      </c>
      <c r="C248" s="103">
        <f t="shared" si="230"/>
        <v>815.95248873000003</v>
      </c>
      <c r="D248" s="104">
        <f t="shared" si="221"/>
        <v>1091.29</v>
      </c>
      <c r="E248" s="105">
        <f t="shared" si="237"/>
        <v>1084.3119999999999</v>
      </c>
      <c r="F248" s="106">
        <f t="shared" si="238"/>
        <v>44459</v>
      </c>
      <c r="G248" s="107">
        <f t="shared" si="214"/>
        <v>-6.3942673349889345E-3</v>
      </c>
      <c r="H248" s="108">
        <f t="shared" si="231"/>
        <v>44522</v>
      </c>
      <c r="I248" s="108">
        <f t="shared" si="215"/>
        <v>44522</v>
      </c>
      <c r="J248" s="109">
        <f t="shared" si="222"/>
        <v>21</v>
      </c>
      <c r="K248" s="109">
        <f t="shared" si="244"/>
        <v>17</v>
      </c>
      <c r="L248" s="8">
        <f t="shared" si="223"/>
        <v>1</v>
      </c>
      <c r="M248" s="110">
        <f t="shared" si="240"/>
        <v>1.0066368699999999</v>
      </c>
      <c r="N248" s="110">
        <f t="shared" si="235"/>
        <v>1.1198258799031913</v>
      </c>
      <c r="O248" s="103">
        <f t="shared" si="239"/>
        <v>1.1198258699999999</v>
      </c>
      <c r="P248" s="103">
        <f t="shared" si="216"/>
        <v>913.72470556999997</v>
      </c>
      <c r="Q248" s="11">
        <f t="shared" si="234"/>
        <v>0</v>
      </c>
      <c r="R248" s="7">
        <f t="shared" si="224"/>
        <v>0</v>
      </c>
      <c r="S248" s="8">
        <f t="shared" si="217"/>
        <v>0</v>
      </c>
      <c r="T248" s="113">
        <f t="shared" si="225"/>
        <v>0.1047</v>
      </c>
      <c r="U248" s="111">
        <f t="shared" si="236"/>
        <v>17</v>
      </c>
      <c r="V248" s="111">
        <v>252</v>
      </c>
      <c r="W248" s="110">
        <f t="shared" si="218"/>
        <v>1.0067398919999999</v>
      </c>
      <c r="X248" s="103">
        <f t="shared" si="219"/>
        <v>6.1584058300000004</v>
      </c>
      <c r="Y248" s="8">
        <f t="shared" si="226"/>
        <v>0</v>
      </c>
      <c r="Z248" s="114" t="str">
        <f t="shared" si="232"/>
        <v>A+J=</v>
      </c>
      <c r="AA248" s="108">
        <f t="shared" si="233"/>
        <v>44522</v>
      </c>
      <c r="AB248" s="4"/>
      <c r="AD248" s="129">
        <f>[2]Plan1!$A319</f>
        <v>46427</v>
      </c>
      <c r="AE248" s="130" t="str">
        <f>[2]Plan1!$C319</f>
        <v>Carnaval</v>
      </c>
      <c r="AG248" s="119">
        <f t="shared" si="246"/>
        <v>77</v>
      </c>
      <c r="AH248" s="121">
        <f t="shared" si="211"/>
        <v>46619</v>
      </c>
      <c r="AI248" s="121">
        <f t="shared" si="241"/>
        <v>46618</v>
      </c>
      <c r="AJ248" s="121">
        <f t="shared" si="242"/>
        <v>46619</v>
      </c>
      <c r="AK248" s="121">
        <f t="shared" si="212"/>
        <v>46650</v>
      </c>
      <c r="AL248" s="119">
        <f t="shared" si="243"/>
        <v>20</v>
      </c>
      <c r="AM248" s="121">
        <f t="shared" si="245"/>
        <v>46623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20"/>
        <v>44514</v>
      </c>
      <c r="B249" s="103">
        <f t="shared" si="213"/>
        <v>919.88311139999996</v>
      </c>
      <c r="C249" s="103">
        <f t="shared" si="230"/>
        <v>815.95248873000003</v>
      </c>
      <c r="D249" s="104">
        <f t="shared" si="221"/>
        <v>1091.29</v>
      </c>
      <c r="E249" s="105">
        <f t="shared" si="237"/>
        <v>1084.3119999999999</v>
      </c>
      <c r="F249" s="106">
        <f t="shared" si="238"/>
        <v>44459</v>
      </c>
      <c r="G249" s="107">
        <f t="shared" si="214"/>
        <v>-6.3942673349889345E-3</v>
      </c>
      <c r="H249" s="108">
        <f t="shared" si="231"/>
        <v>44522</v>
      </c>
      <c r="I249" s="108">
        <f t="shared" si="215"/>
        <v>44522</v>
      </c>
      <c r="J249" s="109">
        <f t="shared" si="222"/>
        <v>21</v>
      </c>
      <c r="K249" s="109">
        <f t="shared" si="244"/>
        <v>17</v>
      </c>
      <c r="L249" s="8">
        <f t="shared" si="223"/>
        <v>1</v>
      </c>
      <c r="M249" s="110">
        <f t="shared" si="240"/>
        <v>1.0066368699999999</v>
      </c>
      <c r="N249" s="110">
        <f t="shared" si="235"/>
        <v>1.1198258799031913</v>
      </c>
      <c r="O249" s="103">
        <f t="shared" si="239"/>
        <v>1.1198258699999999</v>
      </c>
      <c r="P249" s="103">
        <f t="shared" si="216"/>
        <v>913.72470556999997</v>
      </c>
      <c r="Q249" s="11">
        <f t="shared" si="234"/>
        <v>0</v>
      </c>
      <c r="R249" s="7">
        <f t="shared" si="224"/>
        <v>0</v>
      </c>
      <c r="S249" s="8">
        <f t="shared" si="217"/>
        <v>0</v>
      </c>
      <c r="T249" s="113">
        <f t="shared" si="225"/>
        <v>0.1047</v>
      </c>
      <c r="U249" s="111">
        <f t="shared" si="236"/>
        <v>17</v>
      </c>
      <c r="V249" s="111">
        <v>252</v>
      </c>
      <c r="W249" s="110">
        <f t="shared" si="218"/>
        <v>1.0067398919999999</v>
      </c>
      <c r="X249" s="103">
        <f t="shared" si="219"/>
        <v>6.1584058300000004</v>
      </c>
      <c r="Y249" s="8">
        <f t="shared" si="226"/>
        <v>0</v>
      </c>
      <c r="Z249" s="114" t="str">
        <f t="shared" si="232"/>
        <v>A+J=</v>
      </c>
      <c r="AA249" s="108">
        <f t="shared" si="233"/>
        <v>44522</v>
      </c>
      <c r="AB249" s="4"/>
      <c r="AD249" s="129">
        <f>[2]Plan1!$A320</f>
        <v>46472</v>
      </c>
      <c r="AE249" s="130" t="str">
        <f>[2]Plan1!$C320</f>
        <v>Paixão de Cristo</v>
      </c>
      <c r="AG249" s="119">
        <f t="shared" si="246"/>
        <v>78</v>
      </c>
      <c r="AH249" s="121">
        <f t="shared" si="211"/>
        <v>46650</v>
      </c>
      <c r="AI249" s="121">
        <f t="shared" si="241"/>
        <v>46647</v>
      </c>
      <c r="AJ249" s="121">
        <f t="shared" si="242"/>
        <v>46650</v>
      </c>
      <c r="AK249" s="121">
        <f t="shared" si="212"/>
        <v>46680</v>
      </c>
      <c r="AL249" s="119">
        <f t="shared" si="243"/>
        <v>21</v>
      </c>
      <c r="AM249" s="121">
        <f t="shared" si="245"/>
        <v>46652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20"/>
        <v>44515</v>
      </c>
      <c r="B250" s="103">
        <f t="shared" si="213"/>
        <v>919.88311139999996</v>
      </c>
      <c r="C250" s="103">
        <f t="shared" si="230"/>
        <v>815.95248873000003</v>
      </c>
      <c r="D250" s="104">
        <f t="shared" si="221"/>
        <v>1091.29</v>
      </c>
      <c r="E250" s="105">
        <f t="shared" si="237"/>
        <v>1084.3119999999999</v>
      </c>
      <c r="F250" s="106">
        <f t="shared" si="238"/>
        <v>44459</v>
      </c>
      <c r="G250" s="107">
        <f t="shared" si="214"/>
        <v>-6.3942673349889345E-3</v>
      </c>
      <c r="H250" s="108">
        <f t="shared" si="231"/>
        <v>44522</v>
      </c>
      <c r="I250" s="108">
        <f t="shared" si="215"/>
        <v>44522</v>
      </c>
      <c r="J250" s="109">
        <f t="shared" si="222"/>
        <v>21</v>
      </c>
      <c r="K250" s="109">
        <f t="shared" si="244"/>
        <v>17</v>
      </c>
      <c r="L250" s="8">
        <f t="shared" si="223"/>
        <v>1</v>
      </c>
      <c r="M250" s="110">
        <f t="shared" si="240"/>
        <v>1.0066368699999999</v>
      </c>
      <c r="N250" s="110">
        <f t="shared" si="235"/>
        <v>1.1198258799031913</v>
      </c>
      <c r="O250" s="103">
        <f t="shared" si="239"/>
        <v>1.1198258699999999</v>
      </c>
      <c r="P250" s="103">
        <f t="shared" si="216"/>
        <v>913.72470556999997</v>
      </c>
      <c r="Q250" s="11">
        <f t="shared" si="234"/>
        <v>0</v>
      </c>
      <c r="R250" s="7">
        <f t="shared" si="224"/>
        <v>0</v>
      </c>
      <c r="S250" s="8">
        <f t="shared" si="217"/>
        <v>0</v>
      </c>
      <c r="T250" s="113">
        <f t="shared" si="225"/>
        <v>0.1047</v>
      </c>
      <c r="U250" s="111">
        <f t="shared" si="236"/>
        <v>17</v>
      </c>
      <c r="V250" s="111">
        <v>252</v>
      </c>
      <c r="W250" s="110">
        <f t="shared" si="218"/>
        <v>1.0067398919999999</v>
      </c>
      <c r="X250" s="103">
        <f t="shared" si="219"/>
        <v>6.1584058300000004</v>
      </c>
      <c r="Y250" s="8">
        <f t="shared" si="226"/>
        <v>0</v>
      </c>
      <c r="Z250" s="114" t="str">
        <f t="shared" si="232"/>
        <v>A+J=</v>
      </c>
      <c r="AA250" s="108">
        <f t="shared" si="233"/>
        <v>44522</v>
      </c>
      <c r="AB250" s="4"/>
      <c r="AD250" s="129">
        <f>[2]Plan1!$A321</f>
        <v>46498</v>
      </c>
      <c r="AE250" s="130" t="str">
        <f>[2]Plan1!$C321</f>
        <v>Tiradentes</v>
      </c>
      <c r="AG250" s="119">
        <f t="shared" si="246"/>
        <v>79</v>
      </c>
      <c r="AH250" s="121">
        <f t="shared" ref="AH250:AH280" si="247">EDATE(AH249,1)</f>
        <v>46680</v>
      </c>
      <c r="AI250" s="121">
        <f t="shared" si="241"/>
        <v>46679</v>
      </c>
      <c r="AJ250" s="121">
        <f t="shared" si="242"/>
        <v>46680</v>
      </c>
      <c r="AK250" s="121">
        <f t="shared" ref="AK250:AK254" si="248">AJ251</f>
        <v>46713</v>
      </c>
      <c r="AL250" s="119">
        <f t="shared" si="243"/>
        <v>21</v>
      </c>
      <c r="AM250" s="121">
        <f t="shared" si="245"/>
        <v>46682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20"/>
        <v>44516</v>
      </c>
      <c r="B251" s="103">
        <f t="shared" si="213"/>
        <v>919.88311139999996</v>
      </c>
      <c r="C251" s="103">
        <f t="shared" si="230"/>
        <v>815.95248873000003</v>
      </c>
      <c r="D251" s="104">
        <f t="shared" si="221"/>
        <v>1091.29</v>
      </c>
      <c r="E251" s="105">
        <f t="shared" si="237"/>
        <v>1084.3119999999999</v>
      </c>
      <c r="F251" s="106">
        <f t="shared" si="238"/>
        <v>44459</v>
      </c>
      <c r="G251" s="107">
        <f t="shared" si="214"/>
        <v>-6.3942673349889345E-3</v>
      </c>
      <c r="H251" s="108">
        <f t="shared" si="231"/>
        <v>44522</v>
      </c>
      <c r="I251" s="108">
        <f t="shared" si="215"/>
        <v>44522</v>
      </c>
      <c r="J251" s="109">
        <f t="shared" si="222"/>
        <v>21</v>
      </c>
      <c r="K251" s="109">
        <f t="shared" si="244"/>
        <v>17</v>
      </c>
      <c r="L251" s="8">
        <f t="shared" si="223"/>
        <v>1</v>
      </c>
      <c r="M251" s="110">
        <f t="shared" si="240"/>
        <v>1.0066368699999999</v>
      </c>
      <c r="N251" s="110">
        <f t="shared" si="235"/>
        <v>1.1198258799031913</v>
      </c>
      <c r="O251" s="103">
        <f t="shared" si="239"/>
        <v>1.1198258699999999</v>
      </c>
      <c r="P251" s="103">
        <f t="shared" si="216"/>
        <v>913.72470556999997</v>
      </c>
      <c r="Q251" s="11">
        <f t="shared" si="234"/>
        <v>0</v>
      </c>
      <c r="R251" s="7">
        <f t="shared" si="224"/>
        <v>0</v>
      </c>
      <c r="S251" s="8">
        <f t="shared" si="217"/>
        <v>0</v>
      </c>
      <c r="T251" s="113">
        <f t="shared" si="225"/>
        <v>0.1047</v>
      </c>
      <c r="U251" s="111">
        <f t="shared" si="236"/>
        <v>17</v>
      </c>
      <c r="V251" s="111">
        <v>252</v>
      </c>
      <c r="W251" s="110">
        <f t="shared" si="218"/>
        <v>1.0067398919999999</v>
      </c>
      <c r="X251" s="103">
        <f t="shared" si="219"/>
        <v>6.1584058300000004</v>
      </c>
      <c r="Y251" s="8">
        <f t="shared" si="226"/>
        <v>0</v>
      </c>
      <c r="Z251" s="114" t="str">
        <f t="shared" si="232"/>
        <v>A+J=</v>
      </c>
      <c r="AA251" s="108">
        <f t="shared" si="233"/>
        <v>44522</v>
      </c>
      <c r="AB251" s="4"/>
      <c r="AD251" s="129">
        <f>[2]Plan1!$A322</f>
        <v>46508</v>
      </c>
      <c r="AE251" s="130" t="str">
        <f>[2]Plan1!$C322</f>
        <v>Dia do Trabalho</v>
      </c>
      <c r="AG251" s="119">
        <f t="shared" si="246"/>
        <v>80</v>
      </c>
      <c r="AH251" s="121">
        <f t="shared" si="247"/>
        <v>46711</v>
      </c>
      <c r="AI251" s="121">
        <f t="shared" si="241"/>
        <v>46710</v>
      </c>
      <c r="AJ251" s="121">
        <f t="shared" si="242"/>
        <v>46713</v>
      </c>
      <c r="AK251" s="121">
        <f t="shared" si="248"/>
        <v>46741</v>
      </c>
      <c r="AL251" s="119">
        <f t="shared" si="243"/>
        <v>20</v>
      </c>
      <c r="AM251" s="121">
        <f t="shared" si="245"/>
        <v>46715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20"/>
        <v>44517</v>
      </c>
      <c r="B252" s="103">
        <f t="shared" si="213"/>
        <v>920.24666052999999</v>
      </c>
      <c r="C252" s="103">
        <f t="shared" si="230"/>
        <v>815.95248873000003</v>
      </c>
      <c r="D252" s="104">
        <f t="shared" si="221"/>
        <v>1091.29</v>
      </c>
      <c r="E252" s="105">
        <f t="shared" si="237"/>
        <v>1084.3119999999999</v>
      </c>
      <c r="F252" s="106">
        <f t="shared" si="238"/>
        <v>44459</v>
      </c>
      <c r="G252" s="107">
        <f t="shared" si="214"/>
        <v>-6.3942673349889345E-3</v>
      </c>
      <c r="H252" s="108">
        <f t="shared" si="231"/>
        <v>44522</v>
      </c>
      <c r="I252" s="108">
        <f t="shared" si="215"/>
        <v>44522</v>
      </c>
      <c r="J252" s="109">
        <f t="shared" si="222"/>
        <v>21</v>
      </c>
      <c r="K252" s="109">
        <f t="shared" si="244"/>
        <v>18</v>
      </c>
      <c r="L252" s="8">
        <f t="shared" si="223"/>
        <v>1</v>
      </c>
      <c r="M252" s="110">
        <f t="shared" si="240"/>
        <v>1.0066368699999999</v>
      </c>
      <c r="N252" s="110">
        <f t="shared" si="235"/>
        <v>1.1198258799031913</v>
      </c>
      <c r="O252" s="103">
        <f t="shared" si="239"/>
        <v>1.1198258699999999</v>
      </c>
      <c r="P252" s="103">
        <f t="shared" si="216"/>
        <v>913.72470556999997</v>
      </c>
      <c r="Q252" s="11">
        <f t="shared" si="234"/>
        <v>0</v>
      </c>
      <c r="R252" s="7">
        <f t="shared" si="224"/>
        <v>0</v>
      </c>
      <c r="S252" s="8">
        <f t="shared" si="217"/>
        <v>0</v>
      </c>
      <c r="T252" s="113">
        <f t="shared" si="225"/>
        <v>0.1047</v>
      </c>
      <c r="U252" s="111">
        <f t="shared" si="236"/>
        <v>18</v>
      </c>
      <c r="V252" s="111">
        <v>252</v>
      </c>
      <c r="W252" s="110">
        <f t="shared" si="218"/>
        <v>1.007137768</v>
      </c>
      <c r="X252" s="103">
        <f t="shared" si="219"/>
        <v>6.5219549600000004</v>
      </c>
      <c r="Y252" s="8">
        <f t="shared" si="226"/>
        <v>0</v>
      </c>
      <c r="Z252" s="114" t="str">
        <f t="shared" si="232"/>
        <v>A+J=</v>
      </c>
      <c r="AA252" s="108">
        <f t="shared" si="233"/>
        <v>44522</v>
      </c>
      <c r="AB252" s="4"/>
      <c r="AD252" s="129">
        <f>[2]Plan1!$A323</f>
        <v>46534</v>
      </c>
      <c r="AE252" s="130" t="str">
        <f>[2]Plan1!$C323</f>
        <v>Corpus Christi</v>
      </c>
      <c r="AG252" s="119">
        <f t="shared" si="246"/>
        <v>81</v>
      </c>
      <c r="AH252" s="121">
        <f t="shared" si="247"/>
        <v>46741</v>
      </c>
      <c r="AI252" s="121">
        <f t="shared" si="241"/>
        <v>46738</v>
      </c>
      <c r="AJ252" s="121">
        <f t="shared" si="242"/>
        <v>46741</v>
      </c>
      <c r="AK252" s="121">
        <f t="shared" si="248"/>
        <v>46772</v>
      </c>
      <c r="AL252" s="119">
        <f t="shared" si="243"/>
        <v>23</v>
      </c>
      <c r="AM252" s="121">
        <f t="shared" si="245"/>
        <v>46743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20"/>
        <v>44518</v>
      </c>
      <c r="B253" s="103">
        <f t="shared" si="213"/>
        <v>920.61035311000001</v>
      </c>
      <c r="C253" s="103">
        <f t="shared" si="230"/>
        <v>815.95248873000003</v>
      </c>
      <c r="D253" s="104">
        <f t="shared" si="221"/>
        <v>1091.29</v>
      </c>
      <c r="E253" s="105">
        <f t="shared" si="237"/>
        <v>1084.3119999999999</v>
      </c>
      <c r="F253" s="106">
        <f t="shared" si="238"/>
        <v>44459</v>
      </c>
      <c r="G253" s="107">
        <f t="shared" si="214"/>
        <v>-6.3942673349889345E-3</v>
      </c>
      <c r="H253" s="108">
        <f t="shared" si="231"/>
        <v>44522</v>
      </c>
      <c r="I253" s="108">
        <f t="shared" si="215"/>
        <v>44522</v>
      </c>
      <c r="J253" s="109">
        <f t="shared" si="222"/>
        <v>21</v>
      </c>
      <c r="K253" s="109">
        <f t="shared" si="244"/>
        <v>19</v>
      </c>
      <c r="L253" s="8">
        <f t="shared" si="223"/>
        <v>1</v>
      </c>
      <c r="M253" s="110">
        <f t="shared" si="240"/>
        <v>1.0066368699999999</v>
      </c>
      <c r="N253" s="110">
        <f t="shared" si="235"/>
        <v>1.1198258799031913</v>
      </c>
      <c r="O253" s="103">
        <f t="shared" si="239"/>
        <v>1.1198258699999999</v>
      </c>
      <c r="P253" s="103">
        <f t="shared" si="216"/>
        <v>913.72470556999997</v>
      </c>
      <c r="Q253" s="11">
        <f t="shared" si="234"/>
        <v>0</v>
      </c>
      <c r="R253" s="7">
        <f t="shared" si="224"/>
        <v>0</v>
      </c>
      <c r="S253" s="8">
        <f t="shared" si="217"/>
        <v>0</v>
      </c>
      <c r="T253" s="113">
        <f t="shared" si="225"/>
        <v>0.1047</v>
      </c>
      <c r="U253" s="111">
        <f t="shared" si="236"/>
        <v>19</v>
      </c>
      <c r="V253" s="111">
        <v>252</v>
      </c>
      <c r="W253" s="110">
        <f t="shared" si="218"/>
        <v>1.007535801</v>
      </c>
      <c r="X253" s="103">
        <f t="shared" si="219"/>
        <v>6.8856475399999999</v>
      </c>
      <c r="Y253" s="8">
        <f t="shared" si="226"/>
        <v>0</v>
      </c>
      <c r="Z253" s="114" t="str">
        <f t="shared" si="232"/>
        <v>A+J=</v>
      </c>
      <c r="AA253" s="108">
        <f t="shared" si="233"/>
        <v>44522</v>
      </c>
      <c r="AB253" s="4"/>
      <c r="AD253" s="129">
        <f>[2]Plan1!$A324</f>
        <v>46637</v>
      </c>
      <c r="AE253" s="130" t="str">
        <f>[2]Plan1!$C324</f>
        <v>Independência do Brasil</v>
      </c>
      <c r="AG253" s="119">
        <f t="shared" si="246"/>
        <v>82</v>
      </c>
      <c r="AH253" s="121">
        <f t="shared" si="247"/>
        <v>46772</v>
      </c>
      <c r="AI253" s="121">
        <f t="shared" si="241"/>
        <v>46771</v>
      </c>
      <c r="AJ253" s="121">
        <f t="shared" si="242"/>
        <v>46772</v>
      </c>
      <c r="AK253" s="121">
        <f t="shared" si="248"/>
        <v>46804</v>
      </c>
      <c r="AL253" s="119">
        <f t="shared" si="243"/>
        <v>22</v>
      </c>
      <c r="AM253" s="121">
        <f t="shared" si="245"/>
        <v>46776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20"/>
        <v>44519</v>
      </c>
      <c r="B254" s="103">
        <f t="shared" si="213"/>
        <v>920.97419006999996</v>
      </c>
      <c r="C254" s="103">
        <f t="shared" si="230"/>
        <v>815.95248873000003</v>
      </c>
      <c r="D254" s="104">
        <f t="shared" si="221"/>
        <v>1091.29</v>
      </c>
      <c r="E254" s="105">
        <f t="shared" si="237"/>
        <v>1084.3119999999999</v>
      </c>
      <c r="F254" s="106">
        <f t="shared" si="238"/>
        <v>44459</v>
      </c>
      <c r="G254" s="107">
        <f t="shared" si="214"/>
        <v>-6.3942673349889345E-3</v>
      </c>
      <c r="H254" s="108">
        <f t="shared" si="231"/>
        <v>44522</v>
      </c>
      <c r="I254" s="108">
        <f t="shared" si="215"/>
        <v>44522</v>
      </c>
      <c r="J254" s="109">
        <f t="shared" si="222"/>
        <v>21</v>
      </c>
      <c r="K254" s="109">
        <f t="shared" si="244"/>
        <v>20</v>
      </c>
      <c r="L254" s="8">
        <f t="shared" si="223"/>
        <v>1</v>
      </c>
      <c r="M254" s="110">
        <f t="shared" si="240"/>
        <v>1.0066368699999999</v>
      </c>
      <c r="N254" s="110">
        <f t="shared" si="235"/>
        <v>1.1198258799031913</v>
      </c>
      <c r="O254" s="103">
        <f t="shared" si="239"/>
        <v>1.1198258699999999</v>
      </c>
      <c r="P254" s="103">
        <f t="shared" si="216"/>
        <v>913.72470556999997</v>
      </c>
      <c r="Q254" s="11">
        <f t="shared" si="234"/>
        <v>0</v>
      </c>
      <c r="R254" s="7">
        <f t="shared" si="224"/>
        <v>0</v>
      </c>
      <c r="S254" s="8">
        <f t="shared" si="217"/>
        <v>0</v>
      </c>
      <c r="T254" s="113">
        <f t="shared" si="225"/>
        <v>0.1047</v>
      </c>
      <c r="U254" s="111">
        <f t="shared" si="236"/>
        <v>20</v>
      </c>
      <c r="V254" s="111">
        <v>252</v>
      </c>
      <c r="W254" s="110">
        <f t="shared" si="218"/>
        <v>1.0079339919999999</v>
      </c>
      <c r="X254" s="103">
        <f t="shared" si="219"/>
        <v>7.2494845000000003</v>
      </c>
      <c r="Y254" s="8">
        <f t="shared" si="226"/>
        <v>0</v>
      </c>
      <c r="Z254" s="114" t="str">
        <f t="shared" si="232"/>
        <v>A+J=</v>
      </c>
      <c r="AA254" s="108">
        <f t="shared" si="233"/>
        <v>44522</v>
      </c>
      <c r="AB254" s="4"/>
      <c r="AD254" s="129">
        <f>[2]Plan1!$A325</f>
        <v>46672</v>
      </c>
      <c r="AE254" s="130" t="str">
        <f>[2]Plan1!$C325</f>
        <v>Nossa Sr.a Aparecida - Padroeira do Brasil</v>
      </c>
      <c r="AG254" s="119">
        <f t="shared" si="246"/>
        <v>83</v>
      </c>
      <c r="AH254" s="121">
        <f t="shared" si="247"/>
        <v>46803</v>
      </c>
      <c r="AI254" s="121">
        <f t="shared" si="241"/>
        <v>46801</v>
      </c>
      <c r="AJ254" s="121">
        <f t="shared" si="242"/>
        <v>46804</v>
      </c>
      <c r="AK254" s="121">
        <f t="shared" si="248"/>
        <v>46832</v>
      </c>
      <c r="AL254" s="119">
        <f t="shared" si="243"/>
        <v>18</v>
      </c>
      <c r="AM254" s="121">
        <f t="shared" si="245"/>
        <v>46806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20"/>
        <v>44520</v>
      </c>
      <c r="B255" s="103">
        <f t="shared" si="213"/>
        <v>921.33816955999998</v>
      </c>
      <c r="C255" s="103">
        <f t="shared" si="230"/>
        <v>815.95248873000003</v>
      </c>
      <c r="D255" s="104">
        <f t="shared" si="221"/>
        <v>1091.29</v>
      </c>
      <c r="E255" s="105">
        <f t="shared" si="237"/>
        <v>1084.3119999999999</v>
      </c>
      <c r="F255" s="106">
        <f t="shared" si="238"/>
        <v>44459</v>
      </c>
      <c r="G255" s="107">
        <f t="shared" si="214"/>
        <v>-6.3942673349889345E-3</v>
      </c>
      <c r="H255" s="108">
        <f t="shared" si="231"/>
        <v>44550</v>
      </c>
      <c r="I255" s="108">
        <f t="shared" si="215"/>
        <v>44522</v>
      </c>
      <c r="J255" s="109">
        <f t="shared" si="222"/>
        <v>21</v>
      </c>
      <c r="K255" s="109">
        <f t="shared" si="244"/>
        <v>21</v>
      </c>
      <c r="L255" s="8">
        <f t="shared" si="223"/>
        <v>1</v>
      </c>
      <c r="M255" s="110">
        <f t="shared" si="240"/>
        <v>1.0066368699999999</v>
      </c>
      <c r="N255" s="110">
        <f t="shared" si="235"/>
        <v>1.1198258799031913</v>
      </c>
      <c r="O255" s="103">
        <f t="shared" si="239"/>
        <v>1.1198258699999999</v>
      </c>
      <c r="P255" s="103">
        <f t="shared" si="216"/>
        <v>913.72470556999997</v>
      </c>
      <c r="Q255" s="11">
        <f t="shared" si="234"/>
        <v>0</v>
      </c>
      <c r="R255" s="7">
        <f t="shared" si="224"/>
        <v>0</v>
      </c>
      <c r="S255" s="8">
        <f t="shared" si="217"/>
        <v>0</v>
      </c>
      <c r="T255" s="113">
        <f t="shared" si="225"/>
        <v>0.1047</v>
      </c>
      <c r="U255" s="111">
        <f t="shared" si="236"/>
        <v>21</v>
      </c>
      <c r="V255" s="111">
        <v>252</v>
      </c>
      <c r="W255" s="110">
        <f t="shared" si="218"/>
        <v>1.0083323390000001</v>
      </c>
      <c r="X255" s="103">
        <f t="shared" si="219"/>
        <v>7.6134639899999996</v>
      </c>
      <c r="Y255" s="8">
        <f t="shared" si="226"/>
        <v>0</v>
      </c>
      <c r="Z255" s="114" t="str">
        <f t="shared" si="232"/>
        <v>A+J=</v>
      </c>
      <c r="AA255" s="108">
        <f t="shared" si="233"/>
        <v>44522</v>
      </c>
      <c r="AB255" s="4"/>
      <c r="AD255" s="129">
        <f>[2]Plan1!$A326</f>
        <v>46693</v>
      </c>
      <c r="AE255" s="130" t="str">
        <f>[2]Plan1!$C326</f>
        <v>Finados</v>
      </c>
      <c r="AG255" s="119">
        <f t="shared" si="246"/>
        <v>84</v>
      </c>
      <c r="AH255" s="121">
        <f t="shared" si="247"/>
        <v>46832</v>
      </c>
      <c r="AI255" s="121">
        <f t="shared" si="241"/>
        <v>46829</v>
      </c>
      <c r="AJ255" s="121">
        <f t="shared" si="242"/>
        <v>46832</v>
      </c>
      <c r="AK255" s="121">
        <f t="shared" ref="AK255" si="249">AJ256</f>
        <v>46863</v>
      </c>
      <c r="AL255" s="119">
        <f t="shared" si="243"/>
        <v>22</v>
      </c>
      <c r="AM255" s="121">
        <f t="shared" si="245"/>
        <v>46834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20"/>
        <v>44521</v>
      </c>
      <c r="B256" s="103">
        <f t="shared" si="213"/>
        <v>921.33816955999998</v>
      </c>
      <c r="C256" s="103">
        <f t="shared" si="230"/>
        <v>815.95248873000003</v>
      </c>
      <c r="D256" s="104">
        <f t="shared" si="221"/>
        <v>1091.29</v>
      </c>
      <c r="E256" s="105">
        <f t="shared" si="237"/>
        <v>1084.3119999999999</v>
      </c>
      <c r="F256" s="106">
        <f t="shared" si="238"/>
        <v>44459</v>
      </c>
      <c r="G256" s="107">
        <f t="shared" si="214"/>
        <v>-6.3942673349889345E-3</v>
      </c>
      <c r="H256" s="108">
        <f t="shared" si="231"/>
        <v>44550</v>
      </c>
      <c r="I256" s="108">
        <f t="shared" si="215"/>
        <v>44522</v>
      </c>
      <c r="J256" s="109">
        <f t="shared" si="222"/>
        <v>21</v>
      </c>
      <c r="K256" s="109">
        <f t="shared" si="244"/>
        <v>21</v>
      </c>
      <c r="L256" s="8">
        <f t="shared" si="223"/>
        <v>1</v>
      </c>
      <c r="M256" s="110">
        <f t="shared" si="240"/>
        <v>1.0066368699999999</v>
      </c>
      <c r="N256" s="110">
        <f t="shared" si="235"/>
        <v>1.1198258799031913</v>
      </c>
      <c r="O256" s="103">
        <f t="shared" si="239"/>
        <v>1.1198258699999999</v>
      </c>
      <c r="P256" s="103">
        <f t="shared" si="216"/>
        <v>913.72470556999997</v>
      </c>
      <c r="Q256" s="11">
        <f t="shared" si="234"/>
        <v>0</v>
      </c>
      <c r="R256" s="7">
        <f t="shared" si="224"/>
        <v>0</v>
      </c>
      <c r="S256" s="8">
        <f t="shared" si="217"/>
        <v>0</v>
      </c>
      <c r="T256" s="113">
        <f t="shared" si="225"/>
        <v>0.1047</v>
      </c>
      <c r="U256" s="111">
        <f t="shared" si="236"/>
        <v>21</v>
      </c>
      <c r="V256" s="111">
        <v>252</v>
      </c>
      <c r="W256" s="110">
        <f t="shared" si="218"/>
        <v>1.0083323390000001</v>
      </c>
      <c r="X256" s="103">
        <f t="shared" si="219"/>
        <v>7.6134639899999996</v>
      </c>
      <c r="Y256" s="8">
        <f t="shared" si="226"/>
        <v>0</v>
      </c>
      <c r="Z256" s="114" t="str">
        <f t="shared" si="232"/>
        <v>A+J=</v>
      </c>
      <c r="AA256" s="108">
        <f t="shared" si="233"/>
        <v>44522</v>
      </c>
      <c r="AB256" s="4"/>
      <c r="AD256" s="129">
        <f>[2]Plan1!$A327</f>
        <v>46706</v>
      </c>
      <c r="AE256" s="130" t="str">
        <f>[2]Plan1!$C327</f>
        <v>Proclamação da República</v>
      </c>
      <c r="AG256" s="119">
        <f t="shared" si="246"/>
        <v>85</v>
      </c>
      <c r="AH256" s="121">
        <f t="shared" si="247"/>
        <v>46863</v>
      </c>
      <c r="AI256" s="121">
        <f t="shared" si="241"/>
        <v>46862</v>
      </c>
      <c r="AJ256" s="121">
        <f t="shared" si="242"/>
        <v>46863</v>
      </c>
      <c r="AK256" s="121">
        <f t="shared" ref="AK256:AK279" si="250">AJ257</f>
        <v>46895</v>
      </c>
      <c r="AL256" s="119">
        <f t="shared" si="243"/>
        <v>20</v>
      </c>
      <c r="AM256" s="121">
        <f t="shared" si="245"/>
        <v>46867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20"/>
        <v>44522</v>
      </c>
      <c r="B257" s="103">
        <f t="shared" si="213"/>
        <v>921.33816955999998</v>
      </c>
      <c r="C257" s="103">
        <f t="shared" si="230"/>
        <v>815.95248873000003</v>
      </c>
      <c r="D257" s="104">
        <f t="shared" si="221"/>
        <v>1091.29</v>
      </c>
      <c r="E257" s="105">
        <f t="shared" si="237"/>
        <v>1084.3119999999999</v>
      </c>
      <c r="F257" s="106">
        <f t="shared" si="238"/>
        <v>44459</v>
      </c>
      <c r="G257" s="107">
        <f t="shared" si="214"/>
        <v>-6.3942673349889345E-3</v>
      </c>
      <c r="H257" s="108">
        <f t="shared" si="231"/>
        <v>44550</v>
      </c>
      <c r="I257" s="108">
        <f t="shared" si="215"/>
        <v>44522</v>
      </c>
      <c r="J257" s="109">
        <f t="shared" si="222"/>
        <v>21</v>
      </c>
      <c r="K257" s="109">
        <f t="shared" si="244"/>
        <v>21</v>
      </c>
      <c r="L257" s="8">
        <f t="shared" si="223"/>
        <v>1</v>
      </c>
      <c r="M257" s="110">
        <f t="shared" si="240"/>
        <v>1.0066368699999999</v>
      </c>
      <c r="N257" s="110">
        <f t="shared" si="235"/>
        <v>1.1198258799031913</v>
      </c>
      <c r="O257" s="103">
        <f t="shared" si="239"/>
        <v>1.1198258699999999</v>
      </c>
      <c r="P257" s="103">
        <f t="shared" si="216"/>
        <v>913.72470556999997</v>
      </c>
      <c r="Q257" s="11">
        <f t="shared" si="234"/>
        <v>8</v>
      </c>
      <c r="R257" s="7">
        <f t="shared" si="224"/>
        <v>3.5222588438082257E-2</v>
      </c>
      <c r="S257" s="8">
        <f t="shared" si="217"/>
        <v>32.183749249999998</v>
      </c>
      <c r="T257" s="113">
        <f t="shared" si="225"/>
        <v>0.1047</v>
      </c>
      <c r="U257" s="111">
        <f t="shared" si="236"/>
        <v>21</v>
      </c>
      <c r="V257" s="111">
        <v>252</v>
      </c>
      <c r="W257" s="110">
        <f t="shared" si="218"/>
        <v>1.0083323390000001</v>
      </c>
      <c r="X257" s="103">
        <f t="shared" si="219"/>
        <v>7.6134639899999996</v>
      </c>
      <c r="Y257" s="8">
        <f t="shared" si="226"/>
        <v>39.797213239999998</v>
      </c>
      <c r="Z257" s="114" t="str">
        <f t="shared" si="232"/>
        <v>A+J=</v>
      </c>
      <c r="AA257" s="108">
        <f t="shared" si="233"/>
        <v>44522</v>
      </c>
      <c r="AB257" s="4"/>
      <c r="AD257" s="129">
        <f>[2]Plan1!$A328</f>
        <v>46711</v>
      </c>
      <c r="AE257" s="130" t="str">
        <f>[2]Plan1!$C328</f>
        <v>Dia Nacional de Zumbi e da Consciência Negra</v>
      </c>
      <c r="AG257" s="119">
        <f t="shared" si="246"/>
        <v>86</v>
      </c>
      <c r="AH257" s="121">
        <f t="shared" si="247"/>
        <v>46893</v>
      </c>
      <c r="AI257" s="121">
        <f t="shared" si="241"/>
        <v>46892</v>
      </c>
      <c r="AJ257" s="121">
        <f t="shared" si="242"/>
        <v>46895</v>
      </c>
      <c r="AK257" s="121">
        <f t="shared" si="250"/>
        <v>46924</v>
      </c>
      <c r="AL257" s="119">
        <f t="shared" si="243"/>
        <v>20</v>
      </c>
      <c r="AM257" s="121">
        <f t="shared" si="245"/>
        <v>46897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20"/>
        <v>44523</v>
      </c>
      <c r="B258" s="103">
        <f t="shared" si="213"/>
        <v>882.17197836000003</v>
      </c>
      <c r="C258" s="103">
        <f t="shared" si="230"/>
        <v>787.21253004000005</v>
      </c>
      <c r="D258" s="104">
        <f t="shared" si="221"/>
        <v>1084.3119999999999</v>
      </c>
      <c r="E258" s="105">
        <f t="shared" si="237"/>
        <v>1091.2829999999999</v>
      </c>
      <c r="F258" s="106">
        <f t="shared" si="238"/>
        <v>44491</v>
      </c>
      <c r="G258" s="107">
        <f t="shared" si="214"/>
        <v>6.4289614059422906E-3</v>
      </c>
      <c r="H258" s="108">
        <f t="shared" si="231"/>
        <v>44550</v>
      </c>
      <c r="I258" s="108">
        <f t="shared" si="215"/>
        <v>44550</v>
      </c>
      <c r="J258" s="109">
        <f t="shared" si="222"/>
        <v>20</v>
      </c>
      <c r="K258" s="109">
        <f t="shared" si="244"/>
        <v>1</v>
      </c>
      <c r="L258" s="8">
        <f t="shared" si="223"/>
        <v>1.0003204699999999</v>
      </c>
      <c r="M258" s="110">
        <f t="shared" si="240"/>
        <v>1</v>
      </c>
      <c r="N258" s="110">
        <f t="shared" si="235"/>
        <v>1.1198258799031913</v>
      </c>
      <c r="O258" s="103">
        <f t="shared" si="239"/>
        <v>1.12018475</v>
      </c>
      <c r="P258" s="103">
        <f t="shared" si="216"/>
        <v>881.82347115000005</v>
      </c>
      <c r="Q258" s="11">
        <f t="shared" si="234"/>
        <v>0</v>
      </c>
      <c r="R258" s="7">
        <f t="shared" si="224"/>
        <v>0</v>
      </c>
      <c r="S258" s="8">
        <f t="shared" si="217"/>
        <v>0</v>
      </c>
      <c r="T258" s="113">
        <f t="shared" si="225"/>
        <v>0.1047</v>
      </c>
      <c r="U258" s="111">
        <f t="shared" si="236"/>
        <v>1</v>
      </c>
      <c r="V258" s="111">
        <v>252</v>
      </c>
      <c r="W258" s="110">
        <f t="shared" si="218"/>
        <v>1.0003952119999999</v>
      </c>
      <c r="X258" s="103">
        <f t="shared" si="219"/>
        <v>0.34850721000000001</v>
      </c>
      <c r="Y258" s="8">
        <f t="shared" si="226"/>
        <v>0</v>
      </c>
      <c r="Z258" s="114" t="str">
        <f t="shared" si="232"/>
        <v>A+J=</v>
      </c>
      <c r="AA258" s="108">
        <f t="shared" si="233"/>
        <v>44550</v>
      </c>
      <c r="AB258" s="4"/>
      <c r="AD258" s="129">
        <f>[2]Plan1!$A329</f>
        <v>46746</v>
      </c>
      <c r="AE258" s="130" t="str">
        <f>[2]Plan1!$C329</f>
        <v>Natal</v>
      </c>
      <c r="AG258" s="119">
        <f t="shared" si="246"/>
        <v>87</v>
      </c>
      <c r="AH258" s="121">
        <f t="shared" si="247"/>
        <v>46924</v>
      </c>
      <c r="AI258" s="121">
        <f t="shared" si="241"/>
        <v>46923</v>
      </c>
      <c r="AJ258" s="121">
        <f t="shared" si="242"/>
        <v>46924</v>
      </c>
      <c r="AK258" s="121">
        <f t="shared" si="250"/>
        <v>46954</v>
      </c>
      <c r="AL258" s="119">
        <f t="shared" si="243"/>
        <v>22</v>
      </c>
      <c r="AM258" s="121">
        <f t="shared" si="245"/>
        <v>46926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20"/>
        <v>44524</v>
      </c>
      <c r="B259" s="103">
        <f t="shared" si="213"/>
        <v>882.80344100000002</v>
      </c>
      <c r="C259" s="103">
        <f t="shared" si="230"/>
        <v>787.21253004000005</v>
      </c>
      <c r="D259" s="104">
        <f t="shared" si="221"/>
        <v>1084.3119999999999</v>
      </c>
      <c r="E259" s="105">
        <f t="shared" si="237"/>
        <v>1091.2829999999999</v>
      </c>
      <c r="F259" s="106">
        <f t="shared" si="238"/>
        <v>44491</v>
      </c>
      <c r="G259" s="107">
        <f t="shared" si="214"/>
        <v>6.4289614059422906E-3</v>
      </c>
      <c r="H259" s="108">
        <f t="shared" si="231"/>
        <v>44550</v>
      </c>
      <c r="I259" s="108">
        <f t="shared" si="215"/>
        <v>44550</v>
      </c>
      <c r="J259" s="109">
        <f t="shared" si="222"/>
        <v>20</v>
      </c>
      <c r="K259" s="109">
        <f t="shared" si="244"/>
        <v>2</v>
      </c>
      <c r="L259" s="8">
        <f t="shared" si="223"/>
        <v>1.0006410400000001</v>
      </c>
      <c r="M259" s="110">
        <f t="shared" si="240"/>
        <v>1</v>
      </c>
      <c r="N259" s="110">
        <f t="shared" si="235"/>
        <v>1.1198258799031913</v>
      </c>
      <c r="O259" s="103">
        <f t="shared" si="239"/>
        <v>1.1205437300000001</v>
      </c>
      <c r="P259" s="103">
        <f t="shared" si="216"/>
        <v>882.10606471000006</v>
      </c>
      <c r="Q259" s="11">
        <f t="shared" si="234"/>
        <v>0</v>
      </c>
      <c r="R259" s="7">
        <f t="shared" si="224"/>
        <v>0</v>
      </c>
      <c r="S259" s="8">
        <f t="shared" si="217"/>
        <v>0</v>
      </c>
      <c r="T259" s="113">
        <f t="shared" si="225"/>
        <v>0.1047</v>
      </c>
      <c r="U259" s="111">
        <f t="shared" si="236"/>
        <v>2</v>
      </c>
      <c r="V259" s="111">
        <v>252</v>
      </c>
      <c r="W259" s="110">
        <f t="shared" si="218"/>
        <v>1.000790581</v>
      </c>
      <c r="X259" s="103">
        <f t="shared" si="219"/>
        <v>0.69737629000000001</v>
      </c>
      <c r="Y259" s="8">
        <f t="shared" si="226"/>
        <v>0</v>
      </c>
      <c r="Z259" s="114" t="str">
        <f t="shared" si="232"/>
        <v>A+J=</v>
      </c>
      <c r="AA259" s="108">
        <f t="shared" si="233"/>
        <v>44550</v>
      </c>
      <c r="AB259" s="4"/>
      <c r="AD259" s="129">
        <f>[2]Plan1!$A330</f>
        <v>46753</v>
      </c>
      <c r="AE259" s="130" t="str">
        <f>[2]Plan1!$C330</f>
        <v>Confraternização Universal</v>
      </c>
      <c r="AG259" s="119">
        <f t="shared" si="246"/>
        <v>88</v>
      </c>
      <c r="AH259" s="121">
        <f t="shared" si="247"/>
        <v>46954</v>
      </c>
      <c r="AI259" s="121">
        <f t="shared" si="241"/>
        <v>46953</v>
      </c>
      <c r="AJ259" s="121">
        <f t="shared" si="242"/>
        <v>46954</v>
      </c>
      <c r="AK259" s="121">
        <f t="shared" si="250"/>
        <v>46986</v>
      </c>
      <c r="AL259" s="119">
        <f t="shared" si="243"/>
        <v>22</v>
      </c>
      <c r="AM259" s="121">
        <f t="shared" si="245"/>
        <v>46958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20"/>
        <v>44525</v>
      </c>
      <c r="B260" s="103">
        <f t="shared" si="213"/>
        <v>883.43535055999996</v>
      </c>
      <c r="C260" s="103">
        <f t="shared" si="230"/>
        <v>787.21253004000005</v>
      </c>
      <c r="D260" s="104">
        <f t="shared" si="221"/>
        <v>1084.3119999999999</v>
      </c>
      <c r="E260" s="105">
        <f t="shared" si="237"/>
        <v>1091.2829999999999</v>
      </c>
      <c r="F260" s="106">
        <f t="shared" si="238"/>
        <v>44491</v>
      </c>
      <c r="G260" s="107">
        <f t="shared" si="214"/>
        <v>6.4289614059422906E-3</v>
      </c>
      <c r="H260" s="108">
        <f t="shared" si="231"/>
        <v>44550</v>
      </c>
      <c r="I260" s="108">
        <f t="shared" si="215"/>
        <v>44550</v>
      </c>
      <c r="J260" s="109">
        <f t="shared" si="222"/>
        <v>20</v>
      </c>
      <c r="K260" s="109">
        <f t="shared" si="244"/>
        <v>3</v>
      </c>
      <c r="L260" s="8">
        <f t="shared" si="223"/>
        <v>1.0009617099999999</v>
      </c>
      <c r="M260" s="110">
        <f t="shared" si="240"/>
        <v>1</v>
      </c>
      <c r="N260" s="110">
        <f t="shared" si="235"/>
        <v>1.1198258799031913</v>
      </c>
      <c r="O260" s="103">
        <f t="shared" si="239"/>
        <v>1.12090282</v>
      </c>
      <c r="P260" s="103">
        <f t="shared" si="216"/>
        <v>882.38874485999997</v>
      </c>
      <c r="Q260" s="11">
        <f t="shared" si="234"/>
        <v>0</v>
      </c>
      <c r="R260" s="7">
        <f t="shared" si="224"/>
        <v>0</v>
      </c>
      <c r="S260" s="8">
        <f t="shared" si="217"/>
        <v>0</v>
      </c>
      <c r="T260" s="113">
        <f t="shared" si="225"/>
        <v>0.1047</v>
      </c>
      <c r="U260" s="111">
        <f t="shared" si="236"/>
        <v>3</v>
      </c>
      <c r="V260" s="111">
        <v>252</v>
      </c>
      <c r="W260" s="110">
        <f t="shared" si="218"/>
        <v>1.0011861049999999</v>
      </c>
      <c r="X260" s="103">
        <f t="shared" si="219"/>
        <v>1.0466057</v>
      </c>
      <c r="Y260" s="8">
        <f t="shared" si="226"/>
        <v>0</v>
      </c>
      <c r="Z260" s="114" t="str">
        <f t="shared" si="232"/>
        <v>A+J=</v>
      </c>
      <c r="AA260" s="108">
        <f t="shared" si="233"/>
        <v>44550</v>
      </c>
      <c r="AB260" s="4"/>
      <c r="AD260" s="129">
        <f>[2]Plan1!$A331</f>
        <v>46811</v>
      </c>
      <c r="AE260" s="130" t="str">
        <f>[2]Plan1!$C331</f>
        <v>Carnaval</v>
      </c>
      <c r="AG260" s="119">
        <f t="shared" si="246"/>
        <v>89</v>
      </c>
      <c r="AH260" s="121">
        <f t="shared" si="247"/>
        <v>46985</v>
      </c>
      <c r="AI260" s="121">
        <f t="shared" si="241"/>
        <v>46983</v>
      </c>
      <c r="AJ260" s="121">
        <f t="shared" si="242"/>
        <v>46986</v>
      </c>
      <c r="AK260" s="121">
        <f t="shared" si="250"/>
        <v>47016</v>
      </c>
      <c r="AL260" s="119">
        <f t="shared" si="243"/>
        <v>21</v>
      </c>
      <c r="AM260" s="121">
        <f t="shared" si="245"/>
        <v>46988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20"/>
        <v>44526</v>
      </c>
      <c r="B261" s="103">
        <f t="shared" si="213"/>
        <v>884.06772480000006</v>
      </c>
      <c r="C261" s="103">
        <f t="shared" si="230"/>
        <v>787.21253004000005</v>
      </c>
      <c r="D261" s="104">
        <f t="shared" si="221"/>
        <v>1084.3119999999999</v>
      </c>
      <c r="E261" s="105">
        <f t="shared" si="237"/>
        <v>1091.2829999999999</v>
      </c>
      <c r="F261" s="106">
        <f t="shared" si="238"/>
        <v>44491</v>
      </c>
      <c r="G261" s="107">
        <f t="shared" si="214"/>
        <v>6.4289614059422906E-3</v>
      </c>
      <c r="H261" s="108">
        <f t="shared" si="231"/>
        <v>44550</v>
      </c>
      <c r="I261" s="108">
        <f t="shared" si="215"/>
        <v>44550</v>
      </c>
      <c r="J261" s="109">
        <f t="shared" si="222"/>
        <v>20</v>
      </c>
      <c r="K261" s="109">
        <f t="shared" si="244"/>
        <v>4</v>
      </c>
      <c r="L261" s="8">
        <f t="shared" si="223"/>
        <v>1.0012824899999999</v>
      </c>
      <c r="M261" s="110">
        <f t="shared" si="240"/>
        <v>1</v>
      </c>
      <c r="N261" s="110">
        <f t="shared" si="235"/>
        <v>1.1198258799031913</v>
      </c>
      <c r="O261" s="103">
        <f t="shared" si="239"/>
        <v>1.12126204</v>
      </c>
      <c r="P261" s="103">
        <f t="shared" si="216"/>
        <v>882.67152734000001</v>
      </c>
      <c r="Q261" s="11">
        <f t="shared" si="234"/>
        <v>0</v>
      </c>
      <c r="R261" s="7">
        <f t="shared" si="224"/>
        <v>0</v>
      </c>
      <c r="S261" s="8">
        <f t="shared" si="217"/>
        <v>0</v>
      </c>
      <c r="T261" s="113">
        <f t="shared" si="225"/>
        <v>0.1047</v>
      </c>
      <c r="U261" s="111">
        <f t="shared" si="236"/>
        <v>4</v>
      </c>
      <c r="V261" s="111">
        <v>252</v>
      </c>
      <c r="W261" s="110">
        <f t="shared" si="218"/>
        <v>1.001581786</v>
      </c>
      <c r="X261" s="103">
        <f t="shared" si="219"/>
        <v>1.39619746</v>
      </c>
      <c r="Y261" s="8">
        <f t="shared" si="226"/>
        <v>0</v>
      </c>
      <c r="Z261" s="114" t="str">
        <f t="shared" si="232"/>
        <v>A+J=</v>
      </c>
      <c r="AA261" s="108">
        <f t="shared" si="233"/>
        <v>44550</v>
      </c>
      <c r="AB261" s="4"/>
      <c r="AD261" s="129">
        <f>[2]Plan1!$A332</f>
        <v>46812</v>
      </c>
      <c r="AE261" s="130" t="str">
        <f>[2]Plan1!$C332</f>
        <v>Carnaval</v>
      </c>
      <c r="AG261" s="119">
        <f t="shared" si="246"/>
        <v>90</v>
      </c>
      <c r="AH261" s="121">
        <f t="shared" si="247"/>
        <v>47016</v>
      </c>
      <c r="AI261" s="121">
        <f t="shared" si="241"/>
        <v>47015</v>
      </c>
      <c r="AJ261" s="121">
        <f t="shared" si="242"/>
        <v>47016</v>
      </c>
      <c r="AK261" s="121">
        <f t="shared" si="250"/>
        <v>47046</v>
      </c>
      <c r="AL261" s="119">
        <f t="shared" si="243"/>
        <v>21</v>
      </c>
      <c r="AM261" s="121">
        <f t="shared" si="245"/>
        <v>47018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20"/>
        <v>44527</v>
      </c>
      <c r="B262" s="103">
        <f t="shared" si="213"/>
        <v>884.70054821999997</v>
      </c>
      <c r="C262" s="103">
        <f t="shared" si="230"/>
        <v>787.21253004000005</v>
      </c>
      <c r="D262" s="104">
        <f t="shared" si="221"/>
        <v>1084.3119999999999</v>
      </c>
      <c r="E262" s="105">
        <f t="shared" si="237"/>
        <v>1091.2829999999999</v>
      </c>
      <c r="F262" s="106">
        <f t="shared" si="238"/>
        <v>44491</v>
      </c>
      <c r="G262" s="107">
        <f t="shared" si="214"/>
        <v>6.4289614059422906E-3</v>
      </c>
      <c r="H262" s="108">
        <f t="shared" si="231"/>
        <v>44550</v>
      </c>
      <c r="I262" s="108">
        <f t="shared" si="215"/>
        <v>44550</v>
      </c>
      <c r="J262" s="109">
        <f t="shared" si="222"/>
        <v>20</v>
      </c>
      <c r="K262" s="109">
        <f t="shared" si="244"/>
        <v>5</v>
      </c>
      <c r="L262" s="8">
        <f t="shared" si="223"/>
        <v>1.00160337</v>
      </c>
      <c r="M262" s="110">
        <f t="shared" si="240"/>
        <v>1</v>
      </c>
      <c r="N262" s="110">
        <f t="shared" si="235"/>
        <v>1.1198258799031913</v>
      </c>
      <c r="O262" s="103">
        <f t="shared" si="239"/>
        <v>1.12162137</v>
      </c>
      <c r="P262" s="103">
        <f t="shared" si="216"/>
        <v>882.95439641999997</v>
      </c>
      <c r="Q262" s="11">
        <f t="shared" si="234"/>
        <v>0</v>
      </c>
      <c r="R262" s="7">
        <f t="shared" si="224"/>
        <v>0</v>
      </c>
      <c r="S262" s="8">
        <f t="shared" si="217"/>
        <v>0</v>
      </c>
      <c r="T262" s="113">
        <f t="shared" si="225"/>
        <v>0.1047</v>
      </c>
      <c r="U262" s="111">
        <f t="shared" si="236"/>
        <v>5</v>
      </c>
      <c r="V262" s="111">
        <v>252</v>
      </c>
      <c r="W262" s="110">
        <f t="shared" si="218"/>
        <v>1.001977624</v>
      </c>
      <c r="X262" s="103">
        <f t="shared" si="219"/>
        <v>1.7461518</v>
      </c>
      <c r="Y262" s="8">
        <f t="shared" si="226"/>
        <v>0</v>
      </c>
      <c r="Z262" s="114" t="str">
        <f t="shared" si="232"/>
        <v>A+J=</v>
      </c>
      <c r="AA262" s="108">
        <f t="shared" si="233"/>
        <v>44550</v>
      </c>
      <c r="AB262" s="4"/>
      <c r="AD262" s="129">
        <f>[2]Plan1!$A333</f>
        <v>46857</v>
      </c>
      <c r="AE262" s="130" t="str">
        <f>[2]Plan1!$C333</f>
        <v>Paixão de Cristo</v>
      </c>
      <c r="AG262" s="119">
        <f t="shared" si="246"/>
        <v>91</v>
      </c>
      <c r="AH262" s="121">
        <f t="shared" si="247"/>
        <v>47046</v>
      </c>
      <c r="AI262" s="121">
        <f t="shared" si="241"/>
        <v>47045</v>
      </c>
      <c r="AJ262" s="121">
        <f t="shared" si="242"/>
        <v>47046</v>
      </c>
      <c r="AK262" s="121">
        <f t="shared" si="250"/>
        <v>47078</v>
      </c>
      <c r="AL262" s="119">
        <f t="shared" si="243"/>
        <v>19</v>
      </c>
      <c r="AM262" s="121">
        <f t="shared" si="245"/>
        <v>47050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20"/>
        <v>44528</v>
      </c>
      <c r="B263" s="103">
        <f t="shared" si="213"/>
        <v>884.70054821999997</v>
      </c>
      <c r="C263" s="103">
        <f t="shared" si="230"/>
        <v>787.21253004000005</v>
      </c>
      <c r="D263" s="104">
        <f t="shared" si="221"/>
        <v>1084.3119999999999</v>
      </c>
      <c r="E263" s="105">
        <f t="shared" si="237"/>
        <v>1091.2829999999999</v>
      </c>
      <c r="F263" s="106">
        <f t="shared" si="238"/>
        <v>44491</v>
      </c>
      <c r="G263" s="107">
        <f t="shared" si="214"/>
        <v>6.4289614059422906E-3</v>
      </c>
      <c r="H263" s="108">
        <f t="shared" si="231"/>
        <v>44550</v>
      </c>
      <c r="I263" s="108">
        <f t="shared" si="215"/>
        <v>44550</v>
      </c>
      <c r="J263" s="109">
        <f t="shared" si="222"/>
        <v>20</v>
      </c>
      <c r="K263" s="109">
        <f t="shared" si="244"/>
        <v>5</v>
      </c>
      <c r="L263" s="8">
        <f t="shared" si="223"/>
        <v>1.00160337</v>
      </c>
      <c r="M263" s="110">
        <f t="shared" si="240"/>
        <v>1</v>
      </c>
      <c r="N263" s="110">
        <f t="shared" si="235"/>
        <v>1.1198258799031913</v>
      </c>
      <c r="O263" s="103">
        <f t="shared" si="239"/>
        <v>1.12162137</v>
      </c>
      <c r="P263" s="103">
        <f t="shared" si="216"/>
        <v>882.95439641999997</v>
      </c>
      <c r="Q263" s="11">
        <f t="shared" si="234"/>
        <v>0</v>
      </c>
      <c r="R263" s="7">
        <f t="shared" si="224"/>
        <v>0</v>
      </c>
      <c r="S263" s="8">
        <f t="shared" si="217"/>
        <v>0</v>
      </c>
      <c r="T263" s="113">
        <f t="shared" si="225"/>
        <v>0.1047</v>
      </c>
      <c r="U263" s="111">
        <f t="shared" si="236"/>
        <v>5</v>
      </c>
      <c r="V263" s="111">
        <v>252</v>
      </c>
      <c r="W263" s="110">
        <f t="shared" si="218"/>
        <v>1.001977624</v>
      </c>
      <c r="X263" s="103">
        <f>TRUNC((P263*(W263-1)),8)</f>
        <v>1.7461518</v>
      </c>
      <c r="Y263" s="8">
        <f t="shared" si="226"/>
        <v>0</v>
      </c>
      <c r="Z263" s="114" t="str">
        <f t="shared" si="232"/>
        <v>A+J=</v>
      </c>
      <c r="AA263" s="108">
        <f t="shared" si="233"/>
        <v>44550</v>
      </c>
      <c r="AB263" s="4"/>
      <c r="AD263" s="129">
        <f>[2]Plan1!$A334</f>
        <v>46864</v>
      </c>
      <c r="AE263" s="130" t="str">
        <f>[2]Plan1!$C334</f>
        <v>Tiradentes</v>
      </c>
      <c r="AG263" s="119">
        <f t="shared" si="246"/>
        <v>92</v>
      </c>
      <c r="AH263" s="121">
        <f t="shared" si="247"/>
        <v>47077</v>
      </c>
      <c r="AI263" s="121">
        <f t="shared" si="241"/>
        <v>47074</v>
      </c>
      <c r="AJ263" s="121">
        <f t="shared" si="242"/>
        <v>47078</v>
      </c>
      <c r="AK263" s="121">
        <f t="shared" si="250"/>
        <v>47107</v>
      </c>
      <c r="AL263" s="119">
        <f t="shared" si="243"/>
        <v>21</v>
      </c>
      <c r="AM263" s="121">
        <f t="shared" si="245"/>
        <v>47080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20"/>
        <v>44529</v>
      </c>
      <c r="B264" s="103">
        <f t="shared" si="213"/>
        <v>884.70054821999997</v>
      </c>
      <c r="C264" s="103">
        <f t="shared" si="230"/>
        <v>787.21253004000005</v>
      </c>
      <c r="D264" s="104">
        <f t="shared" si="221"/>
        <v>1084.3119999999999</v>
      </c>
      <c r="E264" s="105">
        <f t="shared" si="237"/>
        <v>1091.2829999999999</v>
      </c>
      <c r="F264" s="106">
        <f t="shared" si="238"/>
        <v>44491</v>
      </c>
      <c r="G264" s="107">
        <f t="shared" si="214"/>
        <v>6.4289614059422906E-3</v>
      </c>
      <c r="H264" s="108">
        <f t="shared" si="231"/>
        <v>44550</v>
      </c>
      <c r="I264" s="108">
        <f t="shared" si="215"/>
        <v>44550</v>
      </c>
      <c r="J264" s="109">
        <f t="shared" si="222"/>
        <v>20</v>
      </c>
      <c r="K264" s="109">
        <f t="shared" si="244"/>
        <v>5</v>
      </c>
      <c r="L264" s="8">
        <f t="shared" si="223"/>
        <v>1.00160337</v>
      </c>
      <c r="M264" s="110">
        <f t="shared" si="240"/>
        <v>1</v>
      </c>
      <c r="N264" s="110">
        <f t="shared" si="235"/>
        <v>1.1198258799031913</v>
      </c>
      <c r="O264" s="103">
        <f t="shared" si="239"/>
        <v>1.12162137</v>
      </c>
      <c r="P264" s="103">
        <f t="shared" si="216"/>
        <v>882.95439641999997</v>
      </c>
      <c r="Q264" s="11">
        <f t="shared" si="234"/>
        <v>0</v>
      </c>
      <c r="R264" s="7">
        <f t="shared" si="224"/>
        <v>0</v>
      </c>
      <c r="S264" s="8">
        <f t="shared" si="217"/>
        <v>0</v>
      </c>
      <c r="T264" s="113">
        <f t="shared" si="225"/>
        <v>0.1047</v>
      </c>
      <c r="U264" s="111">
        <f t="shared" si="236"/>
        <v>5</v>
      </c>
      <c r="V264" s="111">
        <v>252</v>
      </c>
      <c r="W264" s="110">
        <f t="shared" si="218"/>
        <v>1.001977624</v>
      </c>
      <c r="X264" s="103">
        <f t="shared" si="219"/>
        <v>1.7461518</v>
      </c>
      <c r="Y264" s="8">
        <f t="shared" si="226"/>
        <v>0</v>
      </c>
      <c r="Z264" s="114" t="str">
        <f t="shared" si="232"/>
        <v>A+J=</v>
      </c>
      <c r="AA264" s="108">
        <f t="shared" si="233"/>
        <v>44550</v>
      </c>
      <c r="AB264" s="4"/>
      <c r="AD264" s="129">
        <f>[2]Plan1!$A335</f>
        <v>46874</v>
      </c>
      <c r="AE264" s="130" t="str">
        <f>[2]Plan1!$C335</f>
        <v>Dia do Trabalho</v>
      </c>
      <c r="AG264" s="119">
        <f t="shared" si="246"/>
        <v>93</v>
      </c>
      <c r="AH264" s="121">
        <f t="shared" si="247"/>
        <v>47107</v>
      </c>
      <c r="AI264" s="121">
        <f t="shared" si="241"/>
        <v>47106</v>
      </c>
      <c r="AJ264" s="121">
        <f t="shared" si="242"/>
        <v>47107</v>
      </c>
      <c r="AK264" s="121">
        <f t="shared" si="250"/>
        <v>47140</v>
      </c>
      <c r="AL264" s="119">
        <f t="shared" si="243"/>
        <v>21</v>
      </c>
      <c r="AM264" s="121">
        <f t="shared" si="245"/>
        <v>47109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20"/>
        <v>44530</v>
      </c>
      <c r="B265" s="103">
        <f t="shared" si="213"/>
        <v>885.33382717000006</v>
      </c>
      <c r="C265" s="103">
        <f t="shared" si="230"/>
        <v>787.21253004000005</v>
      </c>
      <c r="D265" s="104">
        <f t="shared" si="221"/>
        <v>1084.3119999999999</v>
      </c>
      <c r="E265" s="105">
        <f t="shared" si="237"/>
        <v>1091.2829999999999</v>
      </c>
      <c r="F265" s="106">
        <f t="shared" si="238"/>
        <v>44491</v>
      </c>
      <c r="G265" s="107">
        <f t="shared" si="214"/>
        <v>6.4289614059422906E-3</v>
      </c>
      <c r="H265" s="108">
        <f t="shared" si="231"/>
        <v>44550</v>
      </c>
      <c r="I265" s="108">
        <f t="shared" si="215"/>
        <v>44550</v>
      </c>
      <c r="J265" s="109">
        <f t="shared" si="222"/>
        <v>20</v>
      </c>
      <c r="K265" s="109">
        <f t="shared" si="244"/>
        <v>6</v>
      </c>
      <c r="L265" s="8">
        <f t="shared" si="223"/>
        <v>1.0019243600000001</v>
      </c>
      <c r="M265" s="110">
        <f t="shared" si="240"/>
        <v>1</v>
      </c>
      <c r="N265" s="110">
        <f t="shared" si="235"/>
        <v>1.1198258799031913</v>
      </c>
      <c r="O265" s="103">
        <f t="shared" si="239"/>
        <v>1.1219808200000001</v>
      </c>
      <c r="P265" s="103">
        <f t="shared" si="216"/>
        <v>883.23735996000005</v>
      </c>
      <c r="Q265" s="11">
        <f t="shared" si="234"/>
        <v>0</v>
      </c>
      <c r="R265" s="7">
        <f t="shared" si="224"/>
        <v>0</v>
      </c>
      <c r="S265" s="8">
        <f t="shared" si="217"/>
        <v>0</v>
      </c>
      <c r="T265" s="113">
        <f t="shared" si="225"/>
        <v>0.1047</v>
      </c>
      <c r="U265" s="111">
        <f t="shared" si="236"/>
        <v>6</v>
      </c>
      <c r="V265" s="111">
        <v>252</v>
      </c>
      <c r="W265" s="110">
        <f t="shared" si="218"/>
        <v>1.0023736169999999</v>
      </c>
      <c r="X265" s="103">
        <f t="shared" si="219"/>
        <v>2.0964672100000001</v>
      </c>
      <c r="Y265" s="8">
        <f t="shared" si="226"/>
        <v>0</v>
      </c>
      <c r="Z265" s="114" t="str">
        <f t="shared" si="232"/>
        <v>A+J=</v>
      </c>
      <c r="AA265" s="108">
        <f t="shared" si="233"/>
        <v>44550</v>
      </c>
      <c r="AB265" s="4"/>
      <c r="AD265" s="129">
        <f>[2]Plan1!$A336</f>
        <v>46919</v>
      </c>
      <c r="AE265" s="130" t="str">
        <f>[2]Plan1!$C336</f>
        <v>Corpus Christi</v>
      </c>
      <c r="AG265" s="119">
        <f t="shared" si="246"/>
        <v>94</v>
      </c>
      <c r="AH265" s="121">
        <f t="shared" si="247"/>
        <v>47138</v>
      </c>
      <c r="AI265" s="121">
        <f t="shared" si="241"/>
        <v>47137</v>
      </c>
      <c r="AJ265" s="121">
        <f t="shared" si="242"/>
        <v>47140</v>
      </c>
      <c r="AK265" s="121">
        <f t="shared" si="250"/>
        <v>47169</v>
      </c>
      <c r="AL265" s="119">
        <f t="shared" si="243"/>
        <v>19</v>
      </c>
      <c r="AM265" s="121">
        <f t="shared" si="245"/>
        <v>47142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20"/>
        <v>44531</v>
      </c>
      <c r="B266" s="103">
        <f t="shared" ref="B266:B329" si="251">(P266+X266)</f>
        <v>885.96756455000002</v>
      </c>
      <c r="C266" s="103">
        <f t="shared" si="230"/>
        <v>787.21253004000005</v>
      </c>
      <c r="D266" s="104">
        <f t="shared" si="221"/>
        <v>1084.3119999999999</v>
      </c>
      <c r="E266" s="105">
        <f t="shared" si="237"/>
        <v>1091.2829999999999</v>
      </c>
      <c r="F266" s="106">
        <f t="shared" si="238"/>
        <v>44491</v>
      </c>
      <c r="G266" s="107">
        <f t="shared" ref="G266:G329" si="252">(E266/D266)-1</f>
        <v>6.4289614059422906E-3</v>
      </c>
      <c r="H266" s="108">
        <f t="shared" si="231"/>
        <v>44550</v>
      </c>
      <c r="I266" s="108">
        <f t="shared" ref="I266:I329" si="253">IF(A266&gt;I265,H266,I265)</f>
        <v>44550</v>
      </c>
      <c r="J266" s="109">
        <f t="shared" si="222"/>
        <v>20</v>
      </c>
      <c r="K266" s="109">
        <f t="shared" si="244"/>
        <v>7</v>
      </c>
      <c r="L266" s="8">
        <f t="shared" si="223"/>
        <v>1.00224545</v>
      </c>
      <c r="M266" s="110">
        <f t="shared" si="240"/>
        <v>1</v>
      </c>
      <c r="N266" s="110">
        <f t="shared" si="235"/>
        <v>1.1198258799031913</v>
      </c>
      <c r="O266" s="103">
        <f t="shared" si="239"/>
        <v>1.12234039</v>
      </c>
      <c r="P266" s="103">
        <f t="shared" ref="P266:P329" si="254">TRUNC(C266*O266,8)</f>
        <v>883.52041797000004</v>
      </c>
      <c r="Q266" s="11">
        <f t="shared" si="234"/>
        <v>0</v>
      </c>
      <c r="R266" s="7">
        <f t="shared" si="224"/>
        <v>0</v>
      </c>
      <c r="S266" s="8">
        <f t="shared" ref="S266:S329" si="255">IF(R266&gt;0,TRUNC(R266*P266,8),0)</f>
        <v>0</v>
      </c>
      <c r="T266" s="113">
        <f t="shared" si="225"/>
        <v>0.1047</v>
      </c>
      <c r="U266" s="111">
        <f t="shared" si="236"/>
        <v>7</v>
      </c>
      <c r="V266" s="111">
        <v>252</v>
      </c>
      <c r="W266" s="110">
        <f t="shared" ref="W266:W329" si="256">ROUND((1+T266)^TRUNC((U266/V266),9),9)</f>
        <v>1.0027697680000001</v>
      </c>
      <c r="X266" s="103">
        <f t="shared" ref="X266:X329" si="257">TRUNC((P266*(W266-1)),8)</f>
        <v>2.4471465800000001</v>
      </c>
      <c r="Y266" s="8">
        <f t="shared" si="226"/>
        <v>0</v>
      </c>
      <c r="Z266" s="114" t="str">
        <f t="shared" si="232"/>
        <v>A+J=</v>
      </c>
      <c r="AA266" s="108">
        <f t="shared" si="233"/>
        <v>44550</v>
      </c>
      <c r="AB266" s="4"/>
      <c r="AD266" s="129">
        <f>[2]Plan1!$A337</f>
        <v>47003</v>
      </c>
      <c r="AE266" s="130" t="str">
        <f>[2]Plan1!$C337</f>
        <v>Independência do Brasil</v>
      </c>
      <c r="AG266" s="119">
        <f t="shared" si="246"/>
        <v>95</v>
      </c>
      <c r="AH266" s="121">
        <f t="shared" si="247"/>
        <v>47169</v>
      </c>
      <c r="AI266" s="121">
        <f t="shared" si="241"/>
        <v>47168</v>
      </c>
      <c r="AJ266" s="121">
        <f t="shared" si="242"/>
        <v>47169</v>
      </c>
      <c r="AK266" s="121">
        <f t="shared" si="250"/>
        <v>47197</v>
      </c>
      <c r="AL266" s="119">
        <f t="shared" si="243"/>
        <v>20</v>
      </c>
      <c r="AM266" s="121">
        <f t="shared" si="245"/>
        <v>47171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258">(A266+1)</f>
        <v>44532</v>
      </c>
      <c r="B267" s="103">
        <f t="shared" si="251"/>
        <v>886.60174302999997</v>
      </c>
      <c r="C267" s="103">
        <f t="shared" si="230"/>
        <v>787.21253004000005</v>
      </c>
      <c r="D267" s="104">
        <f t="shared" ref="D267:D330" si="259">IF(E267=E266,D266,E266)</f>
        <v>1084.3119999999999</v>
      </c>
      <c r="E267" s="105">
        <f t="shared" si="237"/>
        <v>1091.2829999999999</v>
      </c>
      <c r="F267" s="106">
        <f t="shared" si="238"/>
        <v>44491</v>
      </c>
      <c r="G267" s="107">
        <f t="shared" si="252"/>
        <v>6.4289614059422906E-3</v>
      </c>
      <c r="H267" s="108">
        <f t="shared" si="231"/>
        <v>44550</v>
      </c>
      <c r="I267" s="108">
        <f t="shared" si="253"/>
        <v>44550</v>
      </c>
      <c r="J267" s="109">
        <f t="shared" ref="J267:J330" si="260">IF(I267=I266,J266,NETWORKDAYS(I266,I267,$AD$171:$AD$502)-1)</f>
        <v>20</v>
      </c>
      <c r="K267" s="109">
        <f t="shared" si="244"/>
        <v>8</v>
      </c>
      <c r="L267" s="8">
        <f t="shared" ref="L267:L330" si="261">IF(E267&lt;D267,1,TRUNC((E267/D267)^TRUNC((K267/J267),9),8))</f>
        <v>1.00256664</v>
      </c>
      <c r="M267" s="110">
        <f t="shared" si="240"/>
        <v>1</v>
      </c>
      <c r="N267" s="110">
        <f t="shared" si="235"/>
        <v>1.1198258799031913</v>
      </c>
      <c r="O267" s="103">
        <f t="shared" si="239"/>
        <v>1.1227000600000001</v>
      </c>
      <c r="P267" s="103">
        <f t="shared" si="254"/>
        <v>883.80355469999995</v>
      </c>
      <c r="Q267" s="11">
        <f t="shared" si="234"/>
        <v>0</v>
      </c>
      <c r="R267" s="7">
        <f t="shared" ref="R267:R330" si="262">IF(Q267&gt;0,VLOOKUP($A267,$AD$10:$AI$165,6),0)</f>
        <v>0</v>
      </c>
      <c r="S267" s="8">
        <f t="shared" si="255"/>
        <v>0</v>
      </c>
      <c r="T267" s="113">
        <f t="shared" ref="T267:T330" si="263">(T266)</f>
        <v>0.1047</v>
      </c>
      <c r="U267" s="111">
        <f t="shared" si="236"/>
        <v>8</v>
      </c>
      <c r="V267" s="111">
        <v>252</v>
      </c>
      <c r="W267" s="110">
        <f t="shared" si="256"/>
        <v>1.003166075</v>
      </c>
      <c r="X267" s="103">
        <f t="shared" si="257"/>
        <v>2.7981883299999999</v>
      </c>
      <c r="Y267" s="8">
        <f t="shared" ref="Y267:Y330" si="264">IF(Z267="INCORPJ=",0,IF(Q267&gt;0,S267+X267,0))</f>
        <v>0</v>
      </c>
      <c r="Z267" s="114" t="str">
        <f t="shared" si="232"/>
        <v>A+J=</v>
      </c>
      <c r="AA267" s="108">
        <f t="shared" si="233"/>
        <v>44550</v>
      </c>
      <c r="AB267" s="4"/>
      <c r="AD267" s="129">
        <f>[2]Plan1!$A338</f>
        <v>47038</v>
      </c>
      <c r="AE267" s="130" t="str">
        <f>[2]Plan1!$C338</f>
        <v>Nossa Sr.a Aparecida - Padroeira do Brasil</v>
      </c>
      <c r="AG267" s="119">
        <f t="shared" si="246"/>
        <v>96</v>
      </c>
      <c r="AH267" s="121">
        <f t="shared" si="247"/>
        <v>47197</v>
      </c>
      <c r="AI267" s="121">
        <f t="shared" ref="AI267:AI280" si="265">WORKDAY(AH267,-1,AD$171:AD$502)</f>
        <v>47196</v>
      </c>
      <c r="AJ267" s="121">
        <f t="shared" ref="AJ267:AJ280" si="266">WORKDAY(AI267,1,AD$171:AD$502)</f>
        <v>47197</v>
      </c>
      <c r="AK267" s="121">
        <f t="shared" si="250"/>
        <v>47228</v>
      </c>
      <c r="AL267" s="119">
        <f t="shared" ref="AL267:AL279" si="267">NETWORKDAYS(AJ267,AJ268,$AD$171:$AD$502)-1</f>
        <v>22</v>
      </c>
      <c r="AM267" s="121">
        <f t="shared" si="245"/>
        <v>47199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258"/>
        <v>44533</v>
      </c>
      <c r="B268" s="103">
        <f t="shared" si="251"/>
        <v>887.23637867000002</v>
      </c>
      <c r="C268" s="103">
        <f t="shared" ref="C268:C331" si="268">TRUNC(IF(Q267&gt;0,VLOOKUP(A267,$AD$12:$AE$165,2),C267),8)</f>
        <v>787.21253004000005</v>
      </c>
      <c r="D268" s="104">
        <f t="shared" si="259"/>
        <v>1084.3119999999999</v>
      </c>
      <c r="E268" s="105">
        <f t="shared" si="237"/>
        <v>1091.2829999999999</v>
      </c>
      <c r="F268" s="106">
        <f t="shared" si="238"/>
        <v>44491</v>
      </c>
      <c r="G268" s="107">
        <f t="shared" si="252"/>
        <v>6.4289614059422906E-3</v>
      </c>
      <c r="H268" s="108">
        <f t="shared" ref="H268:H331" si="269">IF(DAY(A268)=H$9,VLOOKUP(A268,AH$118:AN$450,4),H267)</f>
        <v>44550</v>
      </c>
      <c r="I268" s="108">
        <f t="shared" si="253"/>
        <v>44550</v>
      </c>
      <c r="J268" s="109">
        <f t="shared" si="260"/>
        <v>20</v>
      </c>
      <c r="K268" s="109">
        <f t="shared" si="244"/>
        <v>9</v>
      </c>
      <c r="L268" s="8">
        <f t="shared" si="261"/>
        <v>1.00288793</v>
      </c>
      <c r="M268" s="110">
        <f t="shared" si="240"/>
        <v>1</v>
      </c>
      <c r="N268" s="110">
        <f t="shared" si="235"/>
        <v>1.1198258799031913</v>
      </c>
      <c r="O268" s="103">
        <f t="shared" si="239"/>
        <v>1.12305985</v>
      </c>
      <c r="P268" s="103">
        <f t="shared" si="254"/>
        <v>884.0867859</v>
      </c>
      <c r="Q268" s="11">
        <f t="shared" si="234"/>
        <v>0</v>
      </c>
      <c r="R268" s="7">
        <f t="shared" si="262"/>
        <v>0</v>
      </c>
      <c r="S268" s="8">
        <f t="shared" si="255"/>
        <v>0</v>
      </c>
      <c r="T268" s="113">
        <f t="shared" si="263"/>
        <v>0.1047</v>
      </c>
      <c r="U268" s="111">
        <f t="shared" si="236"/>
        <v>9</v>
      </c>
      <c r="V268" s="111">
        <v>252</v>
      </c>
      <c r="W268" s="110">
        <f t="shared" si="256"/>
        <v>1.0035625379999999</v>
      </c>
      <c r="X268" s="103">
        <f t="shared" si="257"/>
        <v>3.1495927699999999</v>
      </c>
      <c r="Y268" s="8">
        <f t="shared" si="264"/>
        <v>0</v>
      </c>
      <c r="Z268" s="114" t="str">
        <f t="shared" ref="Z268:Z331" si="270">IF($Q267&gt;0,VLOOKUP($A267,$AD$10:$AM$165,9),Z267)</f>
        <v>A+J=</v>
      </c>
      <c r="AA268" s="108">
        <f t="shared" ref="AA268:AA331" si="271">IF($Q267&gt;0,VLOOKUP($A267,$AD$10:$AM$165,10),AA267)</f>
        <v>44550</v>
      </c>
      <c r="AB268" s="4"/>
      <c r="AD268" s="129">
        <f>[2]Plan1!$A339</f>
        <v>47059</v>
      </c>
      <c r="AE268" s="130" t="str">
        <f>[2]Plan1!$C339</f>
        <v>Finados</v>
      </c>
      <c r="AG268" s="119">
        <f t="shared" si="246"/>
        <v>97</v>
      </c>
      <c r="AH268" s="121">
        <f t="shared" si="247"/>
        <v>47228</v>
      </c>
      <c r="AI268" s="121">
        <f t="shared" si="265"/>
        <v>47227</v>
      </c>
      <c r="AJ268" s="121">
        <f t="shared" si="266"/>
        <v>47228</v>
      </c>
      <c r="AK268" s="121">
        <f t="shared" si="250"/>
        <v>47259</v>
      </c>
      <c r="AL268" s="119">
        <f t="shared" si="267"/>
        <v>20</v>
      </c>
      <c r="AM268" s="121">
        <f t="shared" si="245"/>
        <v>47232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258"/>
        <v>44534</v>
      </c>
      <c r="B269" s="103">
        <f t="shared" si="251"/>
        <v>887.87148046000004</v>
      </c>
      <c r="C269" s="103">
        <f t="shared" si="268"/>
        <v>787.21253004000005</v>
      </c>
      <c r="D269" s="104">
        <f t="shared" si="259"/>
        <v>1084.3119999999999</v>
      </c>
      <c r="E269" s="105">
        <f t="shared" si="237"/>
        <v>1091.2829999999999</v>
      </c>
      <c r="F269" s="106">
        <f t="shared" si="238"/>
        <v>44491</v>
      </c>
      <c r="G269" s="107">
        <f t="shared" si="252"/>
        <v>6.4289614059422906E-3</v>
      </c>
      <c r="H269" s="108">
        <f t="shared" si="269"/>
        <v>44550</v>
      </c>
      <c r="I269" s="108">
        <f t="shared" si="253"/>
        <v>44550</v>
      </c>
      <c r="J269" s="109">
        <f t="shared" si="260"/>
        <v>20</v>
      </c>
      <c r="K269" s="109">
        <f t="shared" si="244"/>
        <v>10</v>
      </c>
      <c r="L269" s="8">
        <f t="shared" si="261"/>
        <v>1.00320933</v>
      </c>
      <c r="M269" s="110">
        <f t="shared" si="240"/>
        <v>1</v>
      </c>
      <c r="N269" s="110">
        <f t="shared" si="235"/>
        <v>1.1198258799031913</v>
      </c>
      <c r="O269" s="103">
        <f t="shared" si="239"/>
        <v>1.1234197699999999</v>
      </c>
      <c r="P269" s="103">
        <f t="shared" si="254"/>
        <v>884.37011943000005</v>
      </c>
      <c r="Q269" s="11">
        <f t="shared" ref="Q269:Q332" si="272">IF(VLOOKUP(A269,AD$10:AK$165,8)=VLOOKUP(A268,AD$10:AK$165,8),0,VLOOKUP(A269,AD$10:AK$165,8))</f>
        <v>0</v>
      </c>
      <c r="R269" s="7">
        <f t="shared" si="262"/>
        <v>0</v>
      </c>
      <c r="S269" s="8">
        <f t="shared" si="255"/>
        <v>0</v>
      </c>
      <c r="T269" s="113">
        <f t="shared" si="263"/>
        <v>0.1047</v>
      </c>
      <c r="U269" s="111">
        <f t="shared" si="236"/>
        <v>10</v>
      </c>
      <c r="V269" s="111">
        <v>252</v>
      </c>
      <c r="W269" s="110">
        <f t="shared" si="256"/>
        <v>1.003959158</v>
      </c>
      <c r="X269" s="103">
        <f t="shared" si="257"/>
        <v>3.50136103</v>
      </c>
      <c r="Y269" s="8">
        <f t="shared" si="264"/>
        <v>0</v>
      </c>
      <c r="Z269" s="114" t="str">
        <f t="shared" si="270"/>
        <v>A+J=</v>
      </c>
      <c r="AA269" s="108">
        <f t="shared" si="271"/>
        <v>44550</v>
      </c>
      <c r="AB269" s="4"/>
      <c r="AD269" s="129">
        <f>[2]Plan1!$A340</f>
        <v>47072</v>
      </c>
      <c r="AE269" s="130" t="str">
        <f>[2]Plan1!$C340</f>
        <v>Proclamação da República</v>
      </c>
      <c r="AG269" s="119">
        <f t="shared" si="246"/>
        <v>98</v>
      </c>
      <c r="AH269" s="121">
        <f t="shared" si="247"/>
        <v>47258</v>
      </c>
      <c r="AI269" s="121">
        <f t="shared" si="265"/>
        <v>47256</v>
      </c>
      <c r="AJ269" s="121">
        <f t="shared" si="266"/>
        <v>47259</v>
      </c>
      <c r="AK269" s="121">
        <f t="shared" si="250"/>
        <v>47289</v>
      </c>
      <c r="AL269" s="119">
        <f t="shared" si="267"/>
        <v>21</v>
      </c>
      <c r="AM269" s="121">
        <f t="shared" si="245"/>
        <v>47261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258"/>
        <v>44535</v>
      </c>
      <c r="B270" s="103">
        <f t="shared" si="251"/>
        <v>887.87148046000004</v>
      </c>
      <c r="C270" s="103">
        <f t="shared" si="268"/>
        <v>787.21253004000005</v>
      </c>
      <c r="D270" s="104">
        <f t="shared" si="259"/>
        <v>1084.3119999999999</v>
      </c>
      <c r="E270" s="105">
        <f t="shared" si="237"/>
        <v>1091.2829999999999</v>
      </c>
      <c r="F270" s="106">
        <f t="shared" si="238"/>
        <v>44491</v>
      </c>
      <c r="G270" s="107">
        <f t="shared" si="252"/>
        <v>6.4289614059422906E-3</v>
      </c>
      <c r="H270" s="108">
        <f t="shared" si="269"/>
        <v>44550</v>
      </c>
      <c r="I270" s="108">
        <f t="shared" si="253"/>
        <v>44550</v>
      </c>
      <c r="J270" s="109">
        <f t="shared" si="260"/>
        <v>20</v>
      </c>
      <c r="K270" s="109">
        <f t="shared" si="244"/>
        <v>10</v>
      </c>
      <c r="L270" s="8">
        <f t="shared" si="261"/>
        <v>1.00320933</v>
      </c>
      <c r="M270" s="110">
        <f t="shared" si="240"/>
        <v>1</v>
      </c>
      <c r="N270" s="110">
        <f t="shared" si="235"/>
        <v>1.1198258799031913</v>
      </c>
      <c r="O270" s="103">
        <f t="shared" si="239"/>
        <v>1.1234197699999999</v>
      </c>
      <c r="P270" s="103">
        <f t="shared" si="254"/>
        <v>884.37011943000005</v>
      </c>
      <c r="Q270" s="11">
        <f t="shared" si="272"/>
        <v>0</v>
      </c>
      <c r="R270" s="7">
        <f t="shared" si="262"/>
        <v>0</v>
      </c>
      <c r="S270" s="8">
        <f t="shared" si="255"/>
        <v>0</v>
      </c>
      <c r="T270" s="113">
        <f t="shared" si="263"/>
        <v>0.1047</v>
      </c>
      <c r="U270" s="111">
        <f t="shared" si="236"/>
        <v>10</v>
      </c>
      <c r="V270" s="111">
        <v>252</v>
      </c>
      <c r="W270" s="110">
        <f t="shared" si="256"/>
        <v>1.003959158</v>
      </c>
      <c r="X270" s="103">
        <f t="shared" si="257"/>
        <v>3.50136103</v>
      </c>
      <c r="Y270" s="8">
        <f t="shared" si="264"/>
        <v>0</v>
      </c>
      <c r="Z270" s="114" t="str">
        <f t="shared" si="270"/>
        <v>A+J=</v>
      </c>
      <c r="AA270" s="108">
        <f t="shared" si="271"/>
        <v>44550</v>
      </c>
      <c r="AB270" s="4"/>
      <c r="AD270" s="129">
        <f>[2]Plan1!$A341</f>
        <v>47077</v>
      </c>
      <c r="AE270" s="130" t="str">
        <f>[2]Plan1!$C341</f>
        <v>Dia Nacional de Zumbi e da Consciência Negra</v>
      </c>
      <c r="AG270" s="119">
        <f t="shared" si="246"/>
        <v>99</v>
      </c>
      <c r="AH270" s="121">
        <f t="shared" si="247"/>
        <v>47289</v>
      </c>
      <c r="AI270" s="121">
        <f t="shared" si="265"/>
        <v>47288</v>
      </c>
      <c r="AJ270" s="121">
        <f t="shared" si="266"/>
        <v>47289</v>
      </c>
      <c r="AK270" s="121">
        <f t="shared" si="250"/>
        <v>47319</v>
      </c>
      <c r="AL270" s="119">
        <f t="shared" si="267"/>
        <v>22</v>
      </c>
      <c r="AM270" s="121">
        <f t="shared" si="245"/>
        <v>47291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258"/>
        <v>44536</v>
      </c>
      <c r="B271" s="103">
        <f t="shared" si="251"/>
        <v>887.87148046000004</v>
      </c>
      <c r="C271" s="103">
        <f t="shared" si="268"/>
        <v>787.21253004000005</v>
      </c>
      <c r="D271" s="104">
        <f t="shared" si="259"/>
        <v>1084.3119999999999</v>
      </c>
      <c r="E271" s="105">
        <f t="shared" si="237"/>
        <v>1091.2829999999999</v>
      </c>
      <c r="F271" s="106">
        <f t="shared" si="238"/>
        <v>44491</v>
      </c>
      <c r="G271" s="107">
        <f t="shared" si="252"/>
        <v>6.4289614059422906E-3</v>
      </c>
      <c r="H271" s="108">
        <f t="shared" si="269"/>
        <v>44550</v>
      </c>
      <c r="I271" s="108">
        <f t="shared" si="253"/>
        <v>44550</v>
      </c>
      <c r="J271" s="109">
        <f t="shared" si="260"/>
        <v>20</v>
      </c>
      <c r="K271" s="109">
        <f t="shared" si="244"/>
        <v>10</v>
      </c>
      <c r="L271" s="8">
        <f t="shared" si="261"/>
        <v>1.00320933</v>
      </c>
      <c r="M271" s="110">
        <f t="shared" si="240"/>
        <v>1</v>
      </c>
      <c r="N271" s="110">
        <f t="shared" si="235"/>
        <v>1.1198258799031913</v>
      </c>
      <c r="O271" s="103">
        <f t="shared" si="239"/>
        <v>1.1234197699999999</v>
      </c>
      <c r="P271" s="103">
        <f t="shared" si="254"/>
        <v>884.37011943000005</v>
      </c>
      <c r="Q271" s="11">
        <f t="shared" si="272"/>
        <v>0</v>
      </c>
      <c r="R271" s="7">
        <f t="shared" si="262"/>
        <v>0</v>
      </c>
      <c r="S271" s="8">
        <f t="shared" si="255"/>
        <v>0</v>
      </c>
      <c r="T271" s="113">
        <f t="shared" si="263"/>
        <v>0.1047</v>
      </c>
      <c r="U271" s="111">
        <f t="shared" si="236"/>
        <v>10</v>
      </c>
      <c r="V271" s="111">
        <v>252</v>
      </c>
      <c r="W271" s="110">
        <f t="shared" si="256"/>
        <v>1.003959158</v>
      </c>
      <c r="X271" s="103">
        <f t="shared" si="257"/>
        <v>3.50136103</v>
      </c>
      <c r="Y271" s="8">
        <f t="shared" si="264"/>
        <v>0</v>
      </c>
      <c r="Z271" s="114" t="str">
        <f t="shared" si="270"/>
        <v>A+J=</v>
      </c>
      <c r="AA271" s="108">
        <f t="shared" si="271"/>
        <v>44550</v>
      </c>
      <c r="AB271" s="4"/>
      <c r="AD271" s="129">
        <f>[2]Plan1!$A342</f>
        <v>47112</v>
      </c>
      <c r="AE271" s="130" t="str">
        <f>[2]Plan1!$C342</f>
        <v>Natal</v>
      </c>
      <c r="AG271" s="119">
        <f t="shared" si="246"/>
        <v>100</v>
      </c>
      <c r="AH271" s="121">
        <f t="shared" si="247"/>
        <v>47319</v>
      </c>
      <c r="AI271" s="121">
        <f t="shared" si="265"/>
        <v>47318</v>
      </c>
      <c r="AJ271" s="121">
        <f t="shared" si="266"/>
        <v>47319</v>
      </c>
      <c r="AK271" s="121">
        <f t="shared" si="250"/>
        <v>47350</v>
      </c>
      <c r="AL271" s="119">
        <f t="shared" si="267"/>
        <v>21</v>
      </c>
      <c r="AM271" s="121">
        <f t="shared" si="245"/>
        <v>47323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258"/>
        <v>44537</v>
      </c>
      <c r="B272" s="103">
        <f t="shared" si="251"/>
        <v>888.50701706000007</v>
      </c>
      <c r="C272" s="103">
        <f t="shared" si="268"/>
        <v>787.21253004000005</v>
      </c>
      <c r="D272" s="104">
        <f t="shared" si="259"/>
        <v>1084.3119999999999</v>
      </c>
      <c r="E272" s="105">
        <f t="shared" si="237"/>
        <v>1091.2829999999999</v>
      </c>
      <c r="F272" s="106">
        <f t="shared" si="238"/>
        <v>44491</v>
      </c>
      <c r="G272" s="107">
        <f t="shared" si="252"/>
        <v>6.4289614059422906E-3</v>
      </c>
      <c r="H272" s="108">
        <f t="shared" si="269"/>
        <v>44550</v>
      </c>
      <c r="I272" s="108">
        <f t="shared" si="253"/>
        <v>44550</v>
      </c>
      <c r="J272" s="109">
        <f t="shared" si="260"/>
        <v>20</v>
      </c>
      <c r="K272" s="109">
        <f t="shared" si="244"/>
        <v>11</v>
      </c>
      <c r="L272" s="8">
        <f t="shared" si="261"/>
        <v>1.0035308199999999</v>
      </c>
      <c r="M272" s="110">
        <f t="shared" si="240"/>
        <v>1</v>
      </c>
      <c r="N272" s="110">
        <f t="shared" si="235"/>
        <v>1.1198258799031913</v>
      </c>
      <c r="O272" s="103">
        <f t="shared" si="239"/>
        <v>1.12377978</v>
      </c>
      <c r="P272" s="103">
        <f t="shared" si="254"/>
        <v>884.65352382000003</v>
      </c>
      <c r="Q272" s="11">
        <f t="shared" si="272"/>
        <v>0</v>
      </c>
      <c r="R272" s="7">
        <f t="shared" si="262"/>
        <v>0</v>
      </c>
      <c r="S272" s="8">
        <f t="shared" si="255"/>
        <v>0</v>
      </c>
      <c r="T272" s="113">
        <f t="shared" si="263"/>
        <v>0.1047</v>
      </c>
      <c r="U272" s="111">
        <f t="shared" si="236"/>
        <v>11</v>
      </c>
      <c r="V272" s="111">
        <v>252</v>
      </c>
      <c r="W272" s="110">
        <f t="shared" si="256"/>
        <v>1.004355935</v>
      </c>
      <c r="X272" s="103">
        <f t="shared" si="257"/>
        <v>3.8534932400000002</v>
      </c>
      <c r="Y272" s="8">
        <f t="shared" si="264"/>
        <v>0</v>
      </c>
      <c r="Z272" s="114" t="str">
        <f t="shared" si="270"/>
        <v>A+J=</v>
      </c>
      <c r="AA272" s="108">
        <f t="shared" si="271"/>
        <v>44550</v>
      </c>
      <c r="AB272" s="4"/>
      <c r="AD272" s="129">
        <f>[2]Plan1!$A343</f>
        <v>47119</v>
      </c>
      <c r="AE272" s="130" t="str">
        <f>[2]Plan1!$C343</f>
        <v>Confraternização Universal</v>
      </c>
      <c r="AG272" s="119">
        <f t="shared" si="246"/>
        <v>101</v>
      </c>
      <c r="AH272" s="121">
        <f t="shared" si="247"/>
        <v>47350</v>
      </c>
      <c r="AI272" s="121">
        <f t="shared" si="265"/>
        <v>47347</v>
      </c>
      <c r="AJ272" s="121">
        <f t="shared" si="266"/>
        <v>47350</v>
      </c>
      <c r="AK272" s="121">
        <f t="shared" si="250"/>
        <v>47381</v>
      </c>
      <c r="AL272" s="119">
        <f t="shared" si="267"/>
        <v>22</v>
      </c>
      <c r="AM272" s="121">
        <f t="shared" si="245"/>
        <v>47352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258"/>
        <v>44538</v>
      </c>
      <c r="B273" s="103">
        <f t="shared" si="251"/>
        <v>889.14302822000002</v>
      </c>
      <c r="C273" s="103">
        <f t="shared" si="268"/>
        <v>787.21253004000005</v>
      </c>
      <c r="D273" s="104">
        <f t="shared" si="259"/>
        <v>1084.3119999999999</v>
      </c>
      <c r="E273" s="105">
        <f t="shared" si="237"/>
        <v>1091.2829999999999</v>
      </c>
      <c r="F273" s="106">
        <f t="shared" si="238"/>
        <v>44491</v>
      </c>
      <c r="G273" s="107">
        <f t="shared" si="252"/>
        <v>6.4289614059422906E-3</v>
      </c>
      <c r="H273" s="108">
        <f t="shared" si="269"/>
        <v>44550</v>
      </c>
      <c r="I273" s="108">
        <f t="shared" si="253"/>
        <v>44550</v>
      </c>
      <c r="J273" s="109">
        <f t="shared" si="260"/>
        <v>20</v>
      </c>
      <c r="K273" s="109">
        <f t="shared" si="244"/>
        <v>12</v>
      </c>
      <c r="L273" s="8">
        <f t="shared" si="261"/>
        <v>1.00385243</v>
      </c>
      <c r="M273" s="110">
        <f t="shared" si="240"/>
        <v>1</v>
      </c>
      <c r="N273" s="110">
        <f t="shared" si="235"/>
        <v>1.1198258799031913</v>
      </c>
      <c r="O273" s="103">
        <f t="shared" si="239"/>
        <v>1.1241399299999999</v>
      </c>
      <c r="P273" s="103">
        <f t="shared" si="254"/>
        <v>884.93703841000001</v>
      </c>
      <c r="Q273" s="11">
        <f t="shared" si="272"/>
        <v>0</v>
      </c>
      <c r="R273" s="7">
        <f t="shared" si="262"/>
        <v>0</v>
      </c>
      <c r="S273" s="8">
        <f t="shared" si="255"/>
        <v>0</v>
      </c>
      <c r="T273" s="113">
        <f t="shared" si="263"/>
        <v>0.1047</v>
      </c>
      <c r="U273" s="111">
        <f t="shared" si="236"/>
        <v>12</v>
      </c>
      <c r="V273" s="111">
        <v>252</v>
      </c>
      <c r="W273" s="110">
        <f t="shared" si="256"/>
        <v>1.004752869</v>
      </c>
      <c r="X273" s="103">
        <f t="shared" si="257"/>
        <v>4.2059898100000002</v>
      </c>
      <c r="Y273" s="8">
        <f t="shared" si="264"/>
        <v>0</v>
      </c>
      <c r="Z273" s="114" t="str">
        <f t="shared" si="270"/>
        <v>A+J=</v>
      </c>
      <c r="AA273" s="108">
        <f t="shared" si="271"/>
        <v>44550</v>
      </c>
      <c r="AB273" s="4"/>
      <c r="AD273" s="129">
        <f>[2]Plan1!$A344</f>
        <v>47161</v>
      </c>
      <c r="AE273" s="130" t="str">
        <f>[2]Plan1!$C344</f>
        <v>Carnaval</v>
      </c>
      <c r="AG273" s="119">
        <f t="shared" si="246"/>
        <v>102</v>
      </c>
      <c r="AH273" s="121">
        <f t="shared" si="247"/>
        <v>47381</v>
      </c>
      <c r="AI273" s="121">
        <f t="shared" si="265"/>
        <v>47380</v>
      </c>
      <c r="AJ273" s="121">
        <f t="shared" si="266"/>
        <v>47381</v>
      </c>
      <c r="AK273" s="121">
        <f t="shared" si="250"/>
        <v>47413</v>
      </c>
      <c r="AL273" s="119">
        <f t="shared" si="267"/>
        <v>21</v>
      </c>
      <c r="AM273" s="121">
        <f t="shared" si="245"/>
        <v>47385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258"/>
        <v>44539</v>
      </c>
      <c r="B274" s="103">
        <f t="shared" si="251"/>
        <v>889.77947465</v>
      </c>
      <c r="C274" s="103">
        <f t="shared" si="268"/>
        <v>787.21253004000005</v>
      </c>
      <c r="D274" s="104">
        <f t="shared" si="259"/>
        <v>1084.3119999999999</v>
      </c>
      <c r="E274" s="105">
        <f t="shared" si="237"/>
        <v>1091.2829999999999</v>
      </c>
      <c r="F274" s="106">
        <f t="shared" si="238"/>
        <v>44491</v>
      </c>
      <c r="G274" s="107">
        <f t="shared" si="252"/>
        <v>6.4289614059422906E-3</v>
      </c>
      <c r="H274" s="108">
        <f t="shared" si="269"/>
        <v>44550</v>
      </c>
      <c r="I274" s="108">
        <f t="shared" si="253"/>
        <v>44550</v>
      </c>
      <c r="J274" s="109">
        <f t="shared" si="260"/>
        <v>20</v>
      </c>
      <c r="K274" s="109">
        <f t="shared" si="244"/>
        <v>13</v>
      </c>
      <c r="L274" s="8">
        <f t="shared" si="261"/>
        <v>1.00417413</v>
      </c>
      <c r="M274" s="110">
        <f t="shared" si="240"/>
        <v>1</v>
      </c>
      <c r="N274" s="110">
        <f t="shared" si="235"/>
        <v>1.1198258799031913</v>
      </c>
      <c r="O274" s="103">
        <f t="shared" si="239"/>
        <v>1.1245001699999999</v>
      </c>
      <c r="P274" s="103">
        <f t="shared" si="254"/>
        <v>885.22062385000004</v>
      </c>
      <c r="Q274" s="11">
        <f t="shared" si="272"/>
        <v>0</v>
      </c>
      <c r="R274" s="7">
        <f t="shared" si="262"/>
        <v>0</v>
      </c>
      <c r="S274" s="8">
        <f t="shared" si="255"/>
        <v>0</v>
      </c>
      <c r="T274" s="113">
        <f t="shared" si="263"/>
        <v>0.1047</v>
      </c>
      <c r="U274" s="111">
        <f t="shared" si="236"/>
        <v>13</v>
      </c>
      <c r="V274" s="111">
        <v>252</v>
      </c>
      <c r="W274" s="110">
        <f t="shared" si="256"/>
        <v>1.00514996</v>
      </c>
      <c r="X274" s="103">
        <f t="shared" si="257"/>
        <v>4.5588508000000001</v>
      </c>
      <c r="Y274" s="8">
        <f t="shared" si="264"/>
        <v>0</v>
      </c>
      <c r="Z274" s="114" t="str">
        <f t="shared" si="270"/>
        <v>A+J=</v>
      </c>
      <c r="AA274" s="108">
        <f t="shared" si="271"/>
        <v>44550</v>
      </c>
      <c r="AB274" s="4"/>
      <c r="AD274" s="129">
        <f>[2]Plan1!$A345</f>
        <v>47162</v>
      </c>
      <c r="AE274" s="130" t="str">
        <f>[2]Plan1!$C345</f>
        <v>Carnaval</v>
      </c>
      <c r="AG274" s="119">
        <f t="shared" si="246"/>
        <v>103</v>
      </c>
      <c r="AH274" s="121">
        <f t="shared" si="247"/>
        <v>47411</v>
      </c>
      <c r="AI274" s="121">
        <f t="shared" si="265"/>
        <v>47410</v>
      </c>
      <c r="AJ274" s="121">
        <f t="shared" si="266"/>
        <v>47413</v>
      </c>
      <c r="AK274" s="121">
        <f t="shared" si="250"/>
        <v>47443</v>
      </c>
      <c r="AL274" s="119">
        <f t="shared" si="267"/>
        <v>19</v>
      </c>
      <c r="AM274" s="121">
        <f t="shared" si="245"/>
        <v>47415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258"/>
        <v>44540</v>
      </c>
      <c r="B275" s="103">
        <f t="shared" si="251"/>
        <v>890.41638733999991</v>
      </c>
      <c r="C275" s="103">
        <f t="shared" si="268"/>
        <v>787.21253004000005</v>
      </c>
      <c r="D275" s="104">
        <f t="shared" si="259"/>
        <v>1084.3119999999999</v>
      </c>
      <c r="E275" s="105">
        <f t="shared" si="237"/>
        <v>1091.2829999999999</v>
      </c>
      <c r="F275" s="106">
        <f t="shared" si="238"/>
        <v>44491</v>
      </c>
      <c r="G275" s="107">
        <f t="shared" si="252"/>
        <v>6.4289614059422906E-3</v>
      </c>
      <c r="H275" s="108">
        <f t="shared" si="269"/>
        <v>44550</v>
      </c>
      <c r="I275" s="108">
        <f t="shared" si="253"/>
        <v>44550</v>
      </c>
      <c r="J275" s="109">
        <f t="shared" si="260"/>
        <v>20</v>
      </c>
      <c r="K275" s="109">
        <f t="shared" si="244"/>
        <v>14</v>
      </c>
      <c r="L275" s="8">
        <f t="shared" si="261"/>
        <v>1.00449594</v>
      </c>
      <c r="M275" s="110">
        <f t="shared" si="240"/>
        <v>1</v>
      </c>
      <c r="N275" s="110">
        <f t="shared" si="235"/>
        <v>1.1198258799031913</v>
      </c>
      <c r="O275" s="103">
        <f t="shared" si="239"/>
        <v>1.12486054</v>
      </c>
      <c r="P275" s="103">
        <f t="shared" si="254"/>
        <v>885.50431162999996</v>
      </c>
      <c r="Q275" s="11">
        <f t="shared" si="272"/>
        <v>0</v>
      </c>
      <c r="R275" s="7">
        <f t="shared" si="262"/>
        <v>0</v>
      </c>
      <c r="S275" s="8">
        <f t="shared" si="255"/>
        <v>0</v>
      </c>
      <c r="T275" s="113">
        <f t="shared" si="263"/>
        <v>0.1047</v>
      </c>
      <c r="U275" s="111">
        <f t="shared" si="236"/>
        <v>14</v>
      </c>
      <c r="V275" s="111">
        <v>252</v>
      </c>
      <c r="W275" s="110">
        <f t="shared" si="256"/>
        <v>1.005547207</v>
      </c>
      <c r="X275" s="103">
        <f t="shared" si="257"/>
        <v>4.9120757099999999</v>
      </c>
      <c r="Y275" s="8">
        <f t="shared" si="264"/>
        <v>0</v>
      </c>
      <c r="Z275" s="114" t="str">
        <f t="shared" si="270"/>
        <v>A+J=</v>
      </c>
      <c r="AA275" s="108">
        <f t="shared" si="271"/>
        <v>44550</v>
      </c>
      <c r="AB275" s="4"/>
      <c r="AD275" s="129">
        <f>[2]Plan1!$A346</f>
        <v>47207</v>
      </c>
      <c r="AE275" s="130" t="str">
        <f>[2]Plan1!$C346</f>
        <v>Paixão de Cristo</v>
      </c>
      <c r="AG275" s="119">
        <f t="shared" si="246"/>
        <v>104</v>
      </c>
      <c r="AH275" s="121">
        <f t="shared" si="247"/>
        <v>47442</v>
      </c>
      <c r="AI275" s="121">
        <f t="shared" si="265"/>
        <v>47441</v>
      </c>
      <c r="AJ275" s="121">
        <f t="shared" si="266"/>
        <v>47443</v>
      </c>
      <c r="AK275" s="121">
        <f t="shared" si="250"/>
        <v>47472</v>
      </c>
      <c r="AL275" s="119">
        <f t="shared" si="267"/>
        <v>21</v>
      </c>
      <c r="AM275" s="121">
        <f t="shared" si="245"/>
        <v>47445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258"/>
        <v>44541</v>
      </c>
      <c r="B276" s="103">
        <f t="shared" si="251"/>
        <v>891.05376041</v>
      </c>
      <c r="C276" s="103">
        <f t="shared" si="268"/>
        <v>787.21253004000005</v>
      </c>
      <c r="D276" s="104">
        <f t="shared" si="259"/>
        <v>1084.3119999999999</v>
      </c>
      <c r="E276" s="105">
        <f t="shared" si="237"/>
        <v>1091.2829999999999</v>
      </c>
      <c r="F276" s="106">
        <f t="shared" si="238"/>
        <v>44491</v>
      </c>
      <c r="G276" s="107">
        <f t="shared" si="252"/>
        <v>6.4289614059422906E-3</v>
      </c>
      <c r="H276" s="108">
        <f t="shared" si="269"/>
        <v>44550</v>
      </c>
      <c r="I276" s="108">
        <f t="shared" si="253"/>
        <v>44550</v>
      </c>
      <c r="J276" s="109">
        <f t="shared" si="260"/>
        <v>20</v>
      </c>
      <c r="K276" s="109">
        <f t="shared" si="244"/>
        <v>15</v>
      </c>
      <c r="L276" s="8">
        <f t="shared" si="261"/>
        <v>1.00481785</v>
      </c>
      <c r="M276" s="110">
        <f t="shared" si="240"/>
        <v>1</v>
      </c>
      <c r="N276" s="110">
        <f t="shared" si="235"/>
        <v>1.1198258799031913</v>
      </c>
      <c r="O276" s="103">
        <f t="shared" si="239"/>
        <v>1.1252210300000001</v>
      </c>
      <c r="P276" s="103">
        <f t="shared" si="254"/>
        <v>885.78809388000002</v>
      </c>
      <c r="Q276" s="11">
        <f t="shared" si="272"/>
        <v>0</v>
      </c>
      <c r="R276" s="7">
        <f t="shared" si="262"/>
        <v>0</v>
      </c>
      <c r="S276" s="8">
        <f t="shared" si="255"/>
        <v>0</v>
      </c>
      <c r="T276" s="113">
        <f t="shared" si="263"/>
        <v>0.1047</v>
      </c>
      <c r="U276" s="111">
        <f t="shared" si="236"/>
        <v>15</v>
      </c>
      <c r="V276" s="111">
        <v>252</v>
      </c>
      <c r="W276" s="110">
        <f t="shared" si="256"/>
        <v>1.005944612</v>
      </c>
      <c r="X276" s="103">
        <f t="shared" si="257"/>
        <v>5.2656665299999998</v>
      </c>
      <c r="Y276" s="8">
        <f t="shared" si="264"/>
        <v>0</v>
      </c>
      <c r="Z276" s="114" t="str">
        <f t="shared" si="270"/>
        <v>A+J=</v>
      </c>
      <c r="AA276" s="108">
        <f t="shared" si="271"/>
        <v>44550</v>
      </c>
      <c r="AB276" s="4"/>
      <c r="AD276" s="129">
        <f>[2]Plan1!$A347</f>
        <v>47229</v>
      </c>
      <c r="AE276" s="130" t="str">
        <f>[2]Plan1!$C347</f>
        <v>Tiradentes</v>
      </c>
      <c r="AG276" s="119">
        <f t="shared" si="246"/>
        <v>105</v>
      </c>
      <c r="AH276" s="121">
        <f t="shared" si="247"/>
        <v>47472</v>
      </c>
      <c r="AI276" s="121">
        <f t="shared" si="265"/>
        <v>47471</v>
      </c>
      <c r="AJ276" s="121">
        <f t="shared" si="266"/>
        <v>47472</v>
      </c>
      <c r="AK276" s="121">
        <f t="shared" si="250"/>
        <v>47504</v>
      </c>
      <c r="AL276" s="119">
        <f t="shared" si="267"/>
        <v>20</v>
      </c>
      <c r="AM276" s="121">
        <f t="shared" si="245"/>
        <v>47476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258"/>
        <v>44542</v>
      </c>
      <c r="B277" s="103">
        <f t="shared" si="251"/>
        <v>891.05376041</v>
      </c>
      <c r="C277" s="103">
        <f t="shared" si="268"/>
        <v>787.21253004000005</v>
      </c>
      <c r="D277" s="104">
        <f t="shared" si="259"/>
        <v>1084.3119999999999</v>
      </c>
      <c r="E277" s="105">
        <f t="shared" si="237"/>
        <v>1091.2829999999999</v>
      </c>
      <c r="F277" s="106">
        <f t="shared" si="238"/>
        <v>44491</v>
      </c>
      <c r="G277" s="107">
        <f t="shared" si="252"/>
        <v>6.4289614059422906E-3</v>
      </c>
      <c r="H277" s="108">
        <f t="shared" si="269"/>
        <v>44550</v>
      </c>
      <c r="I277" s="108">
        <f t="shared" si="253"/>
        <v>44550</v>
      </c>
      <c r="J277" s="109">
        <f t="shared" si="260"/>
        <v>20</v>
      </c>
      <c r="K277" s="109">
        <f t="shared" si="244"/>
        <v>15</v>
      </c>
      <c r="L277" s="8">
        <f t="shared" si="261"/>
        <v>1.00481785</v>
      </c>
      <c r="M277" s="110">
        <f t="shared" si="240"/>
        <v>1</v>
      </c>
      <c r="N277" s="110">
        <f t="shared" si="235"/>
        <v>1.1198258799031913</v>
      </c>
      <c r="O277" s="103">
        <f t="shared" si="239"/>
        <v>1.1252210300000001</v>
      </c>
      <c r="P277" s="103">
        <f t="shared" si="254"/>
        <v>885.78809388000002</v>
      </c>
      <c r="Q277" s="11">
        <f t="shared" si="272"/>
        <v>0</v>
      </c>
      <c r="R277" s="7">
        <f t="shared" si="262"/>
        <v>0</v>
      </c>
      <c r="S277" s="8">
        <f t="shared" si="255"/>
        <v>0</v>
      </c>
      <c r="T277" s="113">
        <f t="shared" si="263"/>
        <v>0.1047</v>
      </c>
      <c r="U277" s="111">
        <f t="shared" si="236"/>
        <v>15</v>
      </c>
      <c r="V277" s="111">
        <v>252</v>
      </c>
      <c r="W277" s="110">
        <f t="shared" si="256"/>
        <v>1.005944612</v>
      </c>
      <c r="X277" s="103">
        <f t="shared" si="257"/>
        <v>5.2656665299999998</v>
      </c>
      <c r="Y277" s="8">
        <f t="shared" si="264"/>
        <v>0</v>
      </c>
      <c r="Z277" s="114" t="str">
        <f t="shared" si="270"/>
        <v>A+J=</v>
      </c>
      <c r="AA277" s="108">
        <f t="shared" si="271"/>
        <v>44550</v>
      </c>
      <c r="AB277" s="4"/>
      <c r="AD277" s="129">
        <f>[2]Plan1!$A348</f>
        <v>47239</v>
      </c>
      <c r="AE277" s="130" t="str">
        <f>[2]Plan1!$C348</f>
        <v>Dia do Trabalho</v>
      </c>
      <c r="AG277" s="119">
        <f t="shared" si="246"/>
        <v>106</v>
      </c>
      <c r="AH277" s="121">
        <f t="shared" si="247"/>
        <v>47503</v>
      </c>
      <c r="AI277" s="121">
        <f t="shared" si="265"/>
        <v>47501</v>
      </c>
      <c r="AJ277" s="121">
        <f t="shared" si="266"/>
        <v>47504</v>
      </c>
      <c r="AK277" s="121">
        <f t="shared" si="250"/>
        <v>47534</v>
      </c>
      <c r="AL277" s="119">
        <f t="shared" si="267"/>
        <v>22</v>
      </c>
      <c r="AM277" s="121">
        <f t="shared" si="245"/>
        <v>47506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258"/>
        <v>44543</v>
      </c>
      <c r="B278" s="103">
        <f t="shared" si="251"/>
        <v>891.05376041</v>
      </c>
      <c r="C278" s="103">
        <f t="shared" si="268"/>
        <v>787.21253004000005</v>
      </c>
      <c r="D278" s="104">
        <f t="shared" si="259"/>
        <v>1084.3119999999999</v>
      </c>
      <c r="E278" s="105">
        <f t="shared" si="237"/>
        <v>1091.2829999999999</v>
      </c>
      <c r="F278" s="106">
        <f t="shared" si="238"/>
        <v>44491</v>
      </c>
      <c r="G278" s="107">
        <f t="shared" si="252"/>
        <v>6.4289614059422906E-3</v>
      </c>
      <c r="H278" s="108">
        <f t="shared" si="269"/>
        <v>44550</v>
      </c>
      <c r="I278" s="108">
        <f t="shared" si="253"/>
        <v>44550</v>
      </c>
      <c r="J278" s="109">
        <f t="shared" si="260"/>
        <v>20</v>
      </c>
      <c r="K278" s="109">
        <f t="shared" si="244"/>
        <v>15</v>
      </c>
      <c r="L278" s="8">
        <f t="shared" si="261"/>
        <v>1.00481785</v>
      </c>
      <c r="M278" s="110">
        <f t="shared" si="240"/>
        <v>1</v>
      </c>
      <c r="N278" s="110">
        <f t="shared" si="235"/>
        <v>1.1198258799031913</v>
      </c>
      <c r="O278" s="103">
        <f t="shared" si="239"/>
        <v>1.1252210300000001</v>
      </c>
      <c r="P278" s="103">
        <f t="shared" si="254"/>
        <v>885.78809388000002</v>
      </c>
      <c r="Q278" s="11">
        <f t="shared" si="272"/>
        <v>0</v>
      </c>
      <c r="R278" s="7">
        <f t="shared" si="262"/>
        <v>0</v>
      </c>
      <c r="S278" s="8">
        <f t="shared" si="255"/>
        <v>0</v>
      </c>
      <c r="T278" s="113">
        <f t="shared" si="263"/>
        <v>0.1047</v>
      </c>
      <c r="U278" s="111">
        <f t="shared" si="236"/>
        <v>15</v>
      </c>
      <c r="V278" s="111">
        <v>252</v>
      </c>
      <c r="W278" s="110">
        <f t="shared" si="256"/>
        <v>1.005944612</v>
      </c>
      <c r="X278" s="103">
        <f t="shared" si="257"/>
        <v>5.2656665299999998</v>
      </c>
      <c r="Y278" s="8">
        <f t="shared" si="264"/>
        <v>0</v>
      </c>
      <c r="Z278" s="114" t="str">
        <f t="shared" si="270"/>
        <v>A+J=</v>
      </c>
      <c r="AA278" s="108">
        <f t="shared" si="271"/>
        <v>44550</v>
      </c>
      <c r="AB278" s="4"/>
      <c r="AD278" s="129">
        <f>[2]Plan1!$A349</f>
        <v>47269</v>
      </c>
      <c r="AE278" s="130" t="str">
        <f>[2]Plan1!$C349</f>
        <v>Corpus Christi</v>
      </c>
      <c r="AG278" s="119">
        <f t="shared" si="246"/>
        <v>107</v>
      </c>
      <c r="AH278" s="121">
        <f t="shared" si="247"/>
        <v>47534</v>
      </c>
      <c r="AI278" s="121">
        <f t="shared" si="265"/>
        <v>47533</v>
      </c>
      <c r="AJ278" s="121">
        <f t="shared" si="266"/>
        <v>47534</v>
      </c>
      <c r="AK278" s="121">
        <f t="shared" si="250"/>
        <v>47562</v>
      </c>
      <c r="AL278" s="119">
        <f t="shared" si="267"/>
        <v>18</v>
      </c>
      <c r="AM278" s="121">
        <f t="shared" si="245"/>
        <v>47536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258"/>
        <v>44544</v>
      </c>
      <c r="B279" s="103">
        <f t="shared" si="251"/>
        <v>891.69158437999999</v>
      </c>
      <c r="C279" s="103">
        <f t="shared" si="268"/>
        <v>787.21253004000005</v>
      </c>
      <c r="D279" s="104">
        <f t="shared" si="259"/>
        <v>1084.3119999999999</v>
      </c>
      <c r="E279" s="105">
        <f t="shared" si="237"/>
        <v>1091.2829999999999</v>
      </c>
      <c r="F279" s="106">
        <f t="shared" si="238"/>
        <v>44491</v>
      </c>
      <c r="G279" s="107">
        <f t="shared" si="252"/>
        <v>6.4289614059422906E-3</v>
      </c>
      <c r="H279" s="108">
        <f t="shared" si="269"/>
        <v>44550</v>
      </c>
      <c r="I279" s="108">
        <f t="shared" si="253"/>
        <v>44550</v>
      </c>
      <c r="J279" s="109">
        <f t="shared" si="260"/>
        <v>20</v>
      </c>
      <c r="K279" s="109">
        <f t="shared" si="244"/>
        <v>16</v>
      </c>
      <c r="L279" s="8">
        <f t="shared" si="261"/>
        <v>1.00513987</v>
      </c>
      <c r="M279" s="110">
        <f t="shared" si="240"/>
        <v>1</v>
      </c>
      <c r="N279" s="110">
        <f t="shared" si="235"/>
        <v>1.1198258799031913</v>
      </c>
      <c r="O279" s="103">
        <f t="shared" si="239"/>
        <v>1.1255816300000001</v>
      </c>
      <c r="P279" s="103">
        <f t="shared" si="254"/>
        <v>886.07196270999998</v>
      </c>
      <c r="Q279" s="11">
        <f t="shared" si="272"/>
        <v>0</v>
      </c>
      <c r="R279" s="7">
        <f t="shared" si="262"/>
        <v>0</v>
      </c>
      <c r="S279" s="8">
        <f t="shared" si="255"/>
        <v>0</v>
      </c>
      <c r="T279" s="113">
        <f t="shared" si="263"/>
        <v>0.1047</v>
      </c>
      <c r="U279" s="111">
        <f t="shared" si="236"/>
        <v>16</v>
      </c>
      <c r="V279" s="111">
        <v>252</v>
      </c>
      <c r="W279" s="110">
        <f t="shared" si="256"/>
        <v>1.006342173</v>
      </c>
      <c r="X279" s="103">
        <f t="shared" si="257"/>
        <v>5.6196216699999999</v>
      </c>
      <c r="Y279" s="8">
        <f t="shared" si="264"/>
        <v>0</v>
      </c>
      <c r="Z279" s="114" t="str">
        <f t="shared" si="270"/>
        <v>A+J=</v>
      </c>
      <c r="AA279" s="108">
        <f t="shared" si="271"/>
        <v>44550</v>
      </c>
      <c r="AB279" s="4"/>
      <c r="AD279" s="129">
        <f>[2]Plan1!$A350</f>
        <v>47368</v>
      </c>
      <c r="AE279" s="130" t="str">
        <f>[2]Plan1!$C350</f>
        <v>Independência do Brasil</v>
      </c>
      <c r="AG279" s="119">
        <f t="shared" si="246"/>
        <v>108</v>
      </c>
      <c r="AH279" s="121">
        <f t="shared" si="247"/>
        <v>47562</v>
      </c>
      <c r="AI279" s="121">
        <f t="shared" si="265"/>
        <v>47561</v>
      </c>
      <c r="AJ279" s="121">
        <f t="shared" si="266"/>
        <v>47562</v>
      </c>
      <c r="AK279" s="121">
        <f t="shared" si="250"/>
        <v>47595</v>
      </c>
      <c r="AL279" s="119">
        <f t="shared" si="267"/>
        <v>22</v>
      </c>
      <c r="AM279" s="121">
        <f t="shared" si="245"/>
        <v>47564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258"/>
        <v>44545</v>
      </c>
      <c r="B280" s="103">
        <f t="shared" si="251"/>
        <v>892.32986130999996</v>
      </c>
      <c r="C280" s="103">
        <f t="shared" si="268"/>
        <v>787.21253004000005</v>
      </c>
      <c r="D280" s="104">
        <f t="shared" si="259"/>
        <v>1084.3119999999999</v>
      </c>
      <c r="E280" s="105">
        <f t="shared" si="237"/>
        <v>1091.2829999999999</v>
      </c>
      <c r="F280" s="106">
        <f t="shared" si="238"/>
        <v>44491</v>
      </c>
      <c r="G280" s="107">
        <f t="shared" si="252"/>
        <v>6.4289614059422906E-3</v>
      </c>
      <c r="H280" s="108">
        <f t="shared" si="269"/>
        <v>44550</v>
      </c>
      <c r="I280" s="108">
        <f t="shared" si="253"/>
        <v>44550</v>
      </c>
      <c r="J280" s="109">
        <f t="shared" si="260"/>
        <v>20</v>
      </c>
      <c r="K280" s="109">
        <f t="shared" si="244"/>
        <v>17</v>
      </c>
      <c r="L280" s="8">
        <f t="shared" si="261"/>
        <v>1.00546198</v>
      </c>
      <c r="M280" s="110">
        <f t="shared" si="240"/>
        <v>1</v>
      </c>
      <c r="N280" s="110">
        <f t="shared" si="235"/>
        <v>1.1198258799031913</v>
      </c>
      <c r="O280" s="103">
        <f t="shared" si="239"/>
        <v>1.1259423399999999</v>
      </c>
      <c r="P280" s="103">
        <f t="shared" si="254"/>
        <v>886.35591814999998</v>
      </c>
      <c r="Q280" s="11">
        <f t="shared" si="272"/>
        <v>0</v>
      </c>
      <c r="R280" s="7">
        <f t="shared" si="262"/>
        <v>0</v>
      </c>
      <c r="S280" s="8">
        <f t="shared" si="255"/>
        <v>0</v>
      </c>
      <c r="T280" s="113">
        <f t="shared" si="263"/>
        <v>0.1047</v>
      </c>
      <c r="U280" s="111">
        <f t="shared" si="236"/>
        <v>17</v>
      </c>
      <c r="V280" s="111">
        <v>252</v>
      </c>
      <c r="W280" s="110">
        <f t="shared" si="256"/>
        <v>1.0067398919999999</v>
      </c>
      <c r="X280" s="103">
        <f t="shared" si="257"/>
        <v>5.9739431600000001</v>
      </c>
      <c r="Y280" s="8">
        <f t="shared" si="264"/>
        <v>0</v>
      </c>
      <c r="Z280" s="114" t="str">
        <f t="shared" si="270"/>
        <v>A+J=</v>
      </c>
      <c r="AA280" s="108">
        <f t="shared" si="271"/>
        <v>44550</v>
      </c>
      <c r="AB280" s="4"/>
      <c r="AD280" s="129">
        <f>[2]Plan1!$A351</f>
        <v>47403</v>
      </c>
      <c r="AE280" s="130" t="str">
        <f>[2]Plan1!$C351</f>
        <v>Nossa Sr.a Aparecida - Padroeira do Brasil</v>
      </c>
      <c r="AG280" s="119">
        <f t="shared" si="246"/>
        <v>109</v>
      </c>
      <c r="AH280" s="121">
        <f t="shared" si="247"/>
        <v>47593</v>
      </c>
      <c r="AI280" s="121">
        <f t="shared" si="265"/>
        <v>47591</v>
      </c>
      <c r="AJ280" s="121">
        <f t="shared" si="266"/>
        <v>47595</v>
      </c>
      <c r="AK280" s="121"/>
      <c r="AL280" s="119"/>
      <c r="AM280" s="121">
        <f t="shared" si="245"/>
        <v>47597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258"/>
        <v>44546</v>
      </c>
      <c r="B281" s="103">
        <f t="shared" si="251"/>
        <v>892.96859842999993</v>
      </c>
      <c r="C281" s="103">
        <f t="shared" si="268"/>
        <v>787.21253004000005</v>
      </c>
      <c r="D281" s="104">
        <f t="shared" si="259"/>
        <v>1084.3119999999999</v>
      </c>
      <c r="E281" s="105">
        <f t="shared" si="237"/>
        <v>1091.2829999999999</v>
      </c>
      <c r="F281" s="106">
        <f t="shared" si="238"/>
        <v>44491</v>
      </c>
      <c r="G281" s="107">
        <f t="shared" si="252"/>
        <v>6.4289614059422906E-3</v>
      </c>
      <c r="H281" s="108">
        <f t="shared" si="269"/>
        <v>44550</v>
      </c>
      <c r="I281" s="108">
        <f t="shared" si="253"/>
        <v>44550</v>
      </c>
      <c r="J281" s="109">
        <f t="shared" si="260"/>
        <v>20</v>
      </c>
      <c r="K281" s="109">
        <f t="shared" si="244"/>
        <v>18</v>
      </c>
      <c r="L281" s="8">
        <f t="shared" si="261"/>
        <v>1.0057841999999999</v>
      </c>
      <c r="M281" s="110">
        <f t="shared" si="240"/>
        <v>1</v>
      </c>
      <c r="N281" s="110">
        <f t="shared" si="235"/>
        <v>1.1198258799031913</v>
      </c>
      <c r="O281" s="103">
        <f t="shared" si="239"/>
        <v>1.1263031699999999</v>
      </c>
      <c r="P281" s="103">
        <f t="shared" si="254"/>
        <v>886.63996803999999</v>
      </c>
      <c r="Q281" s="11">
        <f t="shared" si="272"/>
        <v>0</v>
      </c>
      <c r="R281" s="7">
        <f t="shared" si="262"/>
        <v>0</v>
      </c>
      <c r="S281" s="8">
        <f t="shared" si="255"/>
        <v>0</v>
      </c>
      <c r="T281" s="113">
        <f t="shared" si="263"/>
        <v>0.1047</v>
      </c>
      <c r="U281" s="111">
        <f t="shared" si="236"/>
        <v>18</v>
      </c>
      <c r="V281" s="111">
        <v>252</v>
      </c>
      <c r="W281" s="110">
        <f t="shared" si="256"/>
        <v>1.007137768</v>
      </c>
      <c r="X281" s="103">
        <f t="shared" si="257"/>
        <v>6.3286303899999998</v>
      </c>
      <c r="Y281" s="8">
        <f t="shared" si="264"/>
        <v>0</v>
      </c>
      <c r="Z281" s="114" t="str">
        <f t="shared" si="270"/>
        <v>A+J=</v>
      </c>
      <c r="AA281" s="108">
        <f t="shared" si="271"/>
        <v>44550</v>
      </c>
      <c r="AB281" s="4"/>
      <c r="AD281" s="129">
        <f>[2]Plan1!$A352</f>
        <v>47424</v>
      </c>
      <c r="AE281" s="130" t="str">
        <f>[2]Plan1!$C352</f>
        <v>Finados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258"/>
        <v>44547</v>
      </c>
      <c r="B282" s="103">
        <f t="shared" si="251"/>
        <v>893.60780395000006</v>
      </c>
      <c r="C282" s="103">
        <f t="shared" si="268"/>
        <v>787.21253004000005</v>
      </c>
      <c r="D282" s="104">
        <f t="shared" si="259"/>
        <v>1084.3119999999999</v>
      </c>
      <c r="E282" s="105">
        <f t="shared" si="237"/>
        <v>1091.2829999999999</v>
      </c>
      <c r="F282" s="106">
        <f t="shared" si="238"/>
        <v>44491</v>
      </c>
      <c r="G282" s="107">
        <f t="shared" si="252"/>
        <v>6.4289614059422906E-3</v>
      </c>
      <c r="H282" s="108">
        <f t="shared" si="269"/>
        <v>44550</v>
      </c>
      <c r="I282" s="108">
        <f t="shared" si="253"/>
        <v>44550</v>
      </c>
      <c r="J282" s="109">
        <f t="shared" si="260"/>
        <v>20</v>
      </c>
      <c r="K282" s="109">
        <f t="shared" si="244"/>
        <v>19</v>
      </c>
      <c r="L282" s="8">
        <f t="shared" si="261"/>
        <v>1.0061065300000001</v>
      </c>
      <c r="M282" s="110">
        <f t="shared" si="240"/>
        <v>1</v>
      </c>
      <c r="N282" s="110">
        <f t="shared" si="235"/>
        <v>1.1198258799031913</v>
      </c>
      <c r="O282" s="103">
        <f t="shared" si="239"/>
        <v>1.12666413</v>
      </c>
      <c r="P282" s="103">
        <f t="shared" si="254"/>
        <v>886.92412028000001</v>
      </c>
      <c r="Q282" s="11">
        <f t="shared" si="272"/>
        <v>0</v>
      </c>
      <c r="R282" s="7">
        <f t="shared" si="262"/>
        <v>0</v>
      </c>
      <c r="S282" s="8">
        <f t="shared" si="255"/>
        <v>0</v>
      </c>
      <c r="T282" s="113">
        <f t="shared" si="263"/>
        <v>0.1047</v>
      </c>
      <c r="U282" s="111">
        <f t="shared" si="236"/>
        <v>19</v>
      </c>
      <c r="V282" s="111">
        <v>252</v>
      </c>
      <c r="W282" s="110">
        <f t="shared" si="256"/>
        <v>1.007535801</v>
      </c>
      <c r="X282" s="103">
        <f t="shared" si="257"/>
        <v>6.6836836699999997</v>
      </c>
      <c r="Y282" s="8">
        <f t="shared" si="264"/>
        <v>0</v>
      </c>
      <c r="Z282" s="114" t="str">
        <f t="shared" si="270"/>
        <v>A+J=</v>
      </c>
      <c r="AA282" s="108">
        <f t="shared" si="271"/>
        <v>44550</v>
      </c>
      <c r="AB282" s="4"/>
      <c r="AD282" s="129">
        <f>[2]Plan1!$A353</f>
        <v>47437</v>
      </c>
      <c r="AE282" s="130" t="str">
        <f>[2]Plan1!$C353</f>
        <v>Proclamação da República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258"/>
        <v>44548</v>
      </c>
      <c r="B283" s="103">
        <f t="shared" si="251"/>
        <v>894.24745518999998</v>
      </c>
      <c r="C283" s="103">
        <f t="shared" si="268"/>
        <v>787.21253004000005</v>
      </c>
      <c r="D283" s="104">
        <f t="shared" si="259"/>
        <v>1084.3119999999999</v>
      </c>
      <c r="E283" s="105">
        <f t="shared" si="237"/>
        <v>1091.2829999999999</v>
      </c>
      <c r="F283" s="106">
        <f t="shared" si="238"/>
        <v>44491</v>
      </c>
      <c r="G283" s="107">
        <f t="shared" si="252"/>
        <v>6.4289614059422906E-3</v>
      </c>
      <c r="H283" s="108">
        <f t="shared" si="269"/>
        <v>44550</v>
      </c>
      <c r="I283" s="108">
        <f t="shared" si="253"/>
        <v>44550</v>
      </c>
      <c r="J283" s="109">
        <f t="shared" si="260"/>
        <v>20</v>
      </c>
      <c r="K283" s="109">
        <f t="shared" si="244"/>
        <v>20</v>
      </c>
      <c r="L283" s="8">
        <f t="shared" si="261"/>
        <v>1.00642896</v>
      </c>
      <c r="M283" s="110">
        <f t="shared" si="240"/>
        <v>1</v>
      </c>
      <c r="N283" s="110">
        <f t="shared" si="235"/>
        <v>1.1198258799031913</v>
      </c>
      <c r="O283" s="103">
        <f t="shared" si="239"/>
        <v>1.1270251899999999</v>
      </c>
      <c r="P283" s="103">
        <f t="shared" si="254"/>
        <v>887.20835122999995</v>
      </c>
      <c r="Q283" s="11">
        <f t="shared" si="272"/>
        <v>0</v>
      </c>
      <c r="R283" s="7">
        <f t="shared" si="262"/>
        <v>0</v>
      </c>
      <c r="S283" s="8">
        <f t="shared" si="255"/>
        <v>0</v>
      </c>
      <c r="T283" s="113">
        <f t="shared" si="263"/>
        <v>0.1047</v>
      </c>
      <c r="U283" s="111">
        <f t="shared" si="236"/>
        <v>20</v>
      </c>
      <c r="V283" s="111">
        <v>252</v>
      </c>
      <c r="W283" s="110">
        <f t="shared" si="256"/>
        <v>1.0079339919999999</v>
      </c>
      <c r="X283" s="103">
        <f t="shared" si="257"/>
        <v>7.0391039600000003</v>
      </c>
      <c r="Y283" s="8">
        <f t="shared" si="264"/>
        <v>0</v>
      </c>
      <c r="Z283" s="114" t="str">
        <f t="shared" si="270"/>
        <v>A+J=</v>
      </c>
      <c r="AA283" s="108">
        <f t="shared" si="271"/>
        <v>44550</v>
      </c>
      <c r="AB283" s="4"/>
      <c r="AD283" s="129">
        <f>[2]Plan1!$A354</f>
        <v>47442</v>
      </c>
      <c r="AE283" s="130" t="str">
        <f>[2]Plan1!$C354</f>
        <v>Dia Nacional de Zumbi e da Consciência Negra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2">
        <f t="shared" si="258"/>
        <v>44549</v>
      </c>
      <c r="B284" s="103">
        <f t="shared" si="251"/>
        <v>894.24745518999998</v>
      </c>
      <c r="C284" s="103">
        <f t="shared" si="268"/>
        <v>787.21253004000005</v>
      </c>
      <c r="D284" s="104">
        <f t="shared" si="259"/>
        <v>1084.3119999999999</v>
      </c>
      <c r="E284" s="105">
        <f t="shared" si="237"/>
        <v>1091.2829999999999</v>
      </c>
      <c r="F284" s="106">
        <f t="shared" si="238"/>
        <v>44491</v>
      </c>
      <c r="G284" s="107">
        <f t="shared" si="252"/>
        <v>6.4289614059422906E-3</v>
      </c>
      <c r="H284" s="108">
        <f t="shared" si="269"/>
        <v>44550</v>
      </c>
      <c r="I284" s="108">
        <f t="shared" si="253"/>
        <v>44550</v>
      </c>
      <c r="J284" s="109">
        <f t="shared" si="260"/>
        <v>20</v>
      </c>
      <c r="K284" s="109">
        <f t="shared" si="244"/>
        <v>20</v>
      </c>
      <c r="L284" s="8">
        <f t="shared" si="261"/>
        <v>1.00642896</v>
      </c>
      <c r="M284" s="110">
        <f t="shared" si="240"/>
        <v>1</v>
      </c>
      <c r="N284" s="110">
        <f t="shared" si="235"/>
        <v>1.1198258799031913</v>
      </c>
      <c r="O284" s="103">
        <f t="shared" si="239"/>
        <v>1.1270251899999999</v>
      </c>
      <c r="P284" s="103">
        <f t="shared" si="254"/>
        <v>887.20835122999995</v>
      </c>
      <c r="Q284" s="11">
        <f t="shared" si="272"/>
        <v>0</v>
      </c>
      <c r="R284" s="7">
        <f t="shared" si="262"/>
        <v>0</v>
      </c>
      <c r="S284" s="8">
        <f t="shared" si="255"/>
        <v>0</v>
      </c>
      <c r="T284" s="113">
        <f t="shared" si="263"/>
        <v>0.1047</v>
      </c>
      <c r="U284" s="111">
        <f t="shared" si="236"/>
        <v>20</v>
      </c>
      <c r="V284" s="111">
        <v>252</v>
      </c>
      <c r="W284" s="110">
        <f t="shared" si="256"/>
        <v>1.0079339919999999</v>
      </c>
      <c r="X284" s="103">
        <f t="shared" si="257"/>
        <v>7.0391039600000003</v>
      </c>
      <c r="Y284" s="8">
        <f t="shared" si="264"/>
        <v>0</v>
      </c>
      <c r="Z284" s="114" t="str">
        <f t="shared" si="270"/>
        <v>A+J=</v>
      </c>
      <c r="AA284" s="108">
        <f t="shared" si="271"/>
        <v>44550</v>
      </c>
      <c r="AB284" s="4"/>
      <c r="AD284" s="129">
        <f>[2]Plan1!$A355</f>
        <v>47477</v>
      </c>
      <c r="AE284" s="130" t="str">
        <f>[2]Plan1!$C355</f>
        <v>Natal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258"/>
        <v>44550</v>
      </c>
      <c r="B285" s="103">
        <f t="shared" si="251"/>
        <v>894.24745518999998</v>
      </c>
      <c r="C285" s="103">
        <f t="shared" si="268"/>
        <v>787.21253004000005</v>
      </c>
      <c r="D285" s="104">
        <f t="shared" si="259"/>
        <v>1084.3119999999999</v>
      </c>
      <c r="E285" s="105">
        <f t="shared" si="237"/>
        <v>1091.2829999999999</v>
      </c>
      <c r="F285" s="106">
        <f t="shared" si="238"/>
        <v>44491</v>
      </c>
      <c r="G285" s="107">
        <f t="shared" si="252"/>
        <v>6.4289614059422906E-3</v>
      </c>
      <c r="H285" s="108">
        <f t="shared" si="269"/>
        <v>44581</v>
      </c>
      <c r="I285" s="108">
        <f t="shared" si="253"/>
        <v>44550</v>
      </c>
      <c r="J285" s="109">
        <f t="shared" si="260"/>
        <v>20</v>
      </c>
      <c r="K285" s="109">
        <f t="shared" si="244"/>
        <v>20</v>
      </c>
      <c r="L285" s="8">
        <f t="shared" si="261"/>
        <v>1.00642896</v>
      </c>
      <c r="M285" s="110">
        <f t="shared" si="240"/>
        <v>1</v>
      </c>
      <c r="N285" s="110">
        <f t="shared" si="235"/>
        <v>1.1198258799031913</v>
      </c>
      <c r="O285" s="103">
        <f t="shared" si="239"/>
        <v>1.1270251899999999</v>
      </c>
      <c r="P285" s="103">
        <f t="shared" si="254"/>
        <v>887.20835122999995</v>
      </c>
      <c r="Q285" s="11">
        <f t="shared" si="272"/>
        <v>9</v>
      </c>
      <c r="R285" s="7">
        <f t="shared" si="262"/>
        <v>3.5942520441552092E-2</v>
      </c>
      <c r="S285" s="8">
        <f t="shared" si="255"/>
        <v>31.888504300000001</v>
      </c>
      <c r="T285" s="113">
        <f t="shared" si="263"/>
        <v>0.1047</v>
      </c>
      <c r="U285" s="111">
        <f t="shared" si="236"/>
        <v>20</v>
      </c>
      <c r="V285" s="111">
        <v>252</v>
      </c>
      <c r="W285" s="110">
        <f t="shared" si="256"/>
        <v>1.0079339919999999</v>
      </c>
      <c r="X285" s="103">
        <f t="shared" si="257"/>
        <v>7.0391039600000003</v>
      </c>
      <c r="Y285" s="8">
        <f t="shared" si="264"/>
        <v>38.92760826</v>
      </c>
      <c r="Z285" s="114" t="str">
        <f t="shared" si="270"/>
        <v>A+J=</v>
      </c>
      <c r="AA285" s="108">
        <f t="shared" si="271"/>
        <v>44550</v>
      </c>
      <c r="AB285" s="4"/>
      <c r="AD285" s="129">
        <f>[2]Plan1!$A356</f>
        <v>47484</v>
      </c>
      <c r="AE285" s="130" t="str">
        <f>[2]Plan1!$C356</f>
        <v>Confraternização Universal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258"/>
        <v>44551</v>
      </c>
      <c r="B286" s="103">
        <f t="shared" si="251"/>
        <v>855.66468978</v>
      </c>
      <c r="C286" s="103">
        <f t="shared" si="268"/>
        <v>758.91812759000004</v>
      </c>
      <c r="D286" s="104">
        <f t="shared" si="259"/>
        <v>1091.2829999999999</v>
      </c>
      <c r="E286" s="105">
        <f t="shared" si="237"/>
        <v>1091.4829999999999</v>
      </c>
      <c r="F286" s="106">
        <f t="shared" si="238"/>
        <v>44520</v>
      </c>
      <c r="G286" s="107">
        <f t="shared" si="252"/>
        <v>1.8327051736344302E-4</v>
      </c>
      <c r="H286" s="108">
        <f t="shared" si="269"/>
        <v>44581</v>
      </c>
      <c r="I286" s="108">
        <f t="shared" si="253"/>
        <v>44581</v>
      </c>
      <c r="J286" s="109">
        <f t="shared" si="260"/>
        <v>23</v>
      </c>
      <c r="K286" s="109">
        <f t="shared" si="244"/>
        <v>1</v>
      </c>
      <c r="L286" s="8">
        <f t="shared" si="261"/>
        <v>1.00000796</v>
      </c>
      <c r="M286" s="110">
        <f t="shared" si="240"/>
        <v>1.00642896</v>
      </c>
      <c r="N286" s="110">
        <f t="shared" si="235"/>
        <v>1.1270251956920538</v>
      </c>
      <c r="O286" s="103">
        <f t="shared" si="239"/>
        <v>1.12703416</v>
      </c>
      <c r="P286" s="103">
        <f t="shared" si="254"/>
        <v>855.32665442999996</v>
      </c>
      <c r="Q286" s="11">
        <f t="shared" si="272"/>
        <v>0</v>
      </c>
      <c r="R286" s="7">
        <f t="shared" si="262"/>
        <v>0</v>
      </c>
      <c r="S286" s="8">
        <f t="shared" si="255"/>
        <v>0</v>
      </c>
      <c r="T286" s="113">
        <f t="shared" si="263"/>
        <v>0.1047</v>
      </c>
      <c r="U286" s="111">
        <f t="shared" si="236"/>
        <v>1</v>
      </c>
      <c r="V286" s="111">
        <v>252</v>
      </c>
      <c r="W286" s="110">
        <f t="shared" si="256"/>
        <v>1.0003952119999999</v>
      </c>
      <c r="X286" s="103">
        <f t="shared" si="257"/>
        <v>0.33803535000000001</v>
      </c>
      <c r="Y286" s="8">
        <f t="shared" si="264"/>
        <v>0</v>
      </c>
      <c r="Z286" s="114" t="str">
        <f t="shared" si="270"/>
        <v>A+J=</v>
      </c>
      <c r="AA286" s="108">
        <f t="shared" si="271"/>
        <v>44581</v>
      </c>
      <c r="AB286" s="4"/>
      <c r="AD286" s="129">
        <f>[2]Plan1!$A357</f>
        <v>47546</v>
      </c>
      <c r="AE286" s="130" t="str">
        <f>[2]Plan1!$C357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258"/>
        <v>44552</v>
      </c>
      <c r="B287" s="103">
        <f t="shared" si="251"/>
        <v>856.00967990000004</v>
      </c>
      <c r="C287" s="103">
        <f t="shared" si="268"/>
        <v>758.91812759000004</v>
      </c>
      <c r="D287" s="104">
        <f t="shared" si="259"/>
        <v>1091.2829999999999</v>
      </c>
      <c r="E287" s="105">
        <f t="shared" si="237"/>
        <v>1091.4829999999999</v>
      </c>
      <c r="F287" s="106">
        <f t="shared" si="238"/>
        <v>44520</v>
      </c>
      <c r="G287" s="107">
        <f t="shared" si="252"/>
        <v>1.8327051736344302E-4</v>
      </c>
      <c r="H287" s="108">
        <f t="shared" si="269"/>
        <v>44581</v>
      </c>
      <c r="I287" s="108">
        <f t="shared" si="253"/>
        <v>44581</v>
      </c>
      <c r="J287" s="109">
        <f t="shared" si="260"/>
        <v>23</v>
      </c>
      <c r="K287" s="109">
        <f t="shared" si="244"/>
        <v>2</v>
      </c>
      <c r="L287" s="8">
        <f t="shared" si="261"/>
        <v>1.00001593</v>
      </c>
      <c r="M287" s="110">
        <f t="shared" si="240"/>
        <v>1.00642896</v>
      </c>
      <c r="N287" s="110">
        <f t="shared" ref="N287:N350" si="273">IF(I287&gt;I286,N286*M287,N286)</f>
        <v>1.1270251956920538</v>
      </c>
      <c r="O287" s="103">
        <f t="shared" si="239"/>
        <v>1.1270431400000001</v>
      </c>
      <c r="P287" s="103">
        <f t="shared" si="254"/>
        <v>855.33346951999999</v>
      </c>
      <c r="Q287" s="11">
        <f t="shared" si="272"/>
        <v>0</v>
      </c>
      <c r="R287" s="7">
        <f t="shared" si="262"/>
        <v>0</v>
      </c>
      <c r="S287" s="8">
        <f t="shared" si="255"/>
        <v>0</v>
      </c>
      <c r="T287" s="113">
        <f t="shared" si="263"/>
        <v>0.1047</v>
      </c>
      <c r="U287" s="111">
        <f t="shared" si="236"/>
        <v>2</v>
      </c>
      <c r="V287" s="111">
        <v>252</v>
      </c>
      <c r="W287" s="110">
        <f t="shared" si="256"/>
        <v>1.000790581</v>
      </c>
      <c r="X287" s="103">
        <f t="shared" si="257"/>
        <v>0.67621038</v>
      </c>
      <c r="Y287" s="8">
        <f t="shared" si="264"/>
        <v>0</v>
      </c>
      <c r="Z287" s="114" t="str">
        <f t="shared" si="270"/>
        <v>A+J=</v>
      </c>
      <c r="AA287" s="108">
        <f t="shared" si="271"/>
        <v>44581</v>
      </c>
      <c r="AB287" s="4"/>
      <c r="AD287" s="129">
        <f>[2]Plan1!$A358</f>
        <v>47547</v>
      </c>
      <c r="AE287" s="130" t="str">
        <f>[2]Plan1!$C358</f>
        <v>Carnaval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258"/>
        <v>44553</v>
      </c>
      <c r="B288" s="103">
        <f t="shared" si="251"/>
        <v>856.35481558000004</v>
      </c>
      <c r="C288" s="103">
        <f t="shared" si="268"/>
        <v>758.91812759000004</v>
      </c>
      <c r="D288" s="104">
        <f t="shared" si="259"/>
        <v>1091.2829999999999</v>
      </c>
      <c r="E288" s="105">
        <f t="shared" si="237"/>
        <v>1091.4829999999999</v>
      </c>
      <c r="F288" s="106">
        <f t="shared" si="238"/>
        <v>44520</v>
      </c>
      <c r="G288" s="107">
        <f t="shared" si="252"/>
        <v>1.8327051736344302E-4</v>
      </c>
      <c r="H288" s="108">
        <f t="shared" si="269"/>
        <v>44581</v>
      </c>
      <c r="I288" s="108">
        <f t="shared" si="253"/>
        <v>44581</v>
      </c>
      <c r="J288" s="109">
        <f t="shared" si="260"/>
        <v>23</v>
      </c>
      <c r="K288" s="109">
        <f t="shared" si="244"/>
        <v>3</v>
      </c>
      <c r="L288" s="8">
        <f t="shared" si="261"/>
        <v>1.0000239</v>
      </c>
      <c r="M288" s="110">
        <f t="shared" si="240"/>
        <v>1.00642896</v>
      </c>
      <c r="N288" s="110">
        <f t="shared" si="273"/>
        <v>1.1270251956920538</v>
      </c>
      <c r="O288" s="103">
        <f t="shared" si="239"/>
        <v>1.12705213</v>
      </c>
      <c r="P288" s="103">
        <f t="shared" si="254"/>
        <v>855.34029219000001</v>
      </c>
      <c r="Q288" s="11">
        <f t="shared" si="272"/>
        <v>0</v>
      </c>
      <c r="R288" s="7">
        <f t="shared" si="262"/>
        <v>0</v>
      </c>
      <c r="S288" s="8">
        <f t="shared" si="255"/>
        <v>0</v>
      </c>
      <c r="T288" s="113">
        <f t="shared" si="263"/>
        <v>0.1047</v>
      </c>
      <c r="U288" s="111">
        <f t="shared" si="236"/>
        <v>3</v>
      </c>
      <c r="V288" s="111">
        <v>252</v>
      </c>
      <c r="W288" s="110">
        <f t="shared" si="256"/>
        <v>1.0011861049999999</v>
      </c>
      <c r="X288" s="103">
        <f t="shared" si="257"/>
        <v>1.0145233899999999</v>
      </c>
      <c r="Y288" s="8">
        <f t="shared" si="264"/>
        <v>0</v>
      </c>
      <c r="Z288" s="114" t="str">
        <f t="shared" si="270"/>
        <v>A+J=</v>
      </c>
      <c r="AA288" s="108">
        <f t="shared" si="271"/>
        <v>44581</v>
      </c>
      <c r="AB288" s="4"/>
      <c r="AD288" s="129">
        <f>[2]Plan1!$A359</f>
        <v>47592</v>
      </c>
      <c r="AE288" s="130" t="str">
        <f>[2]Plan1!$C359</f>
        <v>Paixão de Cristo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258"/>
        <v>44554</v>
      </c>
      <c r="B289" s="103">
        <f t="shared" si="251"/>
        <v>856.70008335</v>
      </c>
      <c r="C289" s="103">
        <f t="shared" si="268"/>
        <v>758.91812759000004</v>
      </c>
      <c r="D289" s="104">
        <f t="shared" si="259"/>
        <v>1091.2829999999999</v>
      </c>
      <c r="E289" s="105">
        <f t="shared" si="237"/>
        <v>1091.4829999999999</v>
      </c>
      <c r="F289" s="106">
        <f t="shared" si="238"/>
        <v>44520</v>
      </c>
      <c r="G289" s="107">
        <f t="shared" si="252"/>
        <v>1.8327051736344302E-4</v>
      </c>
      <c r="H289" s="108">
        <f t="shared" si="269"/>
        <v>44581</v>
      </c>
      <c r="I289" s="108">
        <f t="shared" si="253"/>
        <v>44581</v>
      </c>
      <c r="J289" s="109">
        <f t="shared" si="260"/>
        <v>23</v>
      </c>
      <c r="K289" s="109">
        <f t="shared" si="244"/>
        <v>4</v>
      </c>
      <c r="L289" s="8">
        <f t="shared" si="261"/>
        <v>1.0000318699999999</v>
      </c>
      <c r="M289" s="110">
        <f t="shared" si="240"/>
        <v>1.00642896</v>
      </c>
      <c r="N289" s="110">
        <f t="shared" si="273"/>
        <v>1.1270251956920538</v>
      </c>
      <c r="O289" s="103">
        <f t="shared" si="239"/>
        <v>1.1270611100000001</v>
      </c>
      <c r="P289" s="103">
        <f t="shared" si="254"/>
        <v>855.34710728000005</v>
      </c>
      <c r="Q289" s="11">
        <f t="shared" si="272"/>
        <v>0</v>
      </c>
      <c r="R289" s="7">
        <f t="shared" si="262"/>
        <v>0</v>
      </c>
      <c r="S289" s="8">
        <f t="shared" si="255"/>
        <v>0</v>
      </c>
      <c r="T289" s="113">
        <f t="shared" si="263"/>
        <v>0.1047</v>
      </c>
      <c r="U289" s="111">
        <f t="shared" si="236"/>
        <v>4</v>
      </c>
      <c r="V289" s="111">
        <v>252</v>
      </c>
      <c r="W289" s="110">
        <f t="shared" si="256"/>
        <v>1.001581786</v>
      </c>
      <c r="X289" s="103">
        <f t="shared" si="257"/>
        <v>1.35297607</v>
      </c>
      <c r="Y289" s="8">
        <f t="shared" si="264"/>
        <v>0</v>
      </c>
      <c r="Z289" s="114" t="str">
        <f t="shared" si="270"/>
        <v>A+J=</v>
      </c>
      <c r="AA289" s="108">
        <f t="shared" si="271"/>
        <v>44581</v>
      </c>
      <c r="AB289" s="4"/>
      <c r="AD289" s="129">
        <f>[2]Plan1!$A360</f>
        <v>47594</v>
      </c>
      <c r="AE289" s="130" t="str">
        <f>[2]Plan1!$C360</f>
        <v>Tiradentes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258"/>
        <v>44555</v>
      </c>
      <c r="B290" s="103">
        <f t="shared" si="251"/>
        <v>857.04548319999992</v>
      </c>
      <c r="C290" s="103">
        <f t="shared" si="268"/>
        <v>758.91812759000004</v>
      </c>
      <c r="D290" s="104">
        <f t="shared" si="259"/>
        <v>1091.2829999999999</v>
      </c>
      <c r="E290" s="105">
        <f t="shared" si="237"/>
        <v>1091.4829999999999</v>
      </c>
      <c r="F290" s="106">
        <f t="shared" si="238"/>
        <v>44520</v>
      </c>
      <c r="G290" s="107">
        <f t="shared" si="252"/>
        <v>1.8327051736344302E-4</v>
      </c>
      <c r="H290" s="108">
        <f t="shared" si="269"/>
        <v>44581</v>
      </c>
      <c r="I290" s="108">
        <f t="shared" si="253"/>
        <v>44581</v>
      </c>
      <c r="J290" s="109">
        <f t="shared" si="260"/>
        <v>23</v>
      </c>
      <c r="K290" s="109">
        <f t="shared" si="244"/>
        <v>5</v>
      </c>
      <c r="L290" s="8">
        <f t="shared" si="261"/>
        <v>1.00003983</v>
      </c>
      <c r="M290" s="110">
        <f t="shared" si="240"/>
        <v>1.00642896</v>
      </c>
      <c r="N290" s="110">
        <f t="shared" si="273"/>
        <v>1.1270251956920538</v>
      </c>
      <c r="O290" s="103">
        <f t="shared" si="239"/>
        <v>1.12707008</v>
      </c>
      <c r="P290" s="103">
        <f t="shared" si="254"/>
        <v>855.35391476999996</v>
      </c>
      <c r="Q290" s="11">
        <f t="shared" si="272"/>
        <v>0</v>
      </c>
      <c r="R290" s="7">
        <f t="shared" si="262"/>
        <v>0</v>
      </c>
      <c r="S290" s="8">
        <f t="shared" si="255"/>
        <v>0</v>
      </c>
      <c r="T290" s="113">
        <f t="shared" si="263"/>
        <v>0.1047</v>
      </c>
      <c r="U290" s="111">
        <f t="shared" si="236"/>
        <v>5</v>
      </c>
      <c r="V290" s="111">
        <v>252</v>
      </c>
      <c r="W290" s="110">
        <f t="shared" si="256"/>
        <v>1.001977624</v>
      </c>
      <c r="X290" s="103">
        <f t="shared" si="257"/>
        <v>1.69156843</v>
      </c>
      <c r="Y290" s="8">
        <f t="shared" si="264"/>
        <v>0</v>
      </c>
      <c r="Z290" s="114" t="str">
        <f t="shared" si="270"/>
        <v>A+J=</v>
      </c>
      <c r="AA290" s="108">
        <f t="shared" si="271"/>
        <v>44581</v>
      </c>
      <c r="AB290" s="4"/>
      <c r="AD290" s="129">
        <f>[2]Plan1!$A361</f>
        <v>47604</v>
      </c>
      <c r="AE290" s="130" t="str">
        <f>[2]Plan1!$C361</f>
        <v>Dia do Trabalho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258"/>
        <v>44556</v>
      </c>
      <c r="B291" s="103">
        <f t="shared" si="251"/>
        <v>857.04548319999992</v>
      </c>
      <c r="C291" s="103">
        <f t="shared" si="268"/>
        <v>758.91812759000004</v>
      </c>
      <c r="D291" s="104">
        <f t="shared" si="259"/>
        <v>1091.2829999999999</v>
      </c>
      <c r="E291" s="105">
        <f t="shared" si="237"/>
        <v>1091.4829999999999</v>
      </c>
      <c r="F291" s="106">
        <f t="shared" si="238"/>
        <v>44520</v>
      </c>
      <c r="G291" s="107">
        <f t="shared" si="252"/>
        <v>1.8327051736344302E-4</v>
      </c>
      <c r="H291" s="108">
        <f t="shared" si="269"/>
        <v>44581</v>
      </c>
      <c r="I291" s="108">
        <f t="shared" si="253"/>
        <v>44581</v>
      </c>
      <c r="J291" s="109">
        <f t="shared" si="260"/>
        <v>23</v>
      </c>
      <c r="K291" s="109">
        <f t="shared" si="244"/>
        <v>5</v>
      </c>
      <c r="L291" s="8">
        <f t="shared" si="261"/>
        <v>1.00003983</v>
      </c>
      <c r="M291" s="110">
        <f t="shared" si="240"/>
        <v>1.00642896</v>
      </c>
      <c r="N291" s="110">
        <f t="shared" si="273"/>
        <v>1.1270251956920538</v>
      </c>
      <c r="O291" s="103">
        <f t="shared" si="239"/>
        <v>1.12707008</v>
      </c>
      <c r="P291" s="103">
        <f t="shared" si="254"/>
        <v>855.35391476999996</v>
      </c>
      <c r="Q291" s="11">
        <f t="shared" si="272"/>
        <v>0</v>
      </c>
      <c r="R291" s="7">
        <f t="shared" si="262"/>
        <v>0</v>
      </c>
      <c r="S291" s="8">
        <f t="shared" si="255"/>
        <v>0</v>
      </c>
      <c r="T291" s="113">
        <f t="shared" si="263"/>
        <v>0.1047</v>
      </c>
      <c r="U291" s="111">
        <f t="shared" si="236"/>
        <v>5</v>
      </c>
      <c r="V291" s="111">
        <v>252</v>
      </c>
      <c r="W291" s="110">
        <f t="shared" si="256"/>
        <v>1.001977624</v>
      </c>
      <c r="X291" s="103">
        <f t="shared" si="257"/>
        <v>1.69156843</v>
      </c>
      <c r="Y291" s="8">
        <f t="shared" si="264"/>
        <v>0</v>
      </c>
      <c r="Z291" s="114" t="str">
        <f t="shared" si="270"/>
        <v>A+J=</v>
      </c>
      <c r="AA291" s="108">
        <f t="shared" si="271"/>
        <v>44581</v>
      </c>
      <c r="AB291" s="4"/>
      <c r="AD291" s="129">
        <f>[2]Plan1!$A362</f>
        <v>47654</v>
      </c>
      <c r="AE291" s="130" t="str">
        <f>[2]Plan1!$C362</f>
        <v>Corpus Christi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258"/>
        <v>44557</v>
      </c>
      <c r="B292" s="103">
        <f t="shared" si="251"/>
        <v>857.04548319999992</v>
      </c>
      <c r="C292" s="103">
        <f t="shared" si="268"/>
        <v>758.91812759000004</v>
      </c>
      <c r="D292" s="104">
        <f t="shared" si="259"/>
        <v>1091.2829999999999</v>
      </c>
      <c r="E292" s="105">
        <f t="shared" si="237"/>
        <v>1091.4829999999999</v>
      </c>
      <c r="F292" s="106">
        <f t="shared" si="238"/>
        <v>44520</v>
      </c>
      <c r="G292" s="107">
        <f t="shared" si="252"/>
        <v>1.8327051736344302E-4</v>
      </c>
      <c r="H292" s="108">
        <f t="shared" si="269"/>
        <v>44581</v>
      </c>
      <c r="I292" s="108">
        <f t="shared" si="253"/>
        <v>44581</v>
      </c>
      <c r="J292" s="109">
        <f t="shared" si="260"/>
        <v>23</v>
      </c>
      <c r="K292" s="109">
        <f t="shared" si="244"/>
        <v>5</v>
      </c>
      <c r="L292" s="8">
        <f t="shared" si="261"/>
        <v>1.00003983</v>
      </c>
      <c r="M292" s="110">
        <f t="shared" si="240"/>
        <v>1.00642896</v>
      </c>
      <c r="N292" s="110">
        <f t="shared" si="273"/>
        <v>1.1270251956920538</v>
      </c>
      <c r="O292" s="103">
        <f t="shared" si="239"/>
        <v>1.12707008</v>
      </c>
      <c r="P292" s="103">
        <f t="shared" si="254"/>
        <v>855.35391476999996</v>
      </c>
      <c r="Q292" s="11">
        <f t="shared" si="272"/>
        <v>0</v>
      </c>
      <c r="R292" s="7">
        <f t="shared" si="262"/>
        <v>0</v>
      </c>
      <c r="S292" s="8">
        <f t="shared" si="255"/>
        <v>0</v>
      </c>
      <c r="T292" s="113">
        <f t="shared" si="263"/>
        <v>0.1047</v>
      </c>
      <c r="U292" s="111">
        <f t="shared" si="236"/>
        <v>5</v>
      </c>
      <c r="V292" s="111">
        <v>252</v>
      </c>
      <c r="W292" s="110">
        <f t="shared" si="256"/>
        <v>1.001977624</v>
      </c>
      <c r="X292" s="103">
        <f t="shared" si="257"/>
        <v>1.69156843</v>
      </c>
      <c r="Y292" s="8">
        <f t="shared" si="264"/>
        <v>0</v>
      </c>
      <c r="Z292" s="114" t="str">
        <f t="shared" si="270"/>
        <v>A+J=</v>
      </c>
      <c r="AA292" s="108">
        <f t="shared" si="271"/>
        <v>44581</v>
      </c>
      <c r="AB292" s="4"/>
      <c r="AD292" s="129">
        <f>[2]Plan1!$A363</f>
        <v>47733</v>
      </c>
      <c r="AE292" s="130" t="str">
        <f>[2]Plan1!$C363</f>
        <v>Independência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258"/>
        <v>44558</v>
      </c>
      <c r="B293" s="103">
        <f t="shared" si="251"/>
        <v>857.39102862000004</v>
      </c>
      <c r="C293" s="103">
        <f t="shared" si="268"/>
        <v>758.91812759000004</v>
      </c>
      <c r="D293" s="104">
        <f t="shared" si="259"/>
        <v>1091.2829999999999</v>
      </c>
      <c r="E293" s="105">
        <f t="shared" si="237"/>
        <v>1091.4829999999999</v>
      </c>
      <c r="F293" s="106">
        <f t="shared" si="238"/>
        <v>44520</v>
      </c>
      <c r="G293" s="107">
        <f t="shared" si="252"/>
        <v>1.8327051736344302E-4</v>
      </c>
      <c r="H293" s="108">
        <f t="shared" si="269"/>
        <v>44581</v>
      </c>
      <c r="I293" s="108">
        <f t="shared" si="253"/>
        <v>44581</v>
      </c>
      <c r="J293" s="109">
        <f t="shared" si="260"/>
        <v>23</v>
      </c>
      <c r="K293" s="109">
        <f t="shared" si="244"/>
        <v>6</v>
      </c>
      <c r="L293" s="8">
        <f t="shared" si="261"/>
        <v>1.0000477999999999</v>
      </c>
      <c r="M293" s="110">
        <f t="shared" si="240"/>
        <v>1.00642896</v>
      </c>
      <c r="N293" s="110">
        <f t="shared" si="273"/>
        <v>1.1270251956920538</v>
      </c>
      <c r="O293" s="103">
        <f t="shared" si="239"/>
        <v>1.12707906</v>
      </c>
      <c r="P293" s="103">
        <f t="shared" si="254"/>
        <v>855.36072985999999</v>
      </c>
      <c r="Q293" s="11">
        <f t="shared" si="272"/>
        <v>0</v>
      </c>
      <c r="R293" s="7">
        <f t="shared" si="262"/>
        <v>0</v>
      </c>
      <c r="S293" s="8">
        <f t="shared" si="255"/>
        <v>0</v>
      </c>
      <c r="T293" s="113">
        <f t="shared" si="263"/>
        <v>0.1047</v>
      </c>
      <c r="U293" s="111">
        <f t="shared" ref="U293:U356" si="274">IF(Q292&gt;0,1,IF(K293=K292,U292,U292+1))</f>
        <v>6</v>
      </c>
      <c r="V293" s="111">
        <v>252</v>
      </c>
      <c r="W293" s="110">
        <f t="shared" si="256"/>
        <v>1.0023736169999999</v>
      </c>
      <c r="X293" s="103">
        <f t="shared" si="257"/>
        <v>2.03029876</v>
      </c>
      <c r="Y293" s="8">
        <f t="shared" si="264"/>
        <v>0</v>
      </c>
      <c r="Z293" s="114" t="str">
        <f t="shared" si="270"/>
        <v>A+J=</v>
      </c>
      <c r="AA293" s="108">
        <f t="shared" si="271"/>
        <v>44581</v>
      </c>
      <c r="AB293" s="4"/>
      <c r="AD293" s="129">
        <f>[2]Plan1!$A364</f>
        <v>47768</v>
      </c>
      <c r="AE293" s="130" t="str">
        <f>[2]Plan1!$C364</f>
        <v>Nossa Sr.a Aparecida - Padroeira do Brasil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258"/>
        <v>44559</v>
      </c>
      <c r="B294" s="103">
        <f t="shared" si="251"/>
        <v>857.73671459000002</v>
      </c>
      <c r="C294" s="103">
        <f t="shared" si="268"/>
        <v>758.91812759000004</v>
      </c>
      <c r="D294" s="104">
        <f t="shared" si="259"/>
        <v>1091.2829999999999</v>
      </c>
      <c r="E294" s="105">
        <f t="shared" si="237"/>
        <v>1091.4829999999999</v>
      </c>
      <c r="F294" s="106">
        <f t="shared" si="238"/>
        <v>44520</v>
      </c>
      <c r="G294" s="107">
        <f t="shared" si="252"/>
        <v>1.8327051736344302E-4</v>
      </c>
      <c r="H294" s="108">
        <f t="shared" si="269"/>
        <v>44581</v>
      </c>
      <c r="I294" s="108">
        <f t="shared" si="253"/>
        <v>44581</v>
      </c>
      <c r="J294" s="109">
        <f t="shared" si="260"/>
        <v>23</v>
      </c>
      <c r="K294" s="109">
        <f t="shared" si="244"/>
        <v>7</v>
      </c>
      <c r="L294" s="8">
        <f t="shared" si="261"/>
        <v>1.0000557699999999</v>
      </c>
      <c r="M294" s="110">
        <f t="shared" si="240"/>
        <v>1.00642896</v>
      </c>
      <c r="N294" s="110">
        <f t="shared" si="273"/>
        <v>1.1270251956920538</v>
      </c>
      <c r="O294" s="103">
        <f t="shared" si="239"/>
        <v>1.1270880400000001</v>
      </c>
      <c r="P294" s="103">
        <f t="shared" si="254"/>
        <v>855.36754494000002</v>
      </c>
      <c r="Q294" s="11">
        <f t="shared" si="272"/>
        <v>0</v>
      </c>
      <c r="R294" s="7">
        <f t="shared" si="262"/>
        <v>0</v>
      </c>
      <c r="S294" s="8">
        <f t="shared" si="255"/>
        <v>0</v>
      </c>
      <c r="T294" s="113">
        <f t="shared" si="263"/>
        <v>0.1047</v>
      </c>
      <c r="U294" s="111">
        <f t="shared" si="274"/>
        <v>7</v>
      </c>
      <c r="V294" s="111">
        <v>252</v>
      </c>
      <c r="W294" s="110">
        <f t="shared" si="256"/>
        <v>1.0027697680000001</v>
      </c>
      <c r="X294" s="103">
        <f t="shared" si="257"/>
        <v>2.3691696499999999</v>
      </c>
      <c r="Y294" s="8">
        <f t="shared" si="264"/>
        <v>0</v>
      </c>
      <c r="Z294" s="114" t="str">
        <f t="shared" si="270"/>
        <v>A+J=</v>
      </c>
      <c r="AA294" s="108">
        <f t="shared" si="271"/>
        <v>44581</v>
      </c>
      <c r="AB294" s="4"/>
      <c r="AD294" s="129">
        <f>[2]Plan1!$A365</f>
        <v>47789</v>
      </c>
      <c r="AE294" s="130" t="str">
        <f>[2]Plan1!$C365</f>
        <v>Finados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258"/>
        <v>44560</v>
      </c>
      <c r="B295" s="103">
        <f t="shared" si="251"/>
        <v>858.08254700999998</v>
      </c>
      <c r="C295" s="103">
        <f t="shared" si="268"/>
        <v>758.91812759000004</v>
      </c>
      <c r="D295" s="104">
        <f t="shared" si="259"/>
        <v>1091.2829999999999</v>
      </c>
      <c r="E295" s="105">
        <f t="shared" si="237"/>
        <v>1091.4829999999999</v>
      </c>
      <c r="F295" s="106">
        <f t="shared" si="238"/>
        <v>44520</v>
      </c>
      <c r="G295" s="107">
        <f t="shared" si="252"/>
        <v>1.8327051736344302E-4</v>
      </c>
      <c r="H295" s="108">
        <f t="shared" si="269"/>
        <v>44581</v>
      </c>
      <c r="I295" s="108">
        <f t="shared" si="253"/>
        <v>44581</v>
      </c>
      <c r="J295" s="109">
        <f t="shared" si="260"/>
        <v>23</v>
      </c>
      <c r="K295" s="109">
        <f t="shared" si="244"/>
        <v>8</v>
      </c>
      <c r="L295" s="8">
        <f t="shared" si="261"/>
        <v>1.0000637400000001</v>
      </c>
      <c r="M295" s="110">
        <f t="shared" si="240"/>
        <v>1.00642896</v>
      </c>
      <c r="N295" s="110">
        <f t="shared" si="273"/>
        <v>1.1270251956920538</v>
      </c>
      <c r="O295" s="103">
        <f t="shared" si="239"/>
        <v>1.1270970300000001</v>
      </c>
      <c r="P295" s="103">
        <f t="shared" si="254"/>
        <v>855.37436761000004</v>
      </c>
      <c r="Q295" s="11">
        <f t="shared" si="272"/>
        <v>0</v>
      </c>
      <c r="R295" s="7">
        <f t="shared" si="262"/>
        <v>0</v>
      </c>
      <c r="S295" s="8">
        <f t="shared" si="255"/>
        <v>0</v>
      </c>
      <c r="T295" s="113">
        <f t="shared" si="263"/>
        <v>0.1047</v>
      </c>
      <c r="U295" s="111">
        <f t="shared" si="274"/>
        <v>8</v>
      </c>
      <c r="V295" s="111">
        <v>252</v>
      </c>
      <c r="W295" s="110">
        <f t="shared" si="256"/>
        <v>1.003166075</v>
      </c>
      <c r="X295" s="103">
        <f t="shared" si="257"/>
        <v>2.7081794000000001</v>
      </c>
      <c r="Y295" s="8">
        <f t="shared" si="264"/>
        <v>0</v>
      </c>
      <c r="Z295" s="114" t="str">
        <f t="shared" si="270"/>
        <v>A+J=</v>
      </c>
      <c r="AA295" s="108">
        <f t="shared" si="271"/>
        <v>44581</v>
      </c>
      <c r="AB295" s="4"/>
      <c r="AD295" s="129">
        <f>[2]Plan1!$A366</f>
        <v>47802</v>
      </c>
      <c r="AE295" s="130" t="str">
        <f>[2]Plan1!$C366</f>
        <v>Proclamação da República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258"/>
        <v>44561</v>
      </c>
      <c r="B296" s="103">
        <f t="shared" si="251"/>
        <v>858.42851065999992</v>
      </c>
      <c r="C296" s="103">
        <f t="shared" si="268"/>
        <v>758.91812759000004</v>
      </c>
      <c r="D296" s="104">
        <f t="shared" si="259"/>
        <v>1091.2829999999999</v>
      </c>
      <c r="E296" s="105">
        <f t="shared" ref="E296:E359" si="275">IF($K296=1,VLOOKUP($A295,$AO$10:$AS$165,4),E295)</f>
        <v>1091.4829999999999</v>
      </c>
      <c r="F296" s="106">
        <f t="shared" ref="F296:F359" si="276">IF($K296=1,VLOOKUP($A295,$AO$10:$AS$165,5),F295)</f>
        <v>44520</v>
      </c>
      <c r="G296" s="107">
        <f t="shared" si="252"/>
        <v>1.8327051736344302E-4</v>
      </c>
      <c r="H296" s="108">
        <f t="shared" si="269"/>
        <v>44581</v>
      </c>
      <c r="I296" s="108">
        <f t="shared" si="253"/>
        <v>44581</v>
      </c>
      <c r="J296" s="109">
        <f t="shared" si="260"/>
        <v>23</v>
      </c>
      <c r="K296" s="109">
        <f t="shared" si="244"/>
        <v>9</v>
      </c>
      <c r="L296" s="8">
        <f t="shared" si="261"/>
        <v>1.0000717100000001</v>
      </c>
      <c r="M296" s="110">
        <f t="shared" si="240"/>
        <v>1.00642896</v>
      </c>
      <c r="N296" s="110">
        <f t="shared" si="273"/>
        <v>1.1270251956920538</v>
      </c>
      <c r="O296" s="103">
        <f t="shared" si="239"/>
        <v>1.1271060100000001</v>
      </c>
      <c r="P296" s="103">
        <f t="shared" si="254"/>
        <v>855.38118269999995</v>
      </c>
      <c r="Q296" s="11">
        <f t="shared" si="272"/>
        <v>0</v>
      </c>
      <c r="R296" s="7">
        <f t="shared" si="262"/>
        <v>0</v>
      </c>
      <c r="S296" s="8">
        <f t="shared" si="255"/>
        <v>0</v>
      </c>
      <c r="T296" s="113">
        <f t="shared" si="263"/>
        <v>0.1047</v>
      </c>
      <c r="U296" s="111">
        <f t="shared" si="274"/>
        <v>9</v>
      </c>
      <c r="V296" s="111">
        <v>252</v>
      </c>
      <c r="W296" s="110">
        <f t="shared" si="256"/>
        <v>1.0035625379999999</v>
      </c>
      <c r="X296" s="103">
        <f t="shared" si="257"/>
        <v>3.0473279600000001</v>
      </c>
      <c r="Y296" s="8">
        <f t="shared" si="264"/>
        <v>0</v>
      </c>
      <c r="Z296" s="114" t="str">
        <f t="shared" si="270"/>
        <v>A+J=</v>
      </c>
      <c r="AA296" s="108">
        <f t="shared" si="271"/>
        <v>44581</v>
      </c>
      <c r="AB296" s="4"/>
      <c r="AD296" s="129">
        <f>[2]Plan1!$A367</f>
        <v>47807</v>
      </c>
      <c r="AE296" s="130" t="str">
        <f>[2]Plan1!$C367</f>
        <v>Dia Nacional de Zumbi e da Consciência Negra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258"/>
        <v>44562</v>
      </c>
      <c r="B297" s="103">
        <f t="shared" si="251"/>
        <v>858.77460640000004</v>
      </c>
      <c r="C297" s="103">
        <f t="shared" si="268"/>
        <v>758.91812759000004</v>
      </c>
      <c r="D297" s="104">
        <f t="shared" si="259"/>
        <v>1091.2829999999999</v>
      </c>
      <c r="E297" s="105">
        <f t="shared" si="275"/>
        <v>1091.4829999999999</v>
      </c>
      <c r="F297" s="106">
        <f t="shared" si="276"/>
        <v>44520</v>
      </c>
      <c r="G297" s="107">
        <f t="shared" si="252"/>
        <v>1.8327051736344302E-4</v>
      </c>
      <c r="H297" s="108">
        <f t="shared" si="269"/>
        <v>44581</v>
      </c>
      <c r="I297" s="108">
        <f t="shared" si="253"/>
        <v>44581</v>
      </c>
      <c r="J297" s="109">
        <f t="shared" si="260"/>
        <v>23</v>
      </c>
      <c r="K297" s="109">
        <f t="shared" si="244"/>
        <v>10</v>
      </c>
      <c r="L297" s="8">
        <f t="shared" si="261"/>
        <v>1.0000796700000001</v>
      </c>
      <c r="M297" s="110">
        <f t="shared" si="240"/>
        <v>1.00642896</v>
      </c>
      <c r="N297" s="110">
        <f t="shared" si="273"/>
        <v>1.1270251956920538</v>
      </c>
      <c r="O297" s="103">
        <f t="shared" ref="O297:O360" si="277">TRUNC(TRUNC((L297*N297),15),8)</f>
        <v>1.12711498</v>
      </c>
      <c r="P297" s="103">
        <f t="shared" si="254"/>
        <v>855.38799019999999</v>
      </c>
      <c r="Q297" s="11">
        <f t="shared" si="272"/>
        <v>0</v>
      </c>
      <c r="R297" s="7">
        <f t="shared" si="262"/>
        <v>0</v>
      </c>
      <c r="S297" s="8">
        <f t="shared" si="255"/>
        <v>0</v>
      </c>
      <c r="T297" s="113">
        <f t="shared" si="263"/>
        <v>0.1047</v>
      </c>
      <c r="U297" s="111">
        <f t="shared" si="274"/>
        <v>10</v>
      </c>
      <c r="V297" s="111">
        <v>252</v>
      </c>
      <c r="W297" s="110">
        <f t="shared" si="256"/>
        <v>1.003959158</v>
      </c>
      <c r="X297" s="103">
        <f t="shared" si="257"/>
        <v>3.3866162000000002</v>
      </c>
      <c r="Y297" s="8">
        <f t="shared" si="264"/>
        <v>0</v>
      </c>
      <c r="Z297" s="114" t="str">
        <f t="shared" si="270"/>
        <v>A+J=</v>
      </c>
      <c r="AA297" s="108">
        <f t="shared" si="271"/>
        <v>44581</v>
      </c>
      <c r="AB297" s="4"/>
      <c r="AD297" s="129">
        <f>[2]Plan1!$A368</f>
        <v>47842</v>
      </c>
      <c r="AE297" s="130" t="str">
        <f>[2]Plan1!$C368</f>
        <v>Natal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258"/>
        <v>44563</v>
      </c>
      <c r="B298" s="103">
        <f t="shared" si="251"/>
        <v>858.77460640000004</v>
      </c>
      <c r="C298" s="103">
        <f t="shared" si="268"/>
        <v>758.91812759000004</v>
      </c>
      <c r="D298" s="104">
        <f t="shared" si="259"/>
        <v>1091.2829999999999</v>
      </c>
      <c r="E298" s="105">
        <f t="shared" si="275"/>
        <v>1091.4829999999999</v>
      </c>
      <c r="F298" s="106">
        <f t="shared" si="276"/>
        <v>44520</v>
      </c>
      <c r="G298" s="107">
        <f t="shared" si="252"/>
        <v>1.8327051736344302E-4</v>
      </c>
      <c r="H298" s="108">
        <f t="shared" si="269"/>
        <v>44581</v>
      </c>
      <c r="I298" s="108">
        <f t="shared" si="253"/>
        <v>44581</v>
      </c>
      <c r="J298" s="109">
        <f t="shared" si="260"/>
        <v>23</v>
      </c>
      <c r="K298" s="109">
        <f t="shared" si="244"/>
        <v>10</v>
      </c>
      <c r="L298" s="8">
        <f t="shared" si="261"/>
        <v>1.0000796700000001</v>
      </c>
      <c r="M298" s="110">
        <f t="shared" ref="M298:M361" si="278">IF(I298&gt;I297,L297,M297)</f>
        <v>1.00642896</v>
      </c>
      <c r="N298" s="110">
        <f t="shared" si="273"/>
        <v>1.1270251956920538</v>
      </c>
      <c r="O298" s="103">
        <f t="shared" si="277"/>
        <v>1.12711498</v>
      </c>
      <c r="P298" s="103">
        <f t="shared" si="254"/>
        <v>855.38799019999999</v>
      </c>
      <c r="Q298" s="11">
        <f t="shared" si="272"/>
        <v>0</v>
      </c>
      <c r="R298" s="7">
        <f t="shared" si="262"/>
        <v>0</v>
      </c>
      <c r="S298" s="8">
        <f t="shared" si="255"/>
        <v>0</v>
      </c>
      <c r="T298" s="113">
        <f t="shared" si="263"/>
        <v>0.1047</v>
      </c>
      <c r="U298" s="111">
        <f t="shared" si="274"/>
        <v>10</v>
      </c>
      <c r="V298" s="111">
        <v>252</v>
      </c>
      <c r="W298" s="110">
        <f t="shared" si="256"/>
        <v>1.003959158</v>
      </c>
      <c r="X298" s="103">
        <f t="shared" si="257"/>
        <v>3.3866162000000002</v>
      </c>
      <c r="Y298" s="8">
        <f t="shared" si="264"/>
        <v>0</v>
      </c>
      <c r="Z298" s="114" t="str">
        <f t="shared" si="270"/>
        <v>A+J=</v>
      </c>
      <c r="AA298" s="108">
        <f t="shared" si="271"/>
        <v>44581</v>
      </c>
      <c r="AB298" s="4"/>
      <c r="AD298" s="129">
        <f>[2]Plan1!$A369</f>
        <v>47849</v>
      </c>
      <c r="AE298" s="130" t="str">
        <f>[2]Plan1!$C369</f>
        <v>Confraternização Universal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258"/>
        <v>44564</v>
      </c>
      <c r="B299" s="103">
        <f t="shared" si="251"/>
        <v>858.77460640000004</v>
      </c>
      <c r="C299" s="103">
        <f t="shared" si="268"/>
        <v>758.91812759000004</v>
      </c>
      <c r="D299" s="104">
        <f t="shared" si="259"/>
        <v>1091.2829999999999</v>
      </c>
      <c r="E299" s="105">
        <f t="shared" si="275"/>
        <v>1091.4829999999999</v>
      </c>
      <c r="F299" s="106">
        <f t="shared" si="276"/>
        <v>44520</v>
      </c>
      <c r="G299" s="107">
        <f t="shared" si="252"/>
        <v>1.8327051736344302E-4</v>
      </c>
      <c r="H299" s="108">
        <f t="shared" si="269"/>
        <v>44581</v>
      </c>
      <c r="I299" s="108">
        <f t="shared" si="253"/>
        <v>44581</v>
      </c>
      <c r="J299" s="109">
        <f t="shared" si="260"/>
        <v>23</v>
      </c>
      <c r="K299" s="109">
        <f t="shared" si="244"/>
        <v>10</v>
      </c>
      <c r="L299" s="8">
        <f t="shared" si="261"/>
        <v>1.0000796700000001</v>
      </c>
      <c r="M299" s="110">
        <f t="shared" si="278"/>
        <v>1.00642896</v>
      </c>
      <c r="N299" s="110">
        <f t="shared" si="273"/>
        <v>1.1270251956920538</v>
      </c>
      <c r="O299" s="103">
        <f t="shared" si="277"/>
        <v>1.12711498</v>
      </c>
      <c r="P299" s="103">
        <f t="shared" si="254"/>
        <v>855.38799019999999</v>
      </c>
      <c r="Q299" s="11">
        <f t="shared" si="272"/>
        <v>0</v>
      </c>
      <c r="R299" s="7">
        <f t="shared" si="262"/>
        <v>0</v>
      </c>
      <c r="S299" s="8">
        <f t="shared" si="255"/>
        <v>0</v>
      </c>
      <c r="T299" s="113">
        <f t="shared" si="263"/>
        <v>0.1047</v>
      </c>
      <c r="U299" s="111">
        <f t="shared" si="274"/>
        <v>10</v>
      </c>
      <c r="V299" s="111">
        <v>252</v>
      </c>
      <c r="W299" s="110">
        <f t="shared" si="256"/>
        <v>1.003959158</v>
      </c>
      <c r="X299" s="103">
        <f t="shared" si="257"/>
        <v>3.3866162000000002</v>
      </c>
      <c r="Y299" s="8">
        <f t="shared" si="264"/>
        <v>0</v>
      </c>
      <c r="Z299" s="114" t="str">
        <f t="shared" si="270"/>
        <v>A+J=</v>
      </c>
      <c r="AA299" s="108">
        <f t="shared" si="271"/>
        <v>44581</v>
      </c>
      <c r="AB299" s="4"/>
      <c r="AD299" s="129">
        <f>[2]Plan1!$A370</f>
        <v>47903</v>
      </c>
      <c r="AE299" s="130" t="str">
        <f>[2]Plan1!$C370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258"/>
        <v>44565</v>
      </c>
      <c r="B300" s="103">
        <f t="shared" si="251"/>
        <v>859.12084945000004</v>
      </c>
      <c r="C300" s="103">
        <f t="shared" si="268"/>
        <v>758.91812759000004</v>
      </c>
      <c r="D300" s="104">
        <f t="shared" si="259"/>
        <v>1091.2829999999999</v>
      </c>
      <c r="E300" s="105">
        <f t="shared" si="275"/>
        <v>1091.4829999999999</v>
      </c>
      <c r="F300" s="106">
        <f t="shared" si="276"/>
        <v>44520</v>
      </c>
      <c r="G300" s="107">
        <f t="shared" si="252"/>
        <v>1.8327051736344302E-4</v>
      </c>
      <c r="H300" s="108">
        <f t="shared" si="269"/>
        <v>44581</v>
      </c>
      <c r="I300" s="108">
        <f t="shared" si="253"/>
        <v>44581</v>
      </c>
      <c r="J300" s="109">
        <f t="shared" si="260"/>
        <v>23</v>
      </c>
      <c r="K300" s="109">
        <f t="shared" ref="K300:K363" si="279">(J300-(NETWORKDAYS(A300,I300,AD$171:AD$502)-1))</f>
        <v>11</v>
      </c>
      <c r="L300" s="8">
        <f t="shared" si="261"/>
        <v>1.0000876400000001</v>
      </c>
      <c r="M300" s="110">
        <f t="shared" si="278"/>
        <v>1.00642896</v>
      </c>
      <c r="N300" s="110">
        <f t="shared" si="273"/>
        <v>1.1270251956920538</v>
      </c>
      <c r="O300" s="103">
        <f t="shared" si="277"/>
        <v>1.12712396</v>
      </c>
      <c r="P300" s="103">
        <f t="shared" si="254"/>
        <v>855.39480528000001</v>
      </c>
      <c r="Q300" s="11">
        <f t="shared" si="272"/>
        <v>0</v>
      </c>
      <c r="R300" s="7">
        <f t="shared" si="262"/>
        <v>0</v>
      </c>
      <c r="S300" s="8">
        <f t="shared" si="255"/>
        <v>0</v>
      </c>
      <c r="T300" s="113">
        <f t="shared" si="263"/>
        <v>0.1047</v>
      </c>
      <c r="U300" s="111">
        <f t="shared" si="274"/>
        <v>11</v>
      </c>
      <c r="V300" s="111">
        <v>252</v>
      </c>
      <c r="W300" s="110">
        <f t="shared" si="256"/>
        <v>1.004355935</v>
      </c>
      <c r="X300" s="103">
        <f t="shared" si="257"/>
        <v>3.7260441700000002</v>
      </c>
      <c r="Y300" s="8">
        <f t="shared" si="264"/>
        <v>0</v>
      </c>
      <c r="Z300" s="114" t="str">
        <f t="shared" si="270"/>
        <v>A+J=</v>
      </c>
      <c r="AA300" s="108">
        <f t="shared" si="271"/>
        <v>44581</v>
      </c>
      <c r="AB300" s="4"/>
      <c r="AD300" s="129">
        <f>[2]Plan1!$A371</f>
        <v>47904</v>
      </c>
      <c r="AE300" s="130" t="str">
        <f>[2]Plan1!$C371</f>
        <v>Carnaval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258"/>
        <v>44566</v>
      </c>
      <c r="B301" s="103">
        <f t="shared" si="251"/>
        <v>859.46723983000004</v>
      </c>
      <c r="C301" s="103">
        <f t="shared" si="268"/>
        <v>758.91812759000004</v>
      </c>
      <c r="D301" s="104">
        <f t="shared" si="259"/>
        <v>1091.2829999999999</v>
      </c>
      <c r="E301" s="105">
        <f t="shared" si="275"/>
        <v>1091.4829999999999</v>
      </c>
      <c r="F301" s="106">
        <f t="shared" si="276"/>
        <v>44520</v>
      </c>
      <c r="G301" s="107">
        <f t="shared" si="252"/>
        <v>1.8327051736344302E-4</v>
      </c>
      <c r="H301" s="108">
        <f t="shared" si="269"/>
        <v>44581</v>
      </c>
      <c r="I301" s="108">
        <f t="shared" si="253"/>
        <v>44581</v>
      </c>
      <c r="J301" s="109">
        <f t="shared" si="260"/>
        <v>23</v>
      </c>
      <c r="K301" s="109">
        <f t="shared" si="279"/>
        <v>12</v>
      </c>
      <c r="L301" s="8">
        <f t="shared" si="261"/>
        <v>1.00009561</v>
      </c>
      <c r="M301" s="110">
        <f t="shared" si="278"/>
        <v>1.00642896</v>
      </c>
      <c r="N301" s="110">
        <f t="shared" si="273"/>
        <v>1.1270251956920538</v>
      </c>
      <c r="O301" s="103">
        <f t="shared" si="277"/>
        <v>1.12713295</v>
      </c>
      <c r="P301" s="103">
        <f t="shared" si="254"/>
        <v>855.40162795000003</v>
      </c>
      <c r="Q301" s="11">
        <f t="shared" si="272"/>
        <v>0</v>
      </c>
      <c r="R301" s="7">
        <f t="shared" si="262"/>
        <v>0</v>
      </c>
      <c r="S301" s="8">
        <f t="shared" si="255"/>
        <v>0</v>
      </c>
      <c r="T301" s="113">
        <f t="shared" si="263"/>
        <v>0.1047</v>
      </c>
      <c r="U301" s="111">
        <f t="shared" si="274"/>
        <v>12</v>
      </c>
      <c r="V301" s="111">
        <v>252</v>
      </c>
      <c r="W301" s="110">
        <f t="shared" si="256"/>
        <v>1.004752869</v>
      </c>
      <c r="X301" s="103">
        <f t="shared" si="257"/>
        <v>4.0656118799999996</v>
      </c>
      <c r="Y301" s="8">
        <f t="shared" si="264"/>
        <v>0</v>
      </c>
      <c r="Z301" s="114" t="str">
        <f t="shared" si="270"/>
        <v>A+J=</v>
      </c>
      <c r="AA301" s="108">
        <f t="shared" si="271"/>
        <v>44581</v>
      </c>
      <c r="AB301" s="4"/>
      <c r="AD301" s="129">
        <f>[2]Plan1!$A372</f>
        <v>47949</v>
      </c>
      <c r="AE301" s="130" t="str">
        <f>[2]Plan1!$C372</f>
        <v>Paixão de Cristo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258"/>
        <v>44567</v>
      </c>
      <c r="B302" s="103">
        <f t="shared" si="251"/>
        <v>859.81376230000001</v>
      </c>
      <c r="C302" s="103">
        <f t="shared" si="268"/>
        <v>758.91812759000004</v>
      </c>
      <c r="D302" s="104">
        <f t="shared" si="259"/>
        <v>1091.2829999999999</v>
      </c>
      <c r="E302" s="105">
        <f t="shared" si="275"/>
        <v>1091.4829999999999</v>
      </c>
      <c r="F302" s="106">
        <f t="shared" si="276"/>
        <v>44520</v>
      </c>
      <c r="G302" s="107">
        <f t="shared" si="252"/>
        <v>1.8327051736344302E-4</v>
      </c>
      <c r="H302" s="108">
        <f t="shared" si="269"/>
        <v>44581</v>
      </c>
      <c r="I302" s="108">
        <f t="shared" si="253"/>
        <v>44581</v>
      </c>
      <c r="J302" s="109">
        <f t="shared" si="260"/>
        <v>23</v>
      </c>
      <c r="K302" s="109">
        <f t="shared" si="279"/>
        <v>13</v>
      </c>
      <c r="L302" s="8">
        <f t="shared" si="261"/>
        <v>1.00010358</v>
      </c>
      <c r="M302" s="110">
        <f t="shared" si="278"/>
        <v>1.00642896</v>
      </c>
      <c r="N302" s="110">
        <f t="shared" si="273"/>
        <v>1.1270251956920538</v>
      </c>
      <c r="O302" s="103">
        <f t="shared" si="277"/>
        <v>1.1271419300000001</v>
      </c>
      <c r="P302" s="103">
        <f t="shared" si="254"/>
        <v>855.40844303999995</v>
      </c>
      <c r="Q302" s="11">
        <f t="shared" si="272"/>
        <v>0</v>
      </c>
      <c r="R302" s="7">
        <f t="shared" si="262"/>
        <v>0</v>
      </c>
      <c r="S302" s="8">
        <f t="shared" si="255"/>
        <v>0</v>
      </c>
      <c r="T302" s="113">
        <f t="shared" si="263"/>
        <v>0.1047</v>
      </c>
      <c r="U302" s="111">
        <f t="shared" si="274"/>
        <v>13</v>
      </c>
      <c r="V302" s="111">
        <v>252</v>
      </c>
      <c r="W302" s="110">
        <f t="shared" si="256"/>
        <v>1.00514996</v>
      </c>
      <c r="X302" s="103">
        <f t="shared" si="257"/>
        <v>4.4053192599999997</v>
      </c>
      <c r="Y302" s="8">
        <f t="shared" si="264"/>
        <v>0</v>
      </c>
      <c r="Z302" s="114" t="str">
        <f t="shared" si="270"/>
        <v>A+J=</v>
      </c>
      <c r="AA302" s="108">
        <f t="shared" si="271"/>
        <v>44581</v>
      </c>
      <c r="AB302" s="4"/>
      <c r="AD302" s="129">
        <f>[2]Plan1!$A373</f>
        <v>47959</v>
      </c>
      <c r="AE302" s="130" t="str">
        <f>[2]Plan1!$C373</f>
        <v>Tiradentes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258"/>
        <v>44568</v>
      </c>
      <c r="B303" s="103">
        <f t="shared" si="251"/>
        <v>860.16042361999996</v>
      </c>
      <c r="C303" s="103">
        <f t="shared" si="268"/>
        <v>758.91812759000004</v>
      </c>
      <c r="D303" s="104">
        <f t="shared" si="259"/>
        <v>1091.2829999999999</v>
      </c>
      <c r="E303" s="105">
        <f t="shared" si="275"/>
        <v>1091.4829999999999</v>
      </c>
      <c r="F303" s="106">
        <f t="shared" si="276"/>
        <v>44520</v>
      </c>
      <c r="G303" s="107">
        <f t="shared" si="252"/>
        <v>1.8327051736344302E-4</v>
      </c>
      <c r="H303" s="108">
        <f t="shared" si="269"/>
        <v>44581</v>
      </c>
      <c r="I303" s="108">
        <f t="shared" si="253"/>
        <v>44581</v>
      </c>
      <c r="J303" s="109">
        <f t="shared" si="260"/>
        <v>23</v>
      </c>
      <c r="K303" s="109">
        <f t="shared" si="279"/>
        <v>14</v>
      </c>
      <c r="L303" s="8">
        <f t="shared" si="261"/>
        <v>1.00011155</v>
      </c>
      <c r="M303" s="110">
        <f t="shared" si="278"/>
        <v>1.00642896</v>
      </c>
      <c r="N303" s="110">
        <f t="shared" si="273"/>
        <v>1.1270251956920538</v>
      </c>
      <c r="O303" s="103">
        <f t="shared" si="277"/>
        <v>1.1271509099999999</v>
      </c>
      <c r="P303" s="103">
        <f t="shared" si="254"/>
        <v>855.41525811999998</v>
      </c>
      <c r="Q303" s="11">
        <f t="shared" si="272"/>
        <v>0</v>
      </c>
      <c r="R303" s="7">
        <f t="shared" si="262"/>
        <v>0</v>
      </c>
      <c r="S303" s="8">
        <f t="shared" si="255"/>
        <v>0</v>
      </c>
      <c r="T303" s="113">
        <f t="shared" si="263"/>
        <v>0.1047</v>
      </c>
      <c r="U303" s="111">
        <f t="shared" si="274"/>
        <v>14</v>
      </c>
      <c r="V303" s="111">
        <v>252</v>
      </c>
      <c r="W303" s="110">
        <f t="shared" si="256"/>
        <v>1.005547207</v>
      </c>
      <c r="X303" s="103">
        <f t="shared" si="257"/>
        <v>4.7451654999999997</v>
      </c>
      <c r="Y303" s="8">
        <f t="shared" si="264"/>
        <v>0</v>
      </c>
      <c r="Z303" s="114" t="str">
        <f t="shared" si="270"/>
        <v>A+J=</v>
      </c>
      <c r="AA303" s="108">
        <f t="shared" si="271"/>
        <v>44581</v>
      </c>
      <c r="AB303" s="4"/>
      <c r="AD303" s="129">
        <f>[2]Plan1!$A374</f>
        <v>47969</v>
      </c>
      <c r="AE303" s="130" t="str">
        <f>[2]Plan1!$C374</f>
        <v>Dia do Trabalho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258"/>
        <v>44569</v>
      </c>
      <c r="B304" s="103">
        <f t="shared" si="251"/>
        <v>860.50722553000003</v>
      </c>
      <c r="C304" s="103">
        <f t="shared" si="268"/>
        <v>758.91812759000004</v>
      </c>
      <c r="D304" s="104">
        <f t="shared" si="259"/>
        <v>1091.2829999999999</v>
      </c>
      <c r="E304" s="105">
        <f t="shared" si="275"/>
        <v>1091.4829999999999</v>
      </c>
      <c r="F304" s="106">
        <f t="shared" si="276"/>
        <v>44520</v>
      </c>
      <c r="G304" s="107">
        <f t="shared" si="252"/>
        <v>1.8327051736344302E-4</v>
      </c>
      <c r="H304" s="108">
        <f t="shared" si="269"/>
        <v>44581</v>
      </c>
      <c r="I304" s="108">
        <f t="shared" si="253"/>
        <v>44581</v>
      </c>
      <c r="J304" s="109">
        <f t="shared" si="260"/>
        <v>23</v>
      </c>
      <c r="K304" s="109">
        <f t="shared" si="279"/>
        <v>15</v>
      </c>
      <c r="L304" s="8">
        <f t="shared" si="261"/>
        <v>1.0001195199999999</v>
      </c>
      <c r="M304" s="110">
        <f t="shared" si="278"/>
        <v>1.00642896</v>
      </c>
      <c r="N304" s="110">
        <f t="shared" si="273"/>
        <v>1.1270251956920538</v>
      </c>
      <c r="O304" s="103">
        <f t="shared" si="277"/>
        <v>1.1271598899999999</v>
      </c>
      <c r="P304" s="103">
        <f t="shared" si="254"/>
        <v>855.42207321000001</v>
      </c>
      <c r="Q304" s="11">
        <f t="shared" si="272"/>
        <v>0</v>
      </c>
      <c r="R304" s="7">
        <f t="shared" si="262"/>
        <v>0</v>
      </c>
      <c r="S304" s="8">
        <f t="shared" si="255"/>
        <v>0</v>
      </c>
      <c r="T304" s="113">
        <f t="shared" si="263"/>
        <v>0.1047</v>
      </c>
      <c r="U304" s="111">
        <f t="shared" si="274"/>
        <v>15</v>
      </c>
      <c r="V304" s="111">
        <v>252</v>
      </c>
      <c r="W304" s="110">
        <f t="shared" si="256"/>
        <v>1.005944612</v>
      </c>
      <c r="X304" s="103">
        <f t="shared" si="257"/>
        <v>5.0851523199999997</v>
      </c>
      <c r="Y304" s="8">
        <f t="shared" si="264"/>
        <v>0</v>
      </c>
      <c r="Z304" s="114" t="str">
        <f t="shared" si="270"/>
        <v>A+J=</v>
      </c>
      <c r="AA304" s="108">
        <f t="shared" si="271"/>
        <v>44581</v>
      </c>
      <c r="AB304" s="4"/>
      <c r="AD304" s="129">
        <f>[2]Plan1!$A375</f>
        <v>48011</v>
      </c>
      <c r="AE304" s="130" t="str">
        <f>[2]Plan1!$C375</f>
        <v>Corpus Christi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258"/>
        <v>44570</v>
      </c>
      <c r="B305" s="103">
        <f t="shared" si="251"/>
        <v>860.50722553000003</v>
      </c>
      <c r="C305" s="103">
        <f t="shared" si="268"/>
        <v>758.91812759000004</v>
      </c>
      <c r="D305" s="104">
        <f t="shared" si="259"/>
        <v>1091.2829999999999</v>
      </c>
      <c r="E305" s="105">
        <f t="shared" si="275"/>
        <v>1091.4829999999999</v>
      </c>
      <c r="F305" s="106">
        <f t="shared" si="276"/>
        <v>44520</v>
      </c>
      <c r="G305" s="107">
        <f t="shared" si="252"/>
        <v>1.8327051736344302E-4</v>
      </c>
      <c r="H305" s="108">
        <f t="shared" si="269"/>
        <v>44581</v>
      </c>
      <c r="I305" s="108">
        <f t="shared" si="253"/>
        <v>44581</v>
      </c>
      <c r="J305" s="109">
        <f t="shared" si="260"/>
        <v>23</v>
      </c>
      <c r="K305" s="109">
        <f t="shared" si="279"/>
        <v>15</v>
      </c>
      <c r="L305" s="8">
        <f t="shared" si="261"/>
        <v>1.0001195199999999</v>
      </c>
      <c r="M305" s="110">
        <f t="shared" si="278"/>
        <v>1.00642896</v>
      </c>
      <c r="N305" s="110">
        <f t="shared" si="273"/>
        <v>1.1270251956920538</v>
      </c>
      <c r="O305" s="103">
        <f t="shared" si="277"/>
        <v>1.1271598899999999</v>
      </c>
      <c r="P305" s="103">
        <f t="shared" si="254"/>
        <v>855.42207321000001</v>
      </c>
      <c r="Q305" s="11">
        <f t="shared" si="272"/>
        <v>0</v>
      </c>
      <c r="R305" s="7">
        <f t="shared" si="262"/>
        <v>0</v>
      </c>
      <c r="S305" s="8">
        <f t="shared" si="255"/>
        <v>0</v>
      </c>
      <c r="T305" s="113">
        <f t="shared" si="263"/>
        <v>0.1047</v>
      </c>
      <c r="U305" s="111">
        <f t="shared" si="274"/>
        <v>15</v>
      </c>
      <c r="V305" s="111">
        <v>252</v>
      </c>
      <c r="W305" s="110">
        <f t="shared" si="256"/>
        <v>1.005944612</v>
      </c>
      <c r="X305" s="103">
        <f t="shared" si="257"/>
        <v>5.0851523199999997</v>
      </c>
      <c r="Y305" s="8">
        <f t="shared" si="264"/>
        <v>0</v>
      </c>
      <c r="Z305" s="114" t="str">
        <f t="shared" si="270"/>
        <v>A+J=</v>
      </c>
      <c r="AA305" s="108">
        <f t="shared" si="271"/>
        <v>44581</v>
      </c>
      <c r="AB305" s="4"/>
      <c r="AD305" s="129">
        <f>[2]Plan1!$A376</f>
        <v>48098</v>
      </c>
      <c r="AE305" s="130" t="str">
        <f>[2]Plan1!$C376</f>
        <v>Independência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258"/>
        <v>44571</v>
      </c>
      <c r="B306" s="103">
        <f t="shared" si="251"/>
        <v>860.50722553000003</v>
      </c>
      <c r="C306" s="103">
        <f t="shared" si="268"/>
        <v>758.91812759000004</v>
      </c>
      <c r="D306" s="104">
        <f t="shared" si="259"/>
        <v>1091.2829999999999</v>
      </c>
      <c r="E306" s="105">
        <f t="shared" si="275"/>
        <v>1091.4829999999999</v>
      </c>
      <c r="F306" s="106">
        <f t="shared" si="276"/>
        <v>44520</v>
      </c>
      <c r="G306" s="107">
        <f t="shared" si="252"/>
        <v>1.8327051736344302E-4</v>
      </c>
      <c r="H306" s="108">
        <f t="shared" si="269"/>
        <v>44581</v>
      </c>
      <c r="I306" s="108">
        <f t="shared" si="253"/>
        <v>44581</v>
      </c>
      <c r="J306" s="109">
        <f t="shared" si="260"/>
        <v>23</v>
      </c>
      <c r="K306" s="109">
        <f t="shared" si="279"/>
        <v>15</v>
      </c>
      <c r="L306" s="8">
        <f t="shared" si="261"/>
        <v>1.0001195199999999</v>
      </c>
      <c r="M306" s="110">
        <f t="shared" si="278"/>
        <v>1.00642896</v>
      </c>
      <c r="N306" s="110">
        <f t="shared" si="273"/>
        <v>1.1270251956920538</v>
      </c>
      <c r="O306" s="103">
        <f t="shared" si="277"/>
        <v>1.1271598899999999</v>
      </c>
      <c r="P306" s="103">
        <f t="shared" si="254"/>
        <v>855.42207321000001</v>
      </c>
      <c r="Q306" s="11">
        <f t="shared" si="272"/>
        <v>0</v>
      </c>
      <c r="R306" s="7">
        <f t="shared" si="262"/>
        <v>0</v>
      </c>
      <c r="S306" s="8">
        <f t="shared" si="255"/>
        <v>0</v>
      </c>
      <c r="T306" s="113">
        <f t="shared" si="263"/>
        <v>0.1047</v>
      </c>
      <c r="U306" s="111">
        <f t="shared" si="274"/>
        <v>15</v>
      </c>
      <c r="V306" s="111">
        <v>252</v>
      </c>
      <c r="W306" s="110">
        <f t="shared" si="256"/>
        <v>1.005944612</v>
      </c>
      <c r="X306" s="103">
        <f t="shared" si="257"/>
        <v>5.0851523199999997</v>
      </c>
      <c r="Y306" s="8">
        <f t="shared" si="264"/>
        <v>0</v>
      </c>
      <c r="Z306" s="114" t="str">
        <f t="shared" si="270"/>
        <v>A+J=</v>
      </c>
      <c r="AA306" s="108">
        <f t="shared" si="271"/>
        <v>44581</v>
      </c>
      <c r="AB306" s="4"/>
      <c r="AD306" s="129">
        <f>[2]Plan1!$A377</f>
        <v>48133</v>
      </c>
      <c r="AE306" s="130" t="str">
        <f>[2]Plan1!$C377</f>
        <v>Nossa Sr.a Aparecida - Padroeira do Brasil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258"/>
        <v>44572</v>
      </c>
      <c r="B307" s="103">
        <f t="shared" si="251"/>
        <v>860.85415865000004</v>
      </c>
      <c r="C307" s="103">
        <f t="shared" si="268"/>
        <v>758.91812759000004</v>
      </c>
      <c r="D307" s="104">
        <f t="shared" si="259"/>
        <v>1091.2829999999999</v>
      </c>
      <c r="E307" s="105">
        <f t="shared" si="275"/>
        <v>1091.4829999999999</v>
      </c>
      <c r="F307" s="106">
        <f t="shared" si="276"/>
        <v>44520</v>
      </c>
      <c r="G307" s="107">
        <f t="shared" si="252"/>
        <v>1.8327051736344302E-4</v>
      </c>
      <c r="H307" s="108">
        <f t="shared" si="269"/>
        <v>44581</v>
      </c>
      <c r="I307" s="108">
        <f t="shared" si="253"/>
        <v>44581</v>
      </c>
      <c r="J307" s="109">
        <f t="shared" si="260"/>
        <v>23</v>
      </c>
      <c r="K307" s="109">
        <f t="shared" si="279"/>
        <v>16</v>
      </c>
      <c r="L307" s="8">
        <f t="shared" si="261"/>
        <v>1.00012748</v>
      </c>
      <c r="M307" s="110">
        <f t="shared" si="278"/>
        <v>1.00642896</v>
      </c>
      <c r="N307" s="110">
        <f t="shared" si="273"/>
        <v>1.1270251956920538</v>
      </c>
      <c r="O307" s="103">
        <f t="shared" si="277"/>
        <v>1.1271688600000001</v>
      </c>
      <c r="P307" s="103">
        <f t="shared" si="254"/>
        <v>855.42888070000004</v>
      </c>
      <c r="Q307" s="11">
        <f t="shared" si="272"/>
        <v>0</v>
      </c>
      <c r="R307" s="7">
        <f t="shared" si="262"/>
        <v>0</v>
      </c>
      <c r="S307" s="8">
        <f t="shared" si="255"/>
        <v>0</v>
      </c>
      <c r="T307" s="113">
        <f t="shared" si="263"/>
        <v>0.1047</v>
      </c>
      <c r="U307" s="111">
        <f t="shared" si="274"/>
        <v>16</v>
      </c>
      <c r="V307" s="111">
        <v>252</v>
      </c>
      <c r="W307" s="110">
        <f t="shared" si="256"/>
        <v>1.006342173</v>
      </c>
      <c r="X307" s="103">
        <f t="shared" si="257"/>
        <v>5.4252779499999999</v>
      </c>
      <c r="Y307" s="8">
        <f t="shared" si="264"/>
        <v>0</v>
      </c>
      <c r="Z307" s="114" t="str">
        <f t="shared" si="270"/>
        <v>A+J=</v>
      </c>
      <c r="AA307" s="108">
        <f t="shared" si="271"/>
        <v>44581</v>
      </c>
      <c r="AB307" s="4"/>
      <c r="AD307" s="129">
        <f>[2]Plan1!$A378</f>
        <v>48154</v>
      </c>
      <c r="AE307" s="130" t="str">
        <f>[2]Plan1!$C378</f>
        <v>Finados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258"/>
        <v>44573</v>
      </c>
      <c r="B308" s="103">
        <f t="shared" si="251"/>
        <v>861.2012476299999</v>
      </c>
      <c r="C308" s="103">
        <f t="shared" si="268"/>
        <v>758.91812759000004</v>
      </c>
      <c r="D308" s="104">
        <f t="shared" si="259"/>
        <v>1091.2829999999999</v>
      </c>
      <c r="E308" s="105">
        <f t="shared" si="275"/>
        <v>1091.4829999999999</v>
      </c>
      <c r="F308" s="106">
        <f t="shared" si="276"/>
        <v>44520</v>
      </c>
      <c r="G308" s="107">
        <f t="shared" si="252"/>
        <v>1.8327051736344302E-4</v>
      </c>
      <c r="H308" s="108">
        <f t="shared" si="269"/>
        <v>44581</v>
      </c>
      <c r="I308" s="108">
        <f t="shared" si="253"/>
        <v>44581</v>
      </c>
      <c r="J308" s="109">
        <f t="shared" si="260"/>
        <v>23</v>
      </c>
      <c r="K308" s="109">
        <f t="shared" si="279"/>
        <v>17</v>
      </c>
      <c r="L308" s="8">
        <f t="shared" si="261"/>
        <v>1.0001354499999999</v>
      </c>
      <c r="M308" s="110">
        <f t="shared" si="278"/>
        <v>1.00642896</v>
      </c>
      <c r="N308" s="110">
        <f t="shared" si="273"/>
        <v>1.1270251956920538</v>
      </c>
      <c r="O308" s="103">
        <f t="shared" si="277"/>
        <v>1.12717785</v>
      </c>
      <c r="P308" s="103">
        <f t="shared" si="254"/>
        <v>855.43570337999995</v>
      </c>
      <c r="Q308" s="11">
        <f t="shared" si="272"/>
        <v>0</v>
      </c>
      <c r="R308" s="7">
        <f t="shared" si="262"/>
        <v>0</v>
      </c>
      <c r="S308" s="8">
        <f t="shared" si="255"/>
        <v>0</v>
      </c>
      <c r="T308" s="113">
        <f t="shared" si="263"/>
        <v>0.1047</v>
      </c>
      <c r="U308" s="111">
        <f t="shared" si="274"/>
        <v>17</v>
      </c>
      <c r="V308" s="111">
        <v>252</v>
      </c>
      <c r="W308" s="110">
        <f t="shared" si="256"/>
        <v>1.0067398919999999</v>
      </c>
      <c r="X308" s="103">
        <f t="shared" si="257"/>
        <v>5.7655442499999996</v>
      </c>
      <c r="Y308" s="8">
        <f t="shared" si="264"/>
        <v>0</v>
      </c>
      <c r="Z308" s="114" t="str">
        <f t="shared" si="270"/>
        <v>A+J=</v>
      </c>
      <c r="AA308" s="108">
        <f t="shared" si="271"/>
        <v>44581</v>
      </c>
      <c r="AB308" s="4"/>
      <c r="AD308" s="129">
        <f>[2]Plan1!$A379</f>
        <v>48167</v>
      </c>
      <c r="AE308" s="130" t="str">
        <f>[2]Plan1!$C379</f>
        <v>Proclamação da República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258"/>
        <v>44574</v>
      </c>
      <c r="B309" s="103">
        <f t="shared" si="251"/>
        <v>861.54846868999994</v>
      </c>
      <c r="C309" s="103">
        <f t="shared" si="268"/>
        <v>758.91812759000004</v>
      </c>
      <c r="D309" s="104">
        <f t="shared" si="259"/>
        <v>1091.2829999999999</v>
      </c>
      <c r="E309" s="105">
        <f t="shared" si="275"/>
        <v>1091.4829999999999</v>
      </c>
      <c r="F309" s="106">
        <f t="shared" si="276"/>
        <v>44520</v>
      </c>
      <c r="G309" s="107">
        <f t="shared" si="252"/>
        <v>1.8327051736344302E-4</v>
      </c>
      <c r="H309" s="108">
        <f t="shared" si="269"/>
        <v>44581</v>
      </c>
      <c r="I309" s="108">
        <f t="shared" si="253"/>
        <v>44581</v>
      </c>
      <c r="J309" s="109">
        <f t="shared" si="260"/>
        <v>23</v>
      </c>
      <c r="K309" s="109">
        <f t="shared" si="279"/>
        <v>18</v>
      </c>
      <c r="L309" s="8">
        <f t="shared" si="261"/>
        <v>1.0001434199999999</v>
      </c>
      <c r="M309" s="110">
        <f t="shared" si="278"/>
        <v>1.00642896</v>
      </c>
      <c r="N309" s="110">
        <f t="shared" si="273"/>
        <v>1.1270251956920538</v>
      </c>
      <c r="O309" s="103">
        <f t="shared" si="277"/>
        <v>1.1271868300000001</v>
      </c>
      <c r="P309" s="103">
        <f t="shared" si="254"/>
        <v>855.44251845999997</v>
      </c>
      <c r="Q309" s="11">
        <f t="shared" si="272"/>
        <v>0</v>
      </c>
      <c r="R309" s="7">
        <f t="shared" si="262"/>
        <v>0</v>
      </c>
      <c r="S309" s="8">
        <f t="shared" si="255"/>
        <v>0</v>
      </c>
      <c r="T309" s="113">
        <f t="shared" si="263"/>
        <v>0.1047</v>
      </c>
      <c r="U309" s="111">
        <f t="shared" si="274"/>
        <v>18</v>
      </c>
      <c r="V309" s="111">
        <v>252</v>
      </c>
      <c r="W309" s="110">
        <f t="shared" si="256"/>
        <v>1.007137768</v>
      </c>
      <c r="X309" s="103">
        <f t="shared" si="257"/>
        <v>6.1059502300000004</v>
      </c>
      <c r="Y309" s="8">
        <f t="shared" si="264"/>
        <v>0</v>
      </c>
      <c r="Z309" s="114" t="str">
        <f t="shared" si="270"/>
        <v>A+J=</v>
      </c>
      <c r="AA309" s="108">
        <f t="shared" si="271"/>
        <v>44581</v>
      </c>
      <c r="AB309" s="4"/>
      <c r="AD309" s="129">
        <f>[2]Plan1!$A380</f>
        <v>48172</v>
      </c>
      <c r="AE309" s="130" t="str">
        <f>[2]Plan1!$C380</f>
        <v>Dia Nacional de Zumbi e da Consciência Negra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258"/>
        <v>44575</v>
      </c>
      <c r="B310" s="103">
        <f t="shared" si="251"/>
        <v>861.89582948999998</v>
      </c>
      <c r="C310" s="103">
        <f t="shared" si="268"/>
        <v>758.91812759000004</v>
      </c>
      <c r="D310" s="104">
        <f t="shared" si="259"/>
        <v>1091.2829999999999</v>
      </c>
      <c r="E310" s="105">
        <f t="shared" si="275"/>
        <v>1091.4829999999999</v>
      </c>
      <c r="F310" s="106">
        <f t="shared" si="276"/>
        <v>44520</v>
      </c>
      <c r="G310" s="107">
        <f t="shared" si="252"/>
        <v>1.8327051736344302E-4</v>
      </c>
      <c r="H310" s="108">
        <f t="shared" si="269"/>
        <v>44581</v>
      </c>
      <c r="I310" s="108">
        <f t="shared" si="253"/>
        <v>44581</v>
      </c>
      <c r="J310" s="109">
        <f t="shared" si="260"/>
        <v>23</v>
      </c>
      <c r="K310" s="109">
        <f t="shared" si="279"/>
        <v>19</v>
      </c>
      <c r="L310" s="8">
        <f t="shared" si="261"/>
        <v>1.0001513900000001</v>
      </c>
      <c r="M310" s="110">
        <f t="shared" si="278"/>
        <v>1.00642896</v>
      </c>
      <c r="N310" s="110">
        <f t="shared" si="273"/>
        <v>1.1270251956920538</v>
      </c>
      <c r="O310" s="103">
        <f t="shared" si="277"/>
        <v>1.1271958099999999</v>
      </c>
      <c r="P310" s="103">
        <f t="shared" si="254"/>
        <v>855.44933355000001</v>
      </c>
      <c r="Q310" s="11">
        <f t="shared" si="272"/>
        <v>0</v>
      </c>
      <c r="R310" s="7">
        <f t="shared" si="262"/>
        <v>0</v>
      </c>
      <c r="S310" s="8">
        <f t="shared" si="255"/>
        <v>0</v>
      </c>
      <c r="T310" s="113">
        <f t="shared" si="263"/>
        <v>0.1047</v>
      </c>
      <c r="U310" s="111">
        <f t="shared" si="274"/>
        <v>19</v>
      </c>
      <c r="V310" s="111">
        <v>252</v>
      </c>
      <c r="W310" s="110">
        <f t="shared" si="256"/>
        <v>1.007535801</v>
      </c>
      <c r="X310" s="103">
        <f t="shared" si="257"/>
        <v>6.4464959400000001</v>
      </c>
      <c r="Y310" s="8">
        <f t="shared" si="264"/>
        <v>0</v>
      </c>
      <c r="Z310" s="114" t="str">
        <f t="shared" si="270"/>
        <v>A+J=</v>
      </c>
      <c r="AA310" s="108">
        <f t="shared" si="271"/>
        <v>44581</v>
      </c>
      <c r="AB310" s="4"/>
      <c r="AD310" s="129">
        <f>[2]Plan1!$A381</f>
        <v>48207</v>
      </c>
      <c r="AE310" s="130" t="str">
        <f>[2]Plan1!$C381</f>
        <v>Natal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258"/>
        <v>44576</v>
      </c>
      <c r="B311" s="103">
        <f t="shared" si="251"/>
        <v>862.24333086000001</v>
      </c>
      <c r="C311" s="103">
        <f t="shared" si="268"/>
        <v>758.91812759000004</v>
      </c>
      <c r="D311" s="104">
        <f t="shared" si="259"/>
        <v>1091.2829999999999</v>
      </c>
      <c r="E311" s="105">
        <f t="shared" si="275"/>
        <v>1091.4829999999999</v>
      </c>
      <c r="F311" s="106">
        <f t="shared" si="276"/>
        <v>44520</v>
      </c>
      <c r="G311" s="107">
        <f t="shared" si="252"/>
        <v>1.8327051736344302E-4</v>
      </c>
      <c r="H311" s="108">
        <f t="shared" si="269"/>
        <v>44581</v>
      </c>
      <c r="I311" s="108">
        <f t="shared" si="253"/>
        <v>44581</v>
      </c>
      <c r="J311" s="109">
        <f t="shared" si="260"/>
        <v>23</v>
      </c>
      <c r="K311" s="109">
        <f t="shared" si="279"/>
        <v>20</v>
      </c>
      <c r="L311" s="8">
        <f t="shared" si="261"/>
        <v>1.0001593600000001</v>
      </c>
      <c r="M311" s="110">
        <f t="shared" si="278"/>
        <v>1.00642896</v>
      </c>
      <c r="N311" s="110">
        <f t="shared" si="273"/>
        <v>1.1270251956920538</v>
      </c>
      <c r="O311" s="103">
        <f t="shared" si="277"/>
        <v>1.12720479</v>
      </c>
      <c r="P311" s="103">
        <f t="shared" si="254"/>
        <v>855.45614863000003</v>
      </c>
      <c r="Q311" s="11">
        <f t="shared" si="272"/>
        <v>0</v>
      </c>
      <c r="R311" s="7">
        <f t="shared" si="262"/>
        <v>0</v>
      </c>
      <c r="S311" s="8">
        <f t="shared" si="255"/>
        <v>0</v>
      </c>
      <c r="T311" s="113">
        <f t="shared" si="263"/>
        <v>0.1047</v>
      </c>
      <c r="U311" s="111">
        <f t="shared" si="274"/>
        <v>20</v>
      </c>
      <c r="V311" s="111">
        <v>252</v>
      </c>
      <c r="W311" s="110">
        <f t="shared" si="256"/>
        <v>1.0079339919999999</v>
      </c>
      <c r="X311" s="103">
        <f t="shared" si="257"/>
        <v>6.78718223</v>
      </c>
      <c r="Y311" s="8">
        <f t="shared" si="264"/>
        <v>0</v>
      </c>
      <c r="Z311" s="114" t="str">
        <f t="shared" si="270"/>
        <v>A+J=</v>
      </c>
      <c r="AA311" s="108">
        <f t="shared" si="271"/>
        <v>44581</v>
      </c>
      <c r="AB311" s="4"/>
      <c r="AD311" s="129">
        <f>[2]Plan1!$A382</f>
        <v>48214</v>
      </c>
      <c r="AE311" s="130" t="str">
        <f>[2]Plan1!$C382</f>
        <v>Confraternização Universal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258"/>
        <v>44577</v>
      </c>
      <c r="B312" s="103">
        <f t="shared" si="251"/>
        <v>862.24333086000001</v>
      </c>
      <c r="C312" s="103">
        <f t="shared" si="268"/>
        <v>758.91812759000004</v>
      </c>
      <c r="D312" s="104">
        <f t="shared" si="259"/>
        <v>1091.2829999999999</v>
      </c>
      <c r="E312" s="105">
        <f t="shared" si="275"/>
        <v>1091.4829999999999</v>
      </c>
      <c r="F312" s="106">
        <f t="shared" si="276"/>
        <v>44520</v>
      </c>
      <c r="G312" s="107">
        <f t="shared" si="252"/>
        <v>1.8327051736344302E-4</v>
      </c>
      <c r="H312" s="108">
        <f t="shared" si="269"/>
        <v>44581</v>
      </c>
      <c r="I312" s="108">
        <f t="shared" si="253"/>
        <v>44581</v>
      </c>
      <c r="J312" s="109">
        <f t="shared" si="260"/>
        <v>23</v>
      </c>
      <c r="K312" s="109">
        <f t="shared" si="279"/>
        <v>20</v>
      </c>
      <c r="L312" s="8">
        <f t="shared" si="261"/>
        <v>1.0001593600000001</v>
      </c>
      <c r="M312" s="110">
        <f t="shared" si="278"/>
        <v>1.00642896</v>
      </c>
      <c r="N312" s="110">
        <f t="shared" si="273"/>
        <v>1.1270251956920538</v>
      </c>
      <c r="O312" s="103">
        <f t="shared" si="277"/>
        <v>1.12720479</v>
      </c>
      <c r="P312" s="103">
        <f t="shared" si="254"/>
        <v>855.45614863000003</v>
      </c>
      <c r="Q312" s="11">
        <f t="shared" si="272"/>
        <v>0</v>
      </c>
      <c r="R312" s="7">
        <f t="shared" si="262"/>
        <v>0</v>
      </c>
      <c r="S312" s="8">
        <f t="shared" si="255"/>
        <v>0</v>
      </c>
      <c r="T312" s="113">
        <f t="shared" si="263"/>
        <v>0.1047</v>
      </c>
      <c r="U312" s="111">
        <f t="shared" si="274"/>
        <v>20</v>
      </c>
      <c r="V312" s="111">
        <v>252</v>
      </c>
      <c r="W312" s="110">
        <f t="shared" si="256"/>
        <v>1.0079339919999999</v>
      </c>
      <c r="X312" s="103">
        <f t="shared" si="257"/>
        <v>6.78718223</v>
      </c>
      <c r="Y312" s="8">
        <f t="shared" si="264"/>
        <v>0</v>
      </c>
      <c r="Z312" s="114" t="str">
        <f t="shared" si="270"/>
        <v>A+J=</v>
      </c>
      <c r="AA312" s="108">
        <f t="shared" si="271"/>
        <v>44581</v>
      </c>
      <c r="AB312" s="4"/>
      <c r="AD312" s="129">
        <f>[2]Plan1!$A383</f>
        <v>48253</v>
      </c>
      <c r="AE312" s="130" t="str">
        <f>[2]Plan1!$C383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258"/>
        <v>44578</v>
      </c>
      <c r="B313" s="103">
        <f t="shared" si="251"/>
        <v>862.24333086000001</v>
      </c>
      <c r="C313" s="103">
        <f t="shared" si="268"/>
        <v>758.91812759000004</v>
      </c>
      <c r="D313" s="104">
        <f t="shared" si="259"/>
        <v>1091.2829999999999</v>
      </c>
      <c r="E313" s="105">
        <f t="shared" si="275"/>
        <v>1091.4829999999999</v>
      </c>
      <c r="F313" s="106">
        <f t="shared" si="276"/>
        <v>44520</v>
      </c>
      <c r="G313" s="107">
        <f t="shared" si="252"/>
        <v>1.8327051736344302E-4</v>
      </c>
      <c r="H313" s="108">
        <f t="shared" si="269"/>
        <v>44581</v>
      </c>
      <c r="I313" s="108">
        <f t="shared" si="253"/>
        <v>44581</v>
      </c>
      <c r="J313" s="109">
        <f t="shared" si="260"/>
        <v>23</v>
      </c>
      <c r="K313" s="109">
        <f t="shared" si="279"/>
        <v>20</v>
      </c>
      <c r="L313" s="8">
        <f t="shared" si="261"/>
        <v>1.0001593600000001</v>
      </c>
      <c r="M313" s="110">
        <f t="shared" si="278"/>
        <v>1.00642896</v>
      </c>
      <c r="N313" s="110">
        <f t="shared" si="273"/>
        <v>1.1270251956920538</v>
      </c>
      <c r="O313" s="103">
        <f t="shared" si="277"/>
        <v>1.12720479</v>
      </c>
      <c r="P313" s="103">
        <f t="shared" si="254"/>
        <v>855.45614863000003</v>
      </c>
      <c r="Q313" s="11">
        <f t="shared" si="272"/>
        <v>0</v>
      </c>
      <c r="R313" s="7">
        <f t="shared" si="262"/>
        <v>0</v>
      </c>
      <c r="S313" s="8">
        <f t="shared" si="255"/>
        <v>0</v>
      </c>
      <c r="T313" s="113">
        <f t="shared" si="263"/>
        <v>0.1047</v>
      </c>
      <c r="U313" s="111">
        <f t="shared" si="274"/>
        <v>20</v>
      </c>
      <c r="V313" s="111">
        <v>252</v>
      </c>
      <c r="W313" s="110">
        <f t="shared" si="256"/>
        <v>1.0079339919999999</v>
      </c>
      <c r="X313" s="103">
        <f t="shared" si="257"/>
        <v>6.78718223</v>
      </c>
      <c r="Y313" s="8">
        <f t="shared" si="264"/>
        <v>0</v>
      </c>
      <c r="Z313" s="114" t="str">
        <f t="shared" si="270"/>
        <v>A+J=</v>
      </c>
      <c r="AA313" s="108">
        <f t="shared" si="271"/>
        <v>44581</v>
      </c>
      <c r="AB313" s="4"/>
      <c r="AD313" s="129">
        <f>[2]Plan1!$A384</f>
        <v>48254</v>
      </c>
      <c r="AE313" s="130" t="str">
        <f>[2]Plan1!$C384</f>
        <v>Carnaval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2">
        <f t="shared" si="258"/>
        <v>44579</v>
      </c>
      <c r="B314" s="103">
        <f t="shared" si="251"/>
        <v>862.59097877999989</v>
      </c>
      <c r="C314" s="103">
        <f t="shared" si="268"/>
        <v>758.91812759000004</v>
      </c>
      <c r="D314" s="104">
        <f t="shared" si="259"/>
        <v>1091.2829999999999</v>
      </c>
      <c r="E314" s="105">
        <f t="shared" si="275"/>
        <v>1091.4829999999999</v>
      </c>
      <c r="F314" s="106">
        <f t="shared" si="276"/>
        <v>44520</v>
      </c>
      <c r="G314" s="107">
        <f t="shared" si="252"/>
        <v>1.8327051736344302E-4</v>
      </c>
      <c r="H314" s="108">
        <f t="shared" si="269"/>
        <v>44581</v>
      </c>
      <c r="I314" s="108">
        <f t="shared" si="253"/>
        <v>44581</v>
      </c>
      <c r="J314" s="109">
        <f t="shared" si="260"/>
        <v>23</v>
      </c>
      <c r="K314" s="109">
        <f t="shared" si="279"/>
        <v>21</v>
      </c>
      <c r="L314" s="8">
        <f t="shared" si="261"/>
        <v>1.00016733</v>
      </c>
      <c r="M314" s="110">
        <f t="shared" si="278"/>
        <v>1.00642896</v>
      </c>
      <c r="N314" s="110">
        <f t="shared" si="273"/>
        <v>1.1270251956920538</v>
      </c>
      <c r="O314" s="103">
        <f t="shared" si="277"/>
        <v>1.1272137799999999</v>
      </c>
      <c r="P314" s="103">
        <f t="shared" si="254"/>
        <v>855.46297130999994</v>
      </c>
      <c r="Q314" s="11">
        <f t="shared" si="272"/>
        <v>0</v>
      </c>
      <c r="R314" s="7">
        <f t="shared" si="262"/>
        <v>0</v>
      </c>
      <c r="S314" s="8">
        <f t="shared" si="255"/>
        <v>0</v>
      </c>
      <c r="T314" s="113">
        <f t="shared" si="263"/>
        <v>0.1047</v>
      </c>
      <c r="U314" s="111">
        <f t="shared" si="274"/>
        <v>21</v>
      </c>
      <c r="V314" s="111">
        <v>252</v>
      </c>
      <c r="W314" s="110">
        <f t="shared" si="256"/>
        <v>1.0083323390000001</v>
      </c>
      <c r="X314" s="103">
        <f t="shared" si="257"/>
        <v>7.12800747</v>
      </c>
      <c r="Y314" s="8">
        <f t="shared" si="264"/>
        <v>0</v>
      </c>
      <c r="Z314" s="114" t="str">
        <f t="shared" si="270"/>
        <v>A+J=</v>
      </c>
      <c r="AA314" s="108">
        <f t="shared" si="271"/>
        <v>44581</v>
      </c>
      <c r="AB314" s="4"/>
      <c r="AD314" s="129">
        <f>[2]Plan1!$A385</f>
        <v>48299</v>
      </c>
      <c r="AE314" s="130" t="str">
        <f>[2]Plan1!$C385</f>
        <v>Paixão de Cristo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258"/>
        <v>44580</v>
      </c>
      <c r="B315" s="103">
        <f t="shared" si="251"/>
        <v>862.93876048999994</v>
      </c>
      <c r="C315" s="103">
        <f t="shared" si="268"/>
        <v>758.91812759000004</v>
      </c>
      <c r="D315" s="104">
        <f t="shared" si="259"/>
        <v>1091.2829999999999</v>
      </c>
      <c r="E315" s="105">
        <f t="shared" si="275"/>
        <v>1091.4829999999999</v>
      </c>
      <c r="F315" s="106">
        <f t="shared" si="276"/>
        <v>44520</v>
      </c>
      <c r="G315" s="107">
        <f t="shared" si="252"/>
        <v>1.8327051736344302E-4</v>
      </c>
      <c r="H315" s="108">
        <f t="shared" si="269"/>
        <v>44581</v>
      </c>
      <c r="I315" s="108">
        <f t="shared" si="253"/>
        <v>44581</v>
      </c>
      <c r="J315" s="109">
        <f t="shared" si="260"/>
        <v>23</v>
      </c>
      <c r="K315" s="109">
        <f t="shared" si="279"/>
        <v>22</v>
      </c>
      <c r="L315" s="8">
        <f t="shared" si="261"/>
        <v>1.0001753</v>
      </c>
      <c r="M315" s="110">
        <f t="shared" si="278"/>
        <v>1.00642896</v>
      </c>
      <c r="N315" s="110">
        <f t="shared" si="273"/>
        <v>1.1270251956920538</v>
      </c>
      <c r="O315" s="103">
        <f t="shared" si="277"/>
        <v>1.12722276</v>
      </c>
      <c r="P315" s="103">
        <f t="shared" si="254"/>
        <v>855.46978638999997</v>
      </c>
      <c r="Q315" s="11">
        <f t="shared" si="272"/>
        <v>0</v>
      </c>
      <c r="R315" s="7">
        <f t="shared" si="262"/>
        <v>0</v>
      </c>
      <c r="S315" s="8">
        <f t="shared" si="255"/>
        <v>0</v>
      </c>
      <c r="T315" s="113">
        <f t="shared" si="263"/>
        <v>0.1047</v>
      </c>
      <c r="U315" s="111">
        <f t="shared" si="274"/>
        <v>22</v>
      </c>
      <c r="V315" s="111">
        <v>252</v>
      </c>
      <c r="W315" s="110">
        <f t="shared" si="256"/>
        <v>1.0087308450000001</v>
      </c>
      <c r="X315" s="103">
        <f t="shared" si="257"/>
        <v>7.4689740999999996</v>
      </c>
      <c r="Y315" s="8">
        <f t="shared" si="264"/>
        <v>0</v>
      </c>
      <c r="Z315" s="114" t="str">
        <f t="shared" si="270"/>
        <v>A+J=</v>
      </c>
      <c r="AA315" s="108">
        <f t="shared" si="271"/>
        <v>44581</v>
      </c>
      <c r="AB315" s="4"/>
      <c r="AD315" s="129">
        <f>[2]Plan1!$A386</f>
        <v>48325</v>
      </c>
      <c r="AE315" s="130" t="str">
        <f>[2]Plan1!$C386</f>
        <v>Tiradentes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258"/>
        <v>44581</v>
      </c>
      <c r="B316" s="103">
        <f t="shared" si="251"/>
        <v>863.28668110000001</v>
      </c>
      <c r="C316" s="103">
        <f t="shared" si="268"/>
        <v>758.91812759000004</v>
      </c>
      <c r="D316" s="104">
        <f t="shared" si="259"/>
        <v>1091.2829999999999</v>
      </c>
      <c r="E316" s="105">
        <f t="shared" si="275"/>
        <v>1091.4829999999999</v>
      </c>
      <c r="F316" s="106">
        <f t="shared" si="276"/>
        <v>44520</v>
      </c>
      <c r="G316" s="107">
        <f t="shared" si="252"/>
        <v>1.8327051736344302E-4</v>
      </c>
      <c r="H316" s="108">
        <f t="shared" si="269"/>
        <v>44613</v>
      </c>
      <c r="I316" s="108">
        <f t="shared" si="253"/>
        <v>44581</v>
      </c>
      <c r="J316" s="109">
        <f t="shared" si="260"/>
        <v>23</v>
      </c>
      <c r="K316" s="109">
        <f t="shared" si="279"/>
        <v>23</v>
      </c>
      <c r="L316" s="8">
        <f t="shared" si="261"/>
        <v>1.00018327</v>
      </c>
      <c r="M316" s="110">
        <f t="shared" si="278"/>
        <v>1.00642896</v>
      </c>
      <c r="N316" s="110">
        <f t="shared" si="273"/>
        <v>1.1270251956920538</v>
      </c>
      <c r="O316" s="103">
        <f t="shared" si="277"/>
        <v>1.12723174</v>
      </c>
      <c r="P316" s="103">
        <f t="shared" si="254"/>
        <v>855.47660148</v>
      </c>
      <c r="Q316" s="11">
        <f t="shared" si="272"/>
        <v>10</v>
      </c>
      <c r="R316" s="7">
        <f t="shared" si="262"/>
        <v>2.8341450412617545E-2</v>
      </c>
      <c r="S316" s="8">
        <f t="shared" si="255"/>
        <v>24.245447680000002</v>
      </c>
      <c r="T316" s="113">
        <f t="shared" si="263"/>
        <v>0.1047</v>
      </c>
      <c r="U316" s="111">
        <f t="shared" si="274"/>
        <v>23</v>
      </c>
      <c r="V316" s="111">
        <v>252</v>
      </c>
      <c r="W316" s="110">
        <f t="shared" si="256"/>
        <v>1.0091295069999999</v>
      </c>
      <c r="X316" s="103">
        <f t="shared" si="257"/>
        <v>7.8100796199999998</v>
      </c>
      <c r="Y316" s="8">
        <f t="shared" si="264"/>
        <v>32.055527300000001</v>
      </c>
      <c r="Z316" s="114" t="str">
        <f t="shared" si="270"/>
        <v>A+J=</v>
      </c>
      <c r="AA316" s="108">
        <f t="shared" si="271"/>
        <v>44581</v>
      </c>
      <c r="AB316" s="4"/>
      <c r="AD316" s="129">
        <f>[2]Plan1!$A387</f>
        <v>48335</v>
      </c>
      <c r="AE316" s="130" t="str">
        <f>[2]Plan1!$C387</f>
        <v>Dia do Trabalho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258"/>
        <v>44582</v>
      </c>
      <c r="B317" s="103">
        <f t="shared" si="251"/>
        <v>831.88745625999991</v>
      </c>
      <c r="C317" s="103">
        <f t="shared" si="268"/>
        <v>737.40928711000004</v>
      </c>
      <c r="D317" s="104">
        <f t="shared" si="259"/>
        <v>1091.4829999999999</v>
      </c>
      <c r="E317" s="105">
        <f t="shared" si="275"/>
        <v>1100.9880000000001</v>
      </c>
      <c r="F317" s="106">
        <f t="shared" si="276"/>
        <v>44550</v>
      </c>
      <c r="G317" s="107">
        <f t="shared" si="252"/>
        <v>8.7083353565746702E-3</v>
      </c>
      <c r="H317" s="108">
        <f t="shared" si="269"/>
        <v>44613</v>
      </c>
      <c r="I317" s="108">
        <f t="shared" si="253"/>
        <v>44613</v>
      </c>
      <c r="J317" s="109">
        <f t="shared" si="260"/>
        <v>22</v>
      </c>
      <c r="K317" s="109">
        <f t="shared" si="279"/>
        <v>1</v>
      </c>
      <c r="L317" s="8">
        <f t="shared" si="261"/>
        <v>1.00039419</v>
      </c>
      <c r="M317" s="110">
        <f t="shared" si="278"/>
        <v>1.00018327</v>
      </c>
      <c r="N317" s="110">
        <f t="shared" si="273"/>
        <v>1.1272317455996683</v>
      </c>
      <c r="O317" s="103">
        <f t="shared" si="277"/>
        <v>1.1276760800000001</v>
      </c>
      <c r="P317" s="103">
        <f t="shared" si="254"/>
        <v>831.55881423999995</v>
      </c>
      <c r="Q317" s="11">
        <f t="shared" si="272"/>
        <v>0</v>
      </c>
      <c r="R317" s="7">
        <f t="shared" si="262"/>
        <v>0</v>
      </c>
      <c r="S317" s="8">
        <f t="shared" si="255"/>
        <v>0</v>
      </c>
      <c r="T317" s="113">
        <f t="shared" si="263"/>
        <v>0.1047</v>
      </c>
      <c r="U317" s="111">
        <f t="shared" si="274"/>
        <v>1</v>
      </c>
      <c r="V317" s="111">
        <v>252</v>
      </c>
      <c r="W317" s="110">
        <f t="shared" si="256"/>
        <v>1.0003952119999999</v>
      </c>
      <c r="X317" s="103">
        <f t="shared" si="257"/>
        <v>0.32864201999999998</v>
      </c>
      <c r="Y317" s="8">
        <f t="shared" si="264"/>
        <v>0</v>
      </c>
      <c r="Z317" s="114" t="str">
        <f t="shared" si="270"/>
        <v>A+J=</v>
      </c>
      <c r="AA317" s="108">
        <f t="shared" si="271"/>
        <v>44613</v>
      </c>
      <c r="AB317" s="4"/>
      <c r="AD317" s="129">
        <f>[2]Plan1!$A388</f>
        <v>48361</v>
      </c>
      <c r="AE317" s="130" t="str">
        <f>[2]Plan1!$C388</f>
        <v>Corpus Christi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258"/>
        <v>44583</v>
      </c>
      <c r="B318" s="103">
        <f t="shared" si="251"/>
        <v>832.54429590999996</v>
      </c>
      <c r="C318" s="103">
        <f t="shared" si="268"/>
        <v>737.40928711000004</v>
      </c>
      <c r="D318" s="104">
        <f t="shared" si="259"/>
        <v>1091.4829999999999</v>
      </c>
      <c r="E318" s="105">
        <f t="shared" si="275"/>
        <v>1100.9880000000001</v>
      </c>
      <c r="F318" s="106">
        <f t="shared" si="276"/>
        <v>44550</v>
      </c>
      <c r="G318" s="107">
        <f t="shared" si="252"/>
        <v>8.7083353565746702E-3</v>
      </c>
      <c r="H318" s="108">
        <f t="shared" si="269"/>
        <v>44613</v>
      </c>
      <c r="I318" s="108">
        <f t="shared" si="253"/>
        <v>44613</v>
      </c>
      <c r="J318" s="109">
        <f t="shared" si="260"/>
        <v>22</v>
      </c>
      <c r="K318" s="109">
        <f t="shared" si="279"/>
        <v>2</v>
      </c>
      <c r="L318" s="8">
        <f t="shared" si="261"/>
        <v>1.00078855</v>
      </c>
      <c r="M318" s="110">
        <f t="shared" si="278"/>
        <v>1.00018327</v>
      </c>
      <c r="N318" s="110">
        <f t="shared" si="273"/>
        <v>1.1272317455996683</v>
      </c>
      <c r="O318" s="103">
        <f t="shared" si="277"/>
        <v>1.12812062</v>
      </c>
      <c r="P318" s="103">
        <f t="shared" si="254"/>
        <v>831.88662216</v>
      </c>
      <c r="Q318" s="11">
        <f t="shared" si="272"/>
        <v>0</v>
      </c>
      <c r="R318" s="7">
        <f t="shared" si="262"/>
        <v>0</v>
      </c>
      <c r="S318" s="8">
        <f t="shared" si="255"/>
        <v>0</v>
      </c>
      <c r="T318" s="113">
        <f t="shared" si="263"/>
        <v>0.1047</v>
      </c>
      <c r="U318" s="111">
        <f t="shared" si="274"/>
        <v>2</v>
      </c>
      <c r="V318" s="111">
        <v>252</v>
      </c>
      <c r="W318" s="110">
        <f t="shared" si="256"/>
        <v>1.000790581</v>
      </c>
      <c r="X318" s="103">
        <f t="shared" si="257"/>
        <v>0.65767374999999995</v>
      </c>
      <c r="Y318" s="8">
        <f t="shared" si="264"/>
        <v>0</v>
      </c>
      <c r="Z318" s="114" t="str">
        <f t="shared" si="270"/>
        <v>A+J=</v>
      </c>
      <c r="AA318" s="108">
        <f t="shared" si="271"/>
        <v>44613</v>
      </c>
      <c r="AB318" s="4"/>
      <c r="AD318" s="129">
        <f>[2]Plan1!$A389</f>
        <v>48464</v>
      </c>
      <c r="AE318" s="130" t="str">
        <f>[2]Plan1!$C389</f>
        <v>Independência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258"/>
        <v>44584</v>
      </c>
      <c r="B319" s="103">
        <f t="shared" si="251"/>
        <v>832.54429590999996</v>
      </c>
      <c r="C319" s="103">
        <f t="shared" si="268"/>
        <v>737.40928711000004</v>
      </c>
      <c r="D319" s="104">
        <f t="shared" si="259"/>
        <v>1091.4829999999999</v>
      </c>
      <c r="E319" s="105">
        <f t="shared" si="275"/>
        <v>1100.9880000000001</v>
      </c>
      <c r="F319" s="106">
        <f t="shared" si="276"/>
        <v>44550</v>
      </c>
      <c r="G319" s="107">
        <f t="shared" si="252"/>
        <v>8.7083353565746702E-3</v>
      </c>
      <c r="H319" s="108">
        <f t="shared" si="269"/>
        <v>44613</v>
      </c>
      <c r="I319" s="108">
        <f t="shared" si="253"/>
        <v>44613</v>
      </c>
      <c r="J319" s="109">
        <f t="shared" si="260"/>
        <v>22</v>
      </c>
      <c r="K319" s="109">
        <f t="shared" si="279"/>
        <v>2</v>
      </c>
      <c r="L319" s="8">
        <f t="shared" si="261"/>
        <v>1.00078855</v>
      </c>
      <c r="M319" s="110">
        <f t="shared" si="278"/>
        <v>1.00018327</v>
      </c>
      <c r="N319" s="110">
        <f t="shared" si="273"/>
        <v>1.1272317455996683</v>
      </c>
      <c r="O319" s="103">
        <f t="shared" si="277"/>
        <v>1.12812062</v>
      </c>
      <c r="P319" s="103">
        <f t="shared" si="254"/>
        <v>831.88662216</v>
      </c>
      <c r="Q319" s="11">
        <f t="shared" si="272"/>
        <v>0</v>
      </c>
      <c r="R319" s="7">
        <f t="shared" si="262"/>
        <v>0</v>
      </c>
      <c r="S319" s="8">
        <f t="shared" si="255"/>
        <v>0</v>
      </c>
      <c r="T319" s="113">
        <f t="shared" si="263"/>
        <v>0.1047</v>
      </c>
      <c r="U319" s="111">
        <f t="shared" si="274"/>
        <v>2</v>
      </c>
      <c r="V319" s="111">
        <v>252</v>
      </c>
      <c r="W319" s="110">
        <f t="shared" si="256"/>
        <v>1.000790581</v>
      </c>
      <c r="X319" s="103">
        <f t="shared" si="257"/>
        <v>0.65767374999999995</v>
      </c>
      <c r="Y319" s="8">
        <f t="shared" si="264"/>
        <v>0</v>
      </c>
      <c r="Z319" s="114" t="str">
        <f t="shared" si="270"/>
        <v>A+J=</v>
      </c>
      <c r="AA319" s="108">
        <f t="shared" si="271"/>
        <v>44613</v>
      </c>
      <c r="AB319" s="4"/>
      <c r="AD319" s="129">
        <f>[2]Plan1!$A390</f>
        <v>48499</v>
      </c>
      <c r="AE319" s="130" t="str">
        <f>[2]Plan1!$C390</f>
        <v>Nossa Sr.a Aparecida - Padroeira do Brasil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258"/>
        <v>44585</v>
      </c>
      <c r="B320" s="103">
        <f t="shared" si="251"/>
        <v>832.54429590999996</v>
      </c>
      <c r="C320" s="103">
        <f t="shared" si="268"/>
        <v>737.40928711000004</v>
      </c>
      <c r="D320" s="104">
        <f t="shared" si="259"/>
        <v>1091.4829999999999</v>
      </c>
      <c r="E320" s="105">
        <f t="shared" si="275"/>
        <v>1100.9880000000001</v>
      </c>
      <c r="F320" s="106">
        <f t="shared" si="276"/>
        <v>44550</v>
      </c>
      <c r="G320" s="107">
        <f t="shared" si="252"/>
        <v>8.7083353565746702E-3</v>
      </c>
      <c r="H320" s="108">
        <f t="shared" si="269"/>
        <v>44613</v>
      </c>
      <c r="I320" s="108">
        <f t="shared" si="253"/>
        <v>44613</v>
      </c>
      <c r="J320" s="109">
        <f t="shared" si="260"/>
        <v>22</v>
      </c>
      <c r="K320" s="109">
        <f t="shared" si="279"/>
        <v>2</v>
      </c>
      <c r="L320" s="8">
        <f t="shared" si="261"/>
        <v>1.00078855</v>
      </c>
      <c r="M320" s="110">
        <f t="shared" si="278"/>
        <v>1.00018327</v>
      </c>
      <c r="N320" s="110">
        <f t="shared" si="273"/>
        <v>1.1272317455996683</v>
      </c>
      <c r="O320" s="103">
        <f t="shared" si="277"/>
        <v>1.12812062</v>
      </c>
      <c r="P320" s="103">
        <f t="shared" si="254"/>
        <v>831.88662216</v>
      </c>
      <c r="Q320" s="11">
        <f t="shared" si="272"/>
        <v>0</v>
      </c>
      <c r="R320" s="7">
        <f t="shared" si="262"/>
        <v>0</v>
      </c>
      <c r="S320" s="8">
        <f t="shared" si="255"/>
        <v>0</v>
      </c>
      <c r="T320" s="113">
        <f t="shared" si="263"/>
        <v>0.1047</v>
      </c>
      <c r="U320" s="111">
        <f t="shared" si="274"/>
        <v>2</v>
      </c>
      <c r="V320" s="111">
        <v>252</v>
      </c>
      <c r="W320" s="110">
        <f t="shared" si="256"/>
        <v>1.000790581</v>
      </c>
      <c r="X320" s="103">
        <f t="shared" si="257"/>
        <v>0.65767374999999995</v>
      </c>
      <c r="Y320" s="8">
        <f t="shared" si="264"/>
        <v>0</v>
      </c>
      <c r="Z320" s="114" t="str">
        <f t="shared" si="270"/>
        <v>A+J=</v>
      </c>
      <c r="AA320" s="108">
        <f t="shared" si="271"/>
        <v>44613</v>
      </c>
      <c r="AB320" s="4"/>
      <c r="AD320" s="129">
        <f>[2]Plan1!$A391</f>
        <v>48520</v>
      </c>
      <c r="AE320" s="130" t="str">
        <f>[2]Plan1!$C391</f>
        <v>Finados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258"/>
        <v>44586</v>
      </c>
      <c r="B321" s="103">
        <f t="shared" si="251"/>
        <v>833.20163452000008</v>
      </c>
      <c r="C321" s="103">
        <f t="shared" si="268"/>
        <v>737.40928711000004</v>
      </c>
      <c r="D321" s="104">
        <f t="shared" si="259"/>
        <v>1091.4829999999999</v>
      </c>
      <c r="E321" s="105">
        <f t="shared" si="275"/>
        <v>1100.9880000000001</v>
      </c>
      <c r="F321" s="106">
        <f t="shared" si="276"/>
        <v>44550</v>
      </c>
      <c r="G321" s="107">
        <f t="shared" si="252"/>
        <v>8.7083353565746702E-3</v>
      </c>
      <c r="H321" s="108">
        <f t="shared" si="269"/>
        <v>44613</v>
      </c>
      <c r="I321" s="108">
        <f t="shared" si="253"/>
        <v>44613</v>
      </c>
      <c r="J321" s="109">
        <f t="shared" si="260"/>
        <v>22</v>
      </c>
      <c r="K321" s="109">
        <f t="shared" si="279"/>
        <v>3</v>
      </c>
      <c r="L321" s="8">
        <f t="shared" si="261"/>
        <v>1.0011830500000001</v>
      </c>
      <c r="M321" s="110">
        <f t="shared" si="278"/>
        <v>1.00018327</v>
      </c>
      <c r="N321" s="110">
        <f t="shared" si="273"/>
        <v>1.1272317455996683</v>
      </c>
      <c r="O321" s="103">
        <f t="shared" si="277"/>
        <v>1.1285653099999999</v>
      </c>
      <c r="P321" s="103">
        <f t="shared" si="254"/>
        <v>832.21454070000004</v>
      </c>
      <c r="Q321" s="11">
        <f t="shared" si="272"/>
        <v>0</v>
      </c>
      <c r="R321" s="7">
        <f t="shared" si="262"/>
        <v>0</v>
      </c>
      <c r="S321" s="8">
        <f t="shared" si="255"/>
        <v>0</v>
      </c>
      <c r="T321" s="113">
        <f t="shared" si="263"/>
        <v>0.1047</v>
      </c>
      <c r="U321" s="111">
        <f t="shared" si="274"/>
        <v>3</v>
      </c>
      <c r="V321" s="111">
        <v>252</v>
      </c>
      <c r="W321" s="110">
        <f t="shared" si="256"/>
        <v>1.0011861049999999</v>
      </c>
      <c r="X321" s="103">
        <f t="shared" si="257"/>
        <v>0.98709382000000001</v>
      </c>
      <c r="Y321" s="8">
        <f t="shared" si="264"/>
        <v>0</v>
      </c>
      <c r="Z321" s="114" t="str">
        <f t="shared" si="270"/>
        <v>A+J=</v>
      </c>
      <c r="AA321" s="108">
        <f t="shared" si="271"/>
        <v>44613</v>
      </c>
      <c r="AB321" s="4"/>
      <c r="AD321" s="129">
        <f>[2]Plan1!$A392</f>
        <v>48533</v>
      </c>
      <c r="AE321" s="130" t="str">
        <f>[2]Plan1!$C392</f>
        <v>Proclamação da República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258"/>
        <v>44587</v>
      </c>
      <c r="B322" s="103">
        <f t="shared" si="251"/>
        <v>833.85951094999996</v>
      </c>
      <c r="C322" s="103">
        <f t="shared" si="268"/>
        <v>737.40928711000004</v>
      </c>
      <c r="D322" s="104">
        <f t="shared" si="259"/>
        <v>1091.4829999999999</v>
      </c>
      <c r="E322" s="105">
        <f t="shared" si="275"/>
        <v>1100.9880000000001</v>
      </c>
      <c r="F322" s="106">
        <f t="shared" si="276"/>
        <v>44550</v>
      </c>
      <c r="G322" s="107">
        <f t="shared" si="252"/>
        <v>8.7083353565746702E-3</v>
      </c>
      <c r="H322" s="108">
        <f t="shared" si="269"/>
        <v>44613</v>
      </c>
      <c r="I322" s="108">
        <f t="shared" si="253"/>
        <v>44613</v>
      </c>
      <c r="J322" s="109">
        <f t="shared" si="260"/>
        <v>22</v>
      </c>
      <c r="K322" s="109">
        <f t="shared" si="279"/>
        <v>4</v>
      </c>
      <c r="L322" s="8">
        <f t="shared" si="261"/>
        <v>1.00157772</v>
      </c>
      <c r="M322" s="110">
        <f t="shared" si="278"/>
        <v>1.00018327</v>
      </c>
      <c r="N322" s="110">
        <f t="shared" si="273"/>
        <v>1.1272317455996683</v>
      </c>
      <c r="O322" s="103">
        <f t="shared" si="277"/>
        <v>1.1290102</v>
      </c>
      <c r="P322" s="103">
        <f t="shared" si="254"/>
        <v>832.54260671999998</v>
      </c>
      <c r="Q322" s="11">
        <f t="shared" si="272"/>
        <v>0</v>
      </c>
      <c r="R322" s="7">
        <f t="shared" si="262"/>
        <v>0</v>
      </c>
      <c r="S322" s="8">
        <f t="shared" si="255"/>
        <v>0</v>
      </c>
      <c r="T322" s="113">
        <f t="shared" si="263"/>
        <v>0.1047</v>
      </c>
      <c r="U322" s="111">
        <f t="shared" si="274"/>
        <v>4</v>
      </c>
      <c r="V322" s="111">
        <v>252</v>
      </c>
      <c r="W322" s="110">
        <f t="shared" si="256"/>
        <v>1.001581786</v>
      </c>
      <c r="X322" s="103">
        <f t="shared" si="257"/>
        <v>1.31690423</v>
      </c>
      <c r="Y322" s="8">
        <f t="shared" si="264"/>
        <v>0</v>
      </c>
      <c r="Z322" s="114" t="str">
        <f t="shared" si="270"/>
        <v>A+J=</v>
      </c>
      <c r="AA322" s="108">
        <f t="shared" si="271"/>
        <v>44613</v>
      </c>
      <c r="AB322" s="4"/>
      <c r="AD322" s="129">
        <f>[2]Plan1!$A393</f>
        <v>48538</v>
      </c>
      <c r="AE322" s="130" t="str">
        <f>[2]Plan1!$C393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258"/>
        <v>44588</v>
      </c>
      <c r="B323" s="103">
        <f t="shared" si="251"/>
        <v>834.51789597999993</v>
      </c>
      <c r="C323" s="103">
        <f t="shared" si="268"/>
        <v>737.40928711000004</v>
      </c>
      <c r="D323" s="104">
        <f t="shared" si="259"/>
        <v>1091.4829999999999</v>
      </c>
      <c r="E323" s="105">
        <f t="shared" si="275"/>
        <v>1100.9880000000001</v>
      </c>
      <c r="F323" s="106">
        <f t="shared" si="276"/>
        <v>44550</v>
      </c>
      <c r="G323" s="107">
        <f t="shared" si="252"/>
        <v>8.7083353565746702E-3</v>
      </c>
      <c r="H323" s="108">
        <f t="shared" si="269"/>
        <v>44613</v>
      </c>
      <c r="I323" s="108">
        <f t="shared" si="253"/>
        <v>44613</v>
      </c>
      <c r="J323" s="109">
        <f t="shared" si="260"/>
        <v>22</v>
      </c>
      <c r="K323" s="109">
        <f t="shared" si="279"/>
        <v>5</v>
      </c>
      <c r="L323" s="8">
        <f t="shared" si="261"/>
        <v>1.0019725399999999</v>
      </c>
      <c r="M323" s="110">
        <f t="shared" si="278"/>
        <v>1.00018327</v>
      </c>
      <c r="N323" s="110">
        <f t="shared" si="273"/>
        <v>1.1272317455996683</v>
      </c>
      <c r="O323" s="103">
        <f t="shared" si="277"/>
        <v>1.1294552499999999</v>
      </c>
      <c r="P323" s="103">
        <f t="shared" si="254"/>
        <v>832.87079071999995</v>
      </c>
      <c r="Q323" s="11">
        <f t="shared" si="272"/>
        <v>0</v>
      </c>
      <c r="R323" s="7">
        <f t="shared" si="262"/>
        <v>0</v>
      </c>
      <c r="S323" s="8">
        <f t="shared" si="255"/>
        <v>0</v>
      </c>
      <c r="T323" s="113">
        <f t="shared" si="263"/>
        <v>0.1047</v>
      </c>
      <c r="U323" s="111">
        <f t="shared" si="274"/>
        <v>5</v>
      </c>
      <c r="V323" s="111">
        <v>252</v>
      </c>
      <c r="W323" s="110">
        <f t="shared" si="256"/>
        <v>1.001977624</v>
      </c>
      <c r="X323" s="103">
        <f t="shared" si="257"/>
        <v>1.64710526</v>
      </c>
      <c r="Y323" s="8">
        <f t="shared" si="264"/>
        <v>0</v>
      </c>
      <c r="Z323" s="114" t="str">
        <f t="shared" si="270"/>
        <v>A+J=</v>
      </c>
      <c r="AA323" s="108">
        <f t="shared" si="271"/>
        <v>44613</v>
      </c>
      <c r="AB323" s="4"/>
      <c r="AD323" s="129">
        <f>[2]Plan1!$A394</f>
        <v>48573</v>
      </c>
      <c r="AE323" s="130" t="str">
        <f>[2]Plan1!$C394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258"/>
        <v>44589</v>
      </c>
      <c r="B324" s="103">
        <f t="shared" si="251"/>
        <v>835.17679562000001</v>
      </c>
      <c r="C324" s="103">
        <f t="shared" si="268"/>
        <v>737.40928711000004</v>
      </c>
      <c r="D324" s="104">
        <f t="shared" si="259"/>
        <v>1091.4829999999999</v>
      </c>
      <c r="E324" s="105">
        <f t="shared" si="275"/>
        <v>1100.9880000000001</v>
      </c>
      <c r="F324" s="106">
        <f t="shared" si="276"/>
        <v>44550</v>
      </c>
      <c r="G324" s="107">
        <f t="shared" si="252"/>
        <v>8.7083353565746702E-3</v>
      </c>
      <c r="H324" s="108">
        <f t="shared" si="269"/>
        <v>44613</v>
      </c>
      <c r="I324" s="108">
        <f t="shared" si="253"/>
        <v>44613</v>
      </c>
      <c r="J324" s="109">
        <f t="shared" si="260"/>
        <v>22</v>
      </c>
      <c r="K324" s="109">
        <f t="shared" si="279"/>
        <v>6</v>
      </c>
      <c r="L324" s="8">
        <f t="shared" si="261"/>
        <v>1.00236751</v>
      </c>
      <c r="M324" s="110">
        <f t="shared" si="278"/>
        <v>1.00018327</v>
      </c>
      <c r="N324" s="110">
        <f t="shared" si="273"/>
        <v>1.1272317455996683</v>
      </c>
      <c r="O324" s="103">
        <f t="shared" si="277"/>
        <v>1.1299004699999999</v>
      </c>
      <c r="P324" s="103">
        <f t="shared" si="254"/>
        <v>833.19910007999999</v>
      </c>
      <c r="Q324" s="11">
        <f t="shared" si="272"/>
        <v>0</v>
      </c>
      <c r="R324" s="7">
        <f t="shared" si="262"/>
        <v>0</v>
      </c>
      <c r="S324" s="8">
        <f t="shared" si="255"/>
        <v>0</v>
      </c>
      <c r="T324" s="113">
        <f t="shared" si="263"/>
        <v>0.1047</v>
      </c>
      <c r="U324" s="111">
        <f t="shared" si="274"/>
        <v>6</v>
      </c>
      <c r="V324" s="111">
        <v>252</v>
      </c>
      <c r="W324" s="110">
        <f t="shared" si="256"/>
        <v>1.0023736169999999</v>
      </c>
      <c r="X324" s="103">
        <f t="shared" si="257"/>
        <v>1.97769554</v>
      </c>
      <c r="Y324" s="8">
        <f t="shared" si="264"/>
        <v>0</v>
      </c>
      <c r="Z324" s="114" t="str">
        <f t="shared" si="270"/>
        <v>A+J=</v>
      </c>
      <c r="AA324" s="108">
        <f t="shared" si="271"/>
        <v>44613</v>
      </c>
      <c r="AB324" s="4"/>
      <c r="AD324" s="129">
        <f>[2]Plan1!$A395</f>
        <v>48580</v>
      </c>
      <c r="AE324" s="130" t="str">
        <f>[2]Plan1!$C395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258"/>
        <v>44590</v>
      </c>
      <c r="B325" s="103">
        <f t="shared" si="251"/>
        <v>835.83622748000005</v>
      </c>
      <c r="C325" s="103">
        <f t="shared" si="268"/>
        <v>737.40928711000004</v>
      </c>
      <c r="D325" s="104">
        <f t="shared" si="259"/>
        <v>1091.4829999999999</v>
      </c>
      <c r="E325" s="105">
        <f t="shared" si="275"/>
        <v>1100.9880000000001</v>
      </c>
      <c r="F325" s="106">
        <f t="shared" si="276"/>
        <v>44550</v>
      </c>
      <c r="G325" s="107">
        <f t="shared" si="252"/>
        <v>8.7083353565746702E-3</v>
      </c>
      <c r="H325" s="108">
        <f t="shared" si="269"/>
        <v>44613</v>
      </c>
      <c r="I325" s="108">
        <f t="shared" si="253"/>
        <v>44613</v>
      </c>
      <c r="J325" s="109">
        <f t="shared" si="260"/>
        <v>22</v>
      </c>
      <c r="K325" s="109">
        <f t="shared" si="279"/>
        <v>7</v>
      </c>
      <c r="L325" s="8">
        <f t="shared" si="261"/>
        <v>1.00276264</v>
      </c>
      <c r="M325" s="110">
        <f t="shared" si="278"/>
        <v>1.00018327</v>
      </c>
      <c r="N325" s="110">
        <f t="shared" si="273"/>
        <v>1.1272317455996683</v>
      </c>
      <c r="O325" s="103">
        <f t="shared" si="277"/>
        <v>1.1303458799999999</v>
      </c>
      <c r="P325" s="103">
        <f t="shared" si="254"/>
        <v>833.52754955</v>
      </c>
      <c r="Q325" s="11">
        <f t="shared" si="272"/>
        <v>0</v>
      </c>
      <c r="R325" s="7">
        <f t="shared" si="262"/>
        <v>0</v>
      </c>
      <c r="S325" s="8">
        <f t="shared" si="255"/>
        <v>0</v>
      </c>
      <c r="T325" s="113">
        <f t="shared" si="263"/>
        <v>0.1047</v>
      </c>
      <c r="U325" s="111">
        <f t="shared" si="274"/>
        <v>7</v>
      </c>
      <c r="V325" s="111">
        <v>252</v>
      </c>
      <c r="W325" s="110">
        <f t="shared" si="256"/>
        <v>1.0027697680000001</v>
      </c>
      <c r="X325" s="103">
        <f t="shared" si="257"/>
        <v>2.30867793</v>
      </c>
      <c r="Y325" s="8">
        <f t="shared" si="264"/>
        <v>0</v>
      </c>
      <c r="Z325" s="114" t="str">
        <f t="shared" si="270"/>
        <v>A+J=</v>
      </c>
      <c r="AA325" s="108">
        <f t="shared" si="271"/>
        <v>44613</v>
      </c>
      <c r="AB325" s="4"/>
      <c r="AD325" s="129">
        <f>[2]Plan1!$A396</f>
        <v>48638</v>
      </c>
      <c r="AE325" s="130" t="str">
        <f>[2]Plan1!$C396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258"/>
        <v>44591</v>
      </c>
      <c r="B326" s="103">
        <f t="shared" si="251"/>
        <v>835.83622748000005</v>
      </c>
      <c r="C326" s="103">
        <f t="shared" si="268"/>
        <v>737.40928711000004</v>
      </c>
      <c r="D326" s="104">
        <f t="shared" si="259"/>
        <v>1091.4829999999999</v>
      </c>
      <c r="E326" s="105">
        <f t="shared" si="275"/>
        <v>1100.9880000000001</v>
      </c>
      <c r="F326" s="106">
        <f t="shared" si="276"/>
        <v>44550</v>
      </c>
      <c r="G326" s="107">
        <f t="shared" si="252"/>
        <v>8.7083353565746702E-3</v>
      </c>
      <c r="H326" s="108">
        <f t="shared" si="269"/>
        <v>44613</v>
      </c>
      <c r="I326" s="108">
        <f t="shared" si="253"/>
        <v>44613</v>
      </c>
      <c r="J326" s="109">
        <f t="shared" si="260"/>
        <v>22</v>
      </c>
      <c r="K326" s="109">
        <f t="shared" si="279"/>
        <v>7</v>
      </c>
      <c r="L326" s="8">
        <f t="shared" si="261"/>
        <v>1.00276264</v>
      </c>
      <c r="M326" s="110">
        <f t="shared" si="278"/>
        <v>1.00018327</v>
      </c>
      <c r="N326" s="110">
        <f t="shared" si="273"/>
        <v>1.1272317455996683</v>
      </c>
      <c r="O326" s="103">
        <f t="shared" si="277"/>
        <v>1.1303458799999999</v>
      </c>
      <c r="P326" s="103">
        <f t="shared" si="254"/>
        <v>833.52754955</v>
      </c>
      <c r="Q326" s="11">
        <f t="shared" si="272"/>
        <v>0</v>
      </c>
      <c r="R326" s="7">
        <f t="shared" si="262"/>
        <v>0</v>
      </c>
      <c r="S326" s="8">
        <f t="shared" si="255"/>
        <v>0</v>
      </c>
      <c r="T326" s="113">
        <f t="shared" si="263"/>
        <v>0.1047</v>
      </c>
      <c r="U326" s="111">
        <f t="shared" si="274"/>
        <v>7</v>
      </c>
      <c r="V326" s="111">
        <v>252</v>
      </c>
      <c r="W326" s="110">
        <f t="shared" si="256"/>
        <v>1.0027697680000001</v>
      </c>
      <c r="X326" s="103">
        <f t="shared" si="257"/>
        <v>2.30867793</v>
      </c>
      <c r="Y326" s="8">
        <f t="shared" si="264"/>
        <v>0</v>
      </c>
      <c r="Z326" s="114" t="str">
        <f t="shared" si="270"/>
        <v>A+J=</v>
      </c>
      <c r="AA326" s="108">
        <f t="shared" si="271"/>
        <v>44613</v>
      </c>
      <c r="AB326" s="4"/>
      <c r="AD326" s="129">
        <f>[2]Plan1!$A397</f>
        <v>48639</v>
      </c>
      <c r="AE326" s="130" t="str">
        <f>[2]Plan1!$C397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258"/>
        <v>44592</v>
      </c>
      <c r="B327" s="103">
        <f t="shared" si="251"/>
        <v>835.83622748000005</v>
      </c>
      <c r="C327" s="103">
        <f t="shared" si="268"/>
        <v>737.40928711000004</v>
      </c>
      <c r="D327" s="104">
        <f t="shared" si="259"/>
        <v>1091.4829999999999</v>
      </c>
      <c r="E327" s="105">
        <f t="shared" si="275"/>
        <v>1100.9880000000001</v>
      </c>
      <c r="F327" s="106">
        <f t="shared" si="276"/>
        <v>44550</v>
      </c>
      <c r="G327" s="107">
        <f t="shared" si="252"/>
        <v>8.7083353565746702E-3</v>
      </c>
      <c r="H327" s="108">
        <f t="shared" si="269"/>
        <v>44613</v>
      </c>
      <c r="I327" s="108">
        <f t="shared" si="253"/>
        <v>44613</v>
      </c>
      <c r="J327" s="109">
        <f t="shared" si="260"/>
        <v>22</v>
      </c>
      <c r="K327" s="109">
        <f t="shared" si="279"/>
        <v>7</v>
      </c>
      <c r="L327" s="8">
        <f t="shared" si="261"/>
        <v>1.00276264</v>
      </c>
      <c r="M327" s="110">
        <f t="shared" si="278"/>
        <v>1.00018327</v>
      </c>
      <c r="N327" s="110">
        <f t="shared" si="273"/>
        <v>1.1272317455996683</v>
      </c>
      <c r="O327" s="103">
        <f t="shared" si="277"/>
        <v>1.1303458799999999</v>
      </c>
      <c r="P327" s="103">
        <f t="shared" si="254"/>
        <v>833.52754955</v>
      </c>
      <c r="Q327" s="11">
        <f t="shared" si="272"/>
        <v>0</v>
      </c>
      <c r="R327" s="7">
        <f t="shared" si="262"/>
        <v>0</v>
      </c>
      <c r="S327" s="8">
        <f t="shared" si="255"/>
        <v>0</v>
      </c>
      <c r="T327" s="113">
        <f t="shared" si="263"/>
        <v>0.1047</v>
      </c>
      <c r="U327" s="111">
        <f t="shared" si="274"/>
        <v>7</v>
      </c>
      <c r="V327" s="111">
        <v>252</v>
      </c>
      <c r="W327" s="110">
        <f t="shared" si="256"/>
        <v>1.0027697680000001</v>
      </c>
      <c r="X327" s="103">
        <f t="shared" si="257"/>
        <v>2.30867793</v>
      </c>
      <c r="Y327" s="8">
        <f t="shared" si="264"/>
        <v>0</v>
      </c>
      <c r="Z327" s="114" t="str">
        <f t="shared" si="270"/>
        <v>A+J=</v>
      </c>
      <c r="AA327" s="108">
        <f t="shared" si="271"/>
        <v>44613</v>
      </c>
      <c r="AB327" s="4"/>
      <c r="AD327" s="129">
        <f>[2]Plan1!$A398</f>
        <v>48684</v>
      </c>
      <c r="AE327" s="130" t="str">
        <f>[2]Plan1!$C398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258"/>
        <v>44593</v>
      </c>
      <c r="B328" s="103">
        <f t="shared" si="251"/>
        <v>836.49617539999997</v>
      </c>
      <c r="C328" s="103">
        <f t="shared" si="268"/>
        <v>737.40928711000004</v>
      </c>
      <c r="D328" s="104">
        <f t="shared" si="259"/>
        <v>1091.4829999999999</v>
      </c>
      <c r="E328" s="105">
        <f t="shared" si="275"/>
        <v>1100.9880000000001</v>
      </c>
      <c r="F328" s="106">
        <f t="shared" si="276"/>
        <v>44550</v>
      </c>
      <c r="G328" s="107">
        <f t="shared" si="252"/>
        <v>8.7083353565746702E-3</v>
      </c>
      <c r="H328" s="108">
        <f t="shared" si="269"/>
        <v>44613</v>
      </c>
      <c r="I328" s="108">
        <f t="shared" si="253"/>
        <v>44613</v>
      </c>
      <c r="J328" s="109">
        <f t="shared" si="260"/>
        <v>22</v>
      </c>
      <c r="K328" s="109">
        <f t="shared" si="279"/>
        <v>8</v>
      </c>
      <c r="L328" s="8">
        <f t="shared" si="261"/>
        <v>1.00315793</v>
      </c>
      <c r="M328" s="110">
        <f t="shared" si="278"/>
        <v>1.00018327</v>
      </c>
      <c r="N328" s="110">
        <f t="shared" si="273"/>
        <v>1.1272317455996683</v>
      </c>
      <c r="O328" s="103">
        <f t="shared" si="277"/>
        <v>1.13079146</v>
      </c>
      <c r="P328" s="103">
        <f t="shared" si="254"/>
        <v>833.85612437999998</v>
      </c>
      <c r="Q328" s="11">
        <f t="shared" si="272"/>
        <v>0</v>
      </c>
      <c r="R328" s="7">
        <f t="shared" si="262"/>
        <v>0</v>
      </c>
      <c r="S328" s="8">
        <f t="shared" si="255"/>
        <v>0</v>
      </c>
      <c r="T328" s="113">
        <f t="shared" si="263"/>
        <v>0.1047</v>
      </c>
      <c r="U328" s="111">
        <f t="shared" si="274"/>
        <v>8</v>
      </c>
      <c r="V328" s="111">
        <v>252</v>
      </c>
      <c r="W328" s="110">
        <f t="shared" si="256"/>
        <v>1.003166075</v>
      </c>
      <c r="X328" s="103">
        <f t="shared" si="257"/>
        <v>2.64005102</v>
      </c>
      <c r="Y328" s="8">
        <f t="shared" si="264"/>
        <v>0</v>
      </c>
      <c r="Z328" s="114" t="str">
        <f t="shared" si="270"/>
        <v>A+J=</v>
      </c>
      <c r="AA328" s="108">
        <f t="shared" si="271"/>
        <v>44613</v>
      </c>
      <c r="AB328" s="4"/>
      <c r="AD328" s="129">
        <f>[2]Plan1!$A399</f>
        <v>48690</v>
      </c>
      <c r="AE328" s="130" t="str">
        <f>[2]Plan1!$C399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258"/>
        <v>44594</v>
      </c>
      <c r="B329" s="103">
        <f t="shared" si="251"/>
        <v>837.15663970000003</v>
      </c>
      <c r="C329" s="103">
        <f t="shared" si="268"/>
        <v>737.40928711000004</v>
      </c>
      <c r="D329" s="104">
        <f t="shared" si="259"/>
        <v>1091.4829999999999</v>
      </c>
      <c r="E329" s="105">
        <f t="shared" si="275"/>
        <v>1100.9880000000001</v>
      </c>
      <c r="F329" s="106">
        <f t="shared" si="276"/>
        <v>44550</v>
      </c>
      <c r="G329" s="107">
        <f t="shared" si="252"/>
        <v>8.7083353565746702E-3</v>
      </c>
      <c r="H329" s="108">
        <f t="shared" si="269"/>
        <v>44613</v>
      </c>
      <c r="I329" s="108">
        <f t="shared" si="253"/>
        <v>44613</v>
      </c>
      <c r="J329" s="109">
        <f t="shared" si="260"/>
        <v>22</v>
      </c>
      <c r="K329" s="109">
        <f t="shared" si="279"/>
        <v>9</v>
      </c>
      <c r="L329" s="8">
        <f t="shared" si="261"/>
        <v>1.0035533699999999</v>
      </c>
      <c r="M329" s="110">
        <f t="shared" si="278"/>
        <v>1.00018327</v>
      </c>
      <c r="N329" s="110">
        <f t="shared" si="273"/>
        <v>1.1272317455996683</v>
      </c>
      <c r="O329" s="103">
        <f t="shared" si="277"/>
        <v>1.1312372100000001</v>
      </c>
      <c r="P329" s="103">
        <f t="shared" si="254"/>
        <v>834.18482457000005</v>
      </c>
      <c r="Q329" s="11">
        <f t="shared" si="272"/>
        <v>0</v>
      </c>
      <c r="R329" s="7">
        <f t="shared" si="262"/>
        <v>0</v>
      </c>
      <c r="S329" s="8">
        <f t="shared" si="255"/>
        <v>0</v>
      </c>
      <c r="T329" s="113">
        <f t="shared" si="263"/>
        <v>0.1047</v>
      </c>
      <c r="U329" s="111">
        <f t="shared" si="274"/>
        <v>9</v>
      </c>
      <c r="V329" s="111">
        <v>252</v>
      </c>
      <c r="W329" s="110">
        <f t="shared" si="256"/>
        <v>1.0035625379999999</v>
      </c>
      <c r="X329" s="103">
        <f t="shared" si="257"/>
        <v>2.97181513</v>
      </c>
      <c r="Y329" s="8">
        <f t="shared" si="264"/>
        <v>0</v>
      </c>
      <c r="Z329" s="114" t="str">
        <f t="shared" si="270"/>
        <v>A+J=</v>
      </c>
      <c r="AA329" s="108">
        <f t="shared" si="271"/>
        <v>44613</v>
      </c>
      <c r="AB329" s="4"/>
      <c r="AD329" s="129">
        <f>[2]Plan1!$A400</f>
        <v>48700</v>
      </c>
      <c r="AE329" s="130" t="str">
        <f>[2]Plan1!$C400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258"/>
        <v>44595</v>
      </c>
      <c r="B330" s="103">
        <f t="shared" ref="B330:B393" si="280">(P330+X330)</f>
        <v>837.81762892000006</v>
      </c>
      <c r="C330" s="103">
        <f t="shared" si="268"/>
        <v>737.40928711000004</v>
      </c>
      <c r="D330" s="104">
        <f t="shared" si="259"/>
        <v>1091.4829999999999</v>
      </c>
      <c r="E330" s="105">
        <f t="shared" si="275"/>
        <v>1100.9880000000001</v>
      </c>
      <c r="F330" s="106">
        <f t="shared" si="276"/>
        <v>44550</v>
      </c>
      <c r="G330" s="107">
        <f t="shared" ref="G330:G393" si="281">(E330/D330)-1</f>
        <v>8.7083353565746702E-3</v>
      </c>
      <c r="H330" s="108">
        <f t="shared" si="269"/>
        <v>44613</v>
      </c>
      <c r="I330" s="108">
        <f t="shared" ref="I330:I393" si="282">IF(A330&gt;I329,H330,I329)</f>
        <v>44613</v>
      </c>
      <c r="J330" s="109">
        <f t="shared" si="260"/>
        <v>22</v>
      </c>
      <c r="K330" s="109">
        <f t="shared" si="279"/>
        <v>10</v>
      </c>
      <c r="L330" s="8">
        <f t="shared" si="261"/>
        <v>1.0039489699999999</v>
      </c>
      <c r="M330" s="110">
        <f t="shared" si="278"/>
        <v>1.00018327</v>
      </c>
      <c r="N330" s="110">
        <f t="shared" si="273"/>
        <v>1.1272317455996683</v>
      </c>
      <c r="O330" s="103">
        <f t="shared" si="277"/>
        <v>1.13168314</v>
      </c>
      <c r="P330" s="103">
        <f t="shared" ref="P330:P393" si="283">TRUNC(C330*O330,8)</f>
        <v>834.51365750000002</v>
      </c>
      <c r="Q330" s="11">
        <f t="shared" si="272"/>
        <v>0</v>
      </c>
      <c r="R330" s="7">
        <f t="shared" si="262"/>
        <v>0</v>
      </c>
      <c r="S330" s="8">
        <f t="shared" ref="S330:S393" si="284">IF(R330&gt;0,TRUNC(R330*P330,8),0)</f>
        <v>0</v>
      </c>
      <c r="T330" s="113">
        <f t="shared" si="263"/>
        <v>0.1047</v>
      </c>
      <c r="U330" s="111">
        <f t="shared" si="274"/>
        <v>10</v>
      </c>
      <c r="V330" s="111">
        <v>252</v>
      </c>
      <c r="W330" s="110">
        <f t="shared" ref="W330:W393" si="285">ROUND((1+T330)^TRUNC((U330/V330),9),9)</f>
        <v>1.003959158</v>
      </c>
      <c r="X330" s="103">
        <f t="shared" ref="X330:X393" si="286">TRUNC((P330*(W330-1)),8)</f>
        <v>3.3039714199999999</v>
      </c>
      <c r="Y330" s="8">
        <f t="shared" si="264"/>
        <v>0</v>
      </c>
      <c r="Z330" s="114" t="str">
        <f t="shared" si="270"/>
        <v>A+J=</v>
      </c>
      <c r="AA330" s="108">
        <f t="shared" si="271"/>
        <v>44613</v>
      </c>
      <c r="AB330" s="4"/>
      <c r="AD330" s="129">
        <f>[2]Plan1!$A401</f>
        <v>48746</v>
      </c>
      <c r="AE330" s="130" t="str">
        <f>[2]Plan1!$C401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287">(A330+1)</f>
        <v>44596</v>
      </c>
      <c r="B331" s="103">
        <f t="shared" si="280"/>
        <v>838.47914334999996</v>
      </c>
      <c r="C331" s="103">
        <f t="shared" si="268"/>
        <v>737.40928711000004</v>
      </c>
      <c r="D331" s="104">
        <f t="shared" ref="D331:D394" si="288">IF(E331=E330,D330,E330)</f>
        <v>1091.4829999999999</v>
      </c>
      <c r="E331" s="105">
        <f t="shared" si="275"/>
        <v>1100.9880000000001</v>
      </c>
      <c r="F331" s="106">
        <f t="shared" si="276"/>
        <v>44550</v>
      </c>
      <c r="G331" s="107">
        <f t="shared" si="281"/>
        <v>8.7083353565746702E-3</v>
      </c>
      <c r="H331" s="108">
        <f t="shared" si="269"/>
        <v>44613</v>
      </c>
      <c r="I331" s="108">
        <f t="shared" si="282"/>
        <v>44613</v>
      </c>
      <c r="J331" s="109">
        <f t="shared" ref="J331:J394" si="289">IF(I331=I330,J330,NETWORKDAYS(I330,I331,$AD$171:$AD$502)-1)</f>
        <v>22</v>
      </c>
      <c r="K331" s="109">
        <f t="shared" si="279"/>
        <v>11</v>
      </c>
      <c r="L331" s="8">
        <f t="shared" ref="L331:L394" si="290">IF(E331&lt;D331,1,TRUNC((E331/D331)^TRUNC((K331/J331),9),8))</f>
        <v>1.00434472</v>
      </c>
      <c r="M331" s="110">
        <f t="shared" si="278"/>
        <v>1.00018327</v>
      </c>
      <c r="N331" s="110">
        <f t="shared" si="273"/>
        <v>1.1272317455996683</v>
      </c>
      <c r="O331" s="103">
        <f t="shared" si="277"/>
        <v>1.13212925</v>
      </c>
      <c r="P331" s="103">
        <f t="shared" si="283"/>
        <v>834.84262315000001</v>
      </c>
      <c r="Q331" s="11">
        <f t="shared" si="272"/>
        <v>0</v>
      </c>
      <c r="R331" s="7">
        <f t="shared" ref="R331:R394" si="291">IF(Q331&gt;0,VLOOKUP($A331,$AD$10:$AI$165,6),0)</f>
        <v>0</v>
      </c>
      <c r="S331" s="8">
        <f t="shared" si="284"/>
        <v>0</v>
      </c>
      <c r="T331" s="113">
        <f t="shared" ref="T331:T394" si="292">(T330)</f>
        <v>0.1047</v>
      </c>
      <c r="U331" s="111">
        <f t="shared" si="274"/>
        <v>11</v>
      </c>
      <c r="V331" s="111">
        <v>252</v>
      </c>
      <c r="W331" s="110">
        <f t="shared" si="285"/>
        <v>1.004355935</v>
      </c>
      <c r="X331" s="103">
        <f t="shared" si="286"/>
        <v>3.6365202000000001</v>
      </c>
      <c r="Y331" s="8">
        <f t="shared" ref="Y331:Y394" si="293">IF(Z331="INCORPJ=",0,IF(Q331&gt;0,S331+X331,0))</f>
        <v>0</v>
      </c>
      <c r="Z331" s="114" t="str">
        <f t="shared" si="270"/>
        <v>A+J=</v>
      </c>
      <c r="AA331" s="108">
        <f t="shared" si="271"/>
        <v>44613</v>
      </c>
      <c r="AB331" s="4"/>
      <c r="AD331" s="129">
        <f>[2]Plan1!$A402</f>
        <v>48829</v>
      </c>
      <c r="AE331" s="130" t="str">
        <f>[2]Plan1!$C402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287"/>
        <v>44597</v>
      </c>
      <c r="B332" s="103">
        <f t="shared" si="280"/>
        <v>839.14117591000002</v>
      </c>
      <c r="C332" s="103">
        <f t="shared" ref="C332:C395" si="294">TRUNC(IF(Q331&gt;0,VLOOKUP(A331,$AD$12:$AE$165,2),C331),8)</f>
        <v>737.40928711000004</v>
      </c>
      <c r="D332" s="104">
        <f t="shared" si="288"/>
        <v>1091.4829999999999</v>
      </c>
      <c r="E332" s="105">
        <f t="shared" si="275"/>
        <v>1100.9880000000001</v>
      </c>
      <c r="F332" s="106">
        <f t="shared" si="276"/>
        <v>44550</v>
      </c>
      <c r="G332" s="107">
        <f t="shared" si="281"/>
        <v>8.7083353565746702E-3</v>
      </c>
      <c r="H332" s="108">
        <f t="shared" ref="H332:H395" si="295">IF(DAY(A332)=H$9,VLOOKUP(A332,AH$118:AN$450,4),H331)</f>
        <v>44613</v>
      </c>
      <c r="I332" s="108">
        <f t="shared" si="282"/>
        <v>44613</v>
      </c>
      <c r="J332" s="109">
        <f t="shared" si="289"/>
        <v>22</v>
      </c>
      <c r="K332" s="109">
        <f t="shared" si="279"/>
        <v>12</v>
      </c>
      <c r="L332" s="8">
        <f t="shared" si="290"/>
        <v>1.0047406299999999</v>
      </c>
      <c r="M332" s="110">
        <f t="shared" si="278"/>
        <v>1.00018327</v>
      </c>
      <c r="N332" s="110">
        <f t="shared" si="273"/>
        <v>1.1272317455996683</v>
      </c>
      <c r="O332" s="103">
        <f t="shared" si="277"/>
        <v>1.13257553</v>
      </c>
      <c r="P332" s="103">
        <f t="shared" si="283"/>
        <v>835.17171416999997</v>
      </c>
      <c r="Q332" s="11">
        <f t="shared" si="272"/>
        <v>0</v>
      </c>
      <c r="R332" s="7">
        <f t="shared" si="291"/>
        <v>0</v>
      </c>
      <c r="S332" s="8">
        <f t="shared" si="284"/>
        <v>0</v>
      </c>
      <c r="T332" s="113">
        <f t="shared" si="292"/>
        <v>0.1047</v>
      </c>
      <c r="U332" s="111">
        <f t="shared" si="274"/>
        <v>12</v>
      </c>
      <c r="V332" s="111">
        <v>252</v>
      </c>
      <c r="W332" s="110">
        <f t="shared" si="285"/>
        <v>1.004752869</v>
      </c>
      <c r="X332" s="103">
        <f t="shared" si="286"/>
        <v>3.9694617399999998</v>
      </c>
      <c r="Y332" s="8">
        <f t="shared" si="293"/>
        <v>0</v>
      </c>
      <c r="Z332" s="114" t="str">
        <f t="shared" ref="Z332:Z395" si="296">IF($Q331&gt;0,VLOOKUP($A331,$AD$10:$AM$165,9),Z331)</f>
        <v>A+J=</v>
      </c>
      <c r="AA332" s="108">
        <f t="shared" ref="AA332:AA395" si="297">IF($Q331&gt;0,VLOOKUP($A331,$AD$10:$AM$165,10),AA331)</f>
        <v>44613</v>
      </c>
      <c r="AB332" s="4"/>
      <c r="AD332" s="129">
        <f>[2]Plan1!$A403</f>
        <v>48864</v>
      </c>
      <c r="AE332" s="130" t="str">
        <f>[2]Plan1!$C403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287"/>
        <v>44598</v>
      </c>
      <c r="B333" s="103">
        <f t="shared" si="280"/>
        <v>839.14117591000002</v>
      </c>
      <c r="C333" s="103">
        <f t="shared" si="294"/>
        <v>737.40928711000004</v>
      </c>
      <c r="D333" s="104">
        <f t="shared" si="288"/>
        <v>1091.4829999999999</v>
      </c>
      <c r="E333" s="105">
        <f t="shared" si="275"/>
        <v>1100.9880000000001</v>
      </c>
      <c r="F333" s="106">
        <f t="shared" si="276"/>
        <v>44550</v>
      </c>
      <c r="G333" s="107">
        <f t="shared" si="281"/>
        <v>8.7083353565746702E-3</v>
      </c>
      <c r="H333" s="108">
        <f t="shared" si="295"/>
        <v>44613</v>
      </c>
      <c r="I333" s="108">
        <f t="shared" si="282"/>
        <v>44613</v>
      </c>
      <c r="J333" s="109">
        <f t="shared" si="289"/>
        <v>22</v>
      </c>
      <c r="K333" s="109">
        <f t="shared" si="279"/>
        <v>12</v>
      </c>
      <c r="L333" s="8">
        <f t="shared" si="290"/>
        <v>1.0047406299999999</v>
      </c>
      <c r="M333" s="110">
        <f t="shared" si="278"/>
        <v>1.00018327</v>
      </c>
      <c r="N333" s="110">
        <f t="shared" si="273"/>
        <v>1.1272317455996683</v>
      </c>
      <c r="O333" s="103">
        <f t="shared" si="277"/>
        <v>1.13257553</v>
      </c>
      <c r="P333" s="103">
        <f t="shared" si="283"/>
        <v>835.17171416999997</v>
      </c>
      <c r="Q333" s="11">
        <f t="shared" ref="Q333:Q396" si="298">IF(VLOOKUP(A333,AD$10:AK$165,8)=VLOOKUP(A332,AD$10:AK$165,8),0,VLOOKUP(A333,AD$10:AK$165,8))</f>
        <v>0</v>
      </c>
      <c r="R333" s="7">
        <f t="shared" si="291"/>
        <v>0</v>
      </c>
      <c r="S333" s="8">
        <f t="shared" si="284"/>
        <v>0</v>
      </c>
      <c r="T333" s="113">
        <f t="shared" si="292"/>
        <v>0.1047</v>
      </c>
      <c r="U333" s="111">
        <f t="shared" si="274"/>
        <v>12</v>
      </c>
      <c r="V333" s="111">
        <v>252</v>
      </c>
      <c r="W333" s="110">
        <f t="shared" si="285"/>
        <v>1.004752869</v>
      </c>
      <c r="X333" s="103">
        <f t="shared" si="286"/>
        <v>3.9694617399999998</v>
      </c>
      <c r="Y333" s="8">
        <f t="shared" si="293"/>
        <v>0</v>
      </c>
      <c r="Z333" s="114" t="str">
        <f t="shared" si="296"/>
        <v>A+J=</v>
      </c>
      <c r="AA333" s="108">
        <f t="shared" si="297"/>
        <v>44613</v>
      </c>
      <c r="AB333" s="4"/>
      <c r="AD333" s="129">
        <f>[2]Plan1!$A404</f>
        <v>48885</v>
      </c>
      <c r="AE333" s="130" t="str">
        <f>[2]Plan1!$C404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287"/>
        <v>44599</v>
      </c>
      <c r="B334" s="103">
        <f t="shared" si="280"/>
        <v>839.14117591000002</v>
      </c>
      <c r="C334" s="103">
        <f t="shared" si="294"/>
        <v>737.40928711000004</v>
      </c>
      <c r="D334" s="104">
        <f t="shared" si="288"/>
        <v>1091.4829999999999</v>
      </c>
      <c r="E334" s="105">
        <f t="shared" si="275"/>
        <v>1100.9880000000001</v>
      </c>
      <c r="F334" s="106">
        <f t="shared" si="276"/>
        <v>44550</v>
      </c>
      <c r="G334" s="107">
        <f t="shared" si="281"/>
        <v>8.7083353565746702E-3</v>
      </c>
      <c r="H334" s="108">
        <f t="shared" si="295"/>
        <v>44613</v>
      </c>
      <c r="I334" s="108">
        <f t="shared" si="282"/>
        <v>44613</v>
      </c>
      <c r="J334" s="109">
        <f t="shared" si="289"/>
        <v>22</v>
      </c>
      <c r="K334" s="109">
        <f t="shared" si="279"/>
        <v>12</v>
      </c>
      <c r="L334" s="8">
        <f t="shared" si="290"/>
        <v>1.0047406299999999</v>
      </c>
      <c r="M334" s="110">
        <f t="shared" si="278"/>
        <v>1.00018327</v>
      </c>
      <c r="N334" s="110">
        <f t="shared" si="273"/>
        <v>1.1272317455996683</v>
      </c>
      <c r="O334" s="103">
        <f t="shared" si="277"/>
        <v>1.13257553</v>
      </c>
      <c r="P334" s="103">
        <f t="shared" si="283"/>
        <v>835.17171416999997</v>
      </c>
      <c r="Q334" s="11">
        <f t="shared" si="298"/>
        <v>0</v>
      </c>
      <c r="R334" s="7">
        <f t="shared" si="291"/>
        <v>0</v>
      </c>
      <c r="S334" s="8">
        <f t="shared" si="284"/>
        <v>0</v>
      </c>
      <c r="T334" s="113">
        <f t="shared" si="292"/>
        <v>0.1047</v>
      </c>
      <c r="U334" s="111">
        <f t="shared" si="274"/>
        <v>12</v>
      </c>
      <c r="V334" s="111">
        <v>252</v>
      </c>
      <c r="W334" s="110">
        <f t="shared" si="285"/>
        <v>1.004752869</v>
      </c>
      <c r="X334" s="103">
        <f t="shared" si="286"/>
        <v>3.9694617399999998</v>
      </c>
      <c r="Y334" s="8">
        <f t="shared" si="293"/>
        <v>0</v>
      </c>
      <c r="Z334" s="114" t="str">
        <f t="shared" si="296"/>
        <v>A+J=</v>
      </c>
      <c r="AA334" s="108">
        <f t="shared" si="297"/>
        <v>44613</v>
      </c>
      <c r="AB334" s="4"/>
      <c r="AD334" s="129">
        <f>[2]Plan1!$A405</f>
        <v>48898</v>
      </c>
      <c r="AE334" s="130" t="str">
        <f>[2]Plan1!$C405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287"/>
        <v>44600</v>
      </c>
      <c r="B335" s="103">
        <f t="shared" si="280"/>
        <v>839.80373433</v>
      </c>
      <c r="C335" s="103">
        <f t="shared" si="294"/>
        <v>737.40928711000004</v>
      </c>
      <c r="D335" s="104">
        <f t="shared" si="288"/>
        <v>1091.4829999999999</v>
      </c>
      <c r="E335" s="105">
        <f t="shared" si="275"/>
        <v>1100.9880000000001</v>
      </c>
      <c r="F335" s="106">
        <f t="shared" si="276"/>
        <v>44550</v>
      </c>
      <c r="G335" s="107">
        <f t="shared" si="281"/>
        <v>8.7083353565746702E-3</v>
      </c>
      <c r="H335" s="108">
        <f t="shared" si="295"/>
        <v>44613</v>
      </c>
      <c r="I335" s="108">
        <f t="shared" si="282"/>
        <v>44613</v>
      </c>
      <c r="J335" s="109">
        <f t="shared" si="289"/>
        <v>22</v>
      </c>
      <c r="K335" s="109">
        <f t="shared" si="279"/>
        <v>13</v>
      </c>
      <c r="L335" s="8">
        <f t="shared" si="290"/>
        <v>1.0051367</v>
      </c>
      <c r="M335" s="110">
        <f t="shared" si="278"/>
        <v>1.00018327</v>
      </c>
      <c r="N335" s="110">
        <f t="shared" si="273"/>
        <v>1.1272317455996683</v>
      </c>
      <c r="O335" s="103">
        <f t="shared" si="277"/>
        <v>1.13302199</v>
      </c>
      <c r="P335" s="103">
        <f t="shared" si="283"/>
        <v>835.50093791999996</v>
      </c>
      <c r="Q335" s="11">
        <f t="shared" si="298"/>
        <v>0</v>
      </c>
      <c r="R335" s="7">
        <f t="shared" si="291"/>
        <v>0</v>
      </c>
      <c r="S335" s="8">
        <f t="shared" si="284"/>
        <v>0</v>
      </c>
      <c r="T335" s="113">
        <f t="shared" si="292"/>
        <v>0.1047</v>
      </c>
      <c r="U335" s="111">
        <f t="shared" si="274"/>
        <v>13</v>
      </c>
      <c r="V335" s="111">
        <v>252</v>
      </c>
      <c r="W335" s="110">
        <f t="shared" si="285"/>
        <v>1.00514996</v>
      </c>
      <c r="X335" s="103">
        <f t="shared" si="286"/>
        <v>4.30279641</v>
      </c>
      <c r="Y335" s="8">
        <f t="shared" si="293"/>
        <v>0</v>
      </c>
      <c r="Z335" s="114" t="str">
        <f t="shared" si="296"/>
        <v>A+J=</v>
      </c>
      <c r="AA335" s="108">
        <f t="shared" si="297"/>
        <v>44613</v>
      </c>
      <c r="AB335" s="4"/>
      <c r="AD335" s="129">
        <f>[2]Plan1!$A406</f>
        <v>48903</v>
      </c>
      <c r="AE335" s="130" t="str">
        <f>[2]Plan1!$C406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287"/>
        <v>44601</v>
      </c>
      <c r="B336" s="103">
        <f t="shared" si="280"/>
        <v>840.46681064000006</v>
      </c>
      <c r="C336" s="103">
        <f t="shared" si="294"/>
        <v>737.40928711000004</v>
      </c>
      <c r="D336" s="104">
        <f t="shared" si="288"/>
        <v>1091.4829999999999</v>
      </c>
      <c r="E336" s="105">
        <f t="shared" si="275"/>
        <v>1100.9880000000001</v>
      </c>
      <c r="F336" s="106">
        <f t="shared" si="276"/>
        <v>44550</v>
      </c>
      <c r="G336" s="107">
        <f t="shared" si="281"/>
        <v>8.7083353565746702E-3</v>
      </c>
      <c r="H336" s="108">
        <f t="shared" si="295"/>
        <v>44613</v>
      </c>
      <c r="I336" s="108">
        <f t="shared" si="282"/>
        <v>44613</v>
      </c>
      <c r="J336" s="109">
        <f t="shared" si="289"/>
        <v>22</v>
      </c>
      <c r="K336" s="109">
        <f t="shared" si="279"/>
        <v>14</v>
      </c>
      <c r="L336" s="8">
        <f t="shared" si="290"/>
        <v>1.0055329200000001</v>
      </c>
      <c r="M336" s="110">
        <f t="shared" si="278"/>
        <v>1.00018327</v>
      </c>
      <c r="N336" s="110">
        <f t="shared" si="273"/>
        <v>1.1272317455996683</v>
      </c>
      <c r="O336" s="103">
        <f t="shared" si="277"/>
        <v>1.1334686199999999</v>
      </c>
      <c r="P336" s="103">
        <f t="shared" si="283"/>
        <v>835.83028703000002</v>
      </c>
      <c r="Q336" s="11">
        <f t="shared" si="298"/>
        <v>0</v>
      </c>
      <c r="R336" s="7">
        <f t="shared" si="291"/>
        <v>0</v>
      </c>
      <c r="S336" s="8">
        <f t="shared" si="284"/>
        <v>0</v>
      </c>
      <c r="T336" s="113">
        <f t="shared" si="292"/>
        <v>0.1047</v>
      </c>
      <c r="U336" s="111">
        <f t="shared" si="274"/>
        <v>14</v>
      </c>
      <c r="V336" s="111">
        <v>252</v>
      </c>
      <c r="W336" s="110">
        <f t="shared" si="285"/>
        <v>1.005547207</v>
      </c>
      <c r="X336" s="103">
        <f t="shared" si="286"/>
        <v>4.6365236100000002</v>
      </c>
      <c r="Y336" s="8">
        <f t="shared" si="293"/>
        <v>0</v>
      </c>
      <c r="Z336" s="114" t="str">
        <f t="shared" si="296"/>
        <v>A+J=</v>
      </c>
      <c r="AA336" s="108">
        <f t="shared" si="297"/>
        <v>44613</v>
      </c>
      <c r="AB336" s="4"/>
      <c r="AD336" s="129">
        <f>[2]Plan1!$A407</f>
        <v>48938</v>
      </c>
      <c r="AE336" s="130" t="str">
        <f>[2]Plan1!$C407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287"/>
        <v>44602</v>
      </c>
      <c r="B337" s="103">
        <f t="shared" si="280"/>
        <v>841.13042168000004</v>
      </c>
      <c r="C337" s="103">
        <f t="shared" si="294"/>
        <v>737.40928711000004</v>
      </c>
      <c r="D337" s="104">
        <f t="shared" si="288"/>
        <v>1091.4829999999999</v>
      </c>
      <c r="E337" s="105">
        <f t="shared" si="275"/>
        <v>1100.9880000000001</v>
      </c>
      <c r="F337" s="106">
        <f t="shared" si="276"/>
        <v>44550</v>
      </c>
      <c r="G337" s="107">
        <f t="shared" si="281"/>
        <v>8.7083353565746702E-3</v>
      </c>
      <c r="H337" s="108">
        <f t="shared" si="295"/>
        <v>44613</v>
      </c>
      <c r="I337" s="108">
        <f t="shared" si="282"/>
        <v>44613</v>
      </c>
      <c r="J337" s="109">
        <f t="shared" si="289"/>
        <v>22</v>
      </c>
      <c r="K337" s="109">
        <f t="shared" si="279"/>
        <v>15</v>
      </c>
      <c r="L337" s="8">
        <f t="shared" si="290"/>
        <v>1.0059293</v>
      </c>
      <c r="M337" s="110">
        <f t="shared" si="278"/>
        <v>1.00018327</v>
      </c>
      <c r="N337" s="110">
        <f t="shared" si="273"/>
        <v>1.1272317455996683</v>
      </c>
      <c r="O337" s="103">
        <f t="shared" si="277"/>
        <v>1.13391544</v>
      </c>
      <c r="P337" s="103">
        <f t="shared" si="283"/>
        <v>836.15977625000005</v>
      </c>
      <c r="Q337" s="11">
        <f t="shared" si="298"/>
        <v>0</v>
      </c>
      <c r="R337" s="7">
        <f t="shared" si="291"/>
        <v>0</v>
      </c>
      <c r="S337" s="8">
        <f t="shared" si="284"/>
        <v>0</v>
      </c>
      <c r="T337" s="113">
        <f t="shared" si="292"/>
        <v>0.1047</v>
      </c>
      <c r="U337" s="111">
        <f t="shared" si="274"/>
        <v>15</v>
      </c>
      <c r="V337" s="111">
        <v>252</v>
      </c>
      <c r="W337" s="110">
        <f t="shared" si="285"/>
        <v>1.005944612</v>
      </c>
      <c r="X337" s="103">
        <f t="shared" si="286"/>
        <v>4.9706454300000003</v>
      </c>
      <c r="Y337" s="8">
        <f t="shared" si="293"/>
        <v>0</v>
      </c>
      <c r="Z337" s="114" t="str">
        <f t="shared" si="296"/>
        <v>A+J=</v>
      </c>
      <c r="AA337" s="108">
        <f t="shared" si="297"/>
        <v>44613</v>
      </c>
      <c r="AB337" s="4"/>
      <c r="AD337" s="129">
        <f>[2]Plan1!$A408</f>
        <v>48945</v>
      </c>
      <c r="AE337" s="130" t="str">
        <f>[2]Plan1!$C408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287"/>
        <v>44603</v>
      </c>
      <c r="B338" s="103">
        <f t="shared" si="280"/>
        <v>841.79455125000004</v>
      </c>
      <c r="C338" s="103">
        <f t="shared" si="294"/>
        <v>737.40928711000004</v>
      </c>
      <c r="D338" s="104">
        <f t="shared" si="288"/>
        <v>1091.4829999999999</v>
      </c>
      <c r="E338" s="105">
        <f t="shared" si="275"/>
        <v>1100.9880000000001</v>
      </c>
      <c r="F338" s="106">
        <f t="shared" si="276"/>
        <v>44550</v>
      </c>
      <c r="G338" s="107">
        <f t="shared" si="281"/>
        <v>8.7083353565746702E-3</v>
      </c>
      <c r="H338" s="108">
        <f t="shared" si="295"/>
        <v>44613</v>
      </c>
      <c r="I338" s="108">
        <f t="shared" si="282"/>
        <v>44613</v>
      </c>
      <c r="J338" s="109">
        <f t="shared" si="289"/>
        <v>22</v>
      </c>
      <c r="K338" s="109">
        <f t="shared" si="279"/>
        <v>16</v>
      </c>
      <c r="L338" s="8">
        <f t="shared" si="290"/>
        <v>1.0063258399999999</v>
      </c>
      <c r="M338" s="110">
        <f t="shared" si="278"/>
        <v>1.00018327</v>
      </c>
      <c r="N338" s="110">
        <f t="shared" si="273"/>
        <v>1.1272317455996683</v>
      </c>
      <c r="O338" s="103">
        <f t="shared" si="277"/>
        <v>1.1343624299999999</v>
      </c>
      <c r="P338" s="103">
        <f t="shared" si="283"/>
        <v>836.48939083000005</v>
      </c>
      <c r="Q338" s="11">
        <f t="shared" si="298"/>
        <v>0</v>
      </c>
      <c r="R338" s="7">
        <f t="shared" si="291"/>
        <v>0</v>
      </c>
      <c r="S338" s="8">
        <f t="shared" si="284"/>
        <v>0</v>
      </c>
      <c r="T338" s="113">
        <f t="shared" si="292"/>
        <v>0.1047</v>
      </c>
      <c r="U338" s="111">
        <f t="shared" si="274"/>
        <v>16</v>
      </c>
      <c r="V338" s="111">
        <v>252</v>
      </c>
      <c r="W338" s="110">
        <f t="shared" si="285"/>
        <v>1.006342173</v>
      </c>
      <c r="X338" s="103">
        <f t="shared" si="286"/>
        <v>5.30516042</v>
      </c>
      <c r="Y338" s="8">
        <f t="shared" si="293"/>
        <v>0</v>
      </c>
      <c r="Z338" s="114" t="str">
        <f t="shared" si="296"/>
        <v>A+J=</v>
      </c>
      <c r="AA338" s="108">
        <f t="shared" si="297"/>
        <v>44613</v>
      </c>
      <c r="AB338" s="4"/>
      <c r="AD338" s="129">
        <f>[2]Plan1!$A409</f>
        <v>48995</v>
      </c>
      <c r="AE338" s="130" t="str">
        <f>[2]Plan1!$C409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287"/>
        <v>44604</v>
      </c>
      <c r="B339" s="103">
        <f t="shared" si="280"/>
        <v>842.45920132000003</v>
      </c>
      <c r="C339" s="103">
        <f t="shared" si="294"/>
        <v>737.40928711000004</v>
      </c>
      <c r="D339" s="104">
        <f t="shared" si="288"/>
        <v>1091.4829999999999</v>
      </c>
      <c r="E339" s="105">
        <f t="shared" si="275"/>
        <v>1100.9880000000001</v>
      </c>
      <c r="F339" s="106">
        <f t="shared" si="276"/>
        <v>44550</v>
      </c>
      <c r="G339" s="107">
        <f t="shared" si="281"/>
        <v>8.7083353565746702E-3</v>
      </c>
      <c r="H339" s="108">
        <f t="shared" si="295"/>
        <v>44613</v>
      </c>
      <c r="I339" s="108">
        <f t="shared" si="282"/>
        <v>44613</v>
      </c>
      <c r="J339" s="109">
        <f t="shared" si="289"/>
        <v>22</v>
      </c>
      <c r="K339" s="109">
        <f t="shared" si="279"/>
        <v>17</v>
      </c>
      <c r="L339" s="8">
        <f t="shared" si="290"/>
        <v>1.00672253</v>
      </c>
      <c r="M339" s="110">
        <f t="shared" si="278"/>
        <v>1.00018327</v>
      </c>
      <c r="N339" s="110">
        <f t="shared" si="273"/>
        <v>1.1272317455996683</v>
      </c>
      <c r="O339" s="103">
        <f t="shared" si="277"/>
        <v>1.1348095899999999</v>
      </c>
      <c r="P339" s="103">
        <f t="shared" si="283"/>
        <v>836.81913076000001</v>
      </c>
      <c r="Q339" s="11">
        <f t="shared" si="298"/>
        <v>0</v>
      </c>
      <c r="R339" s="7">
        <f t="shared" si="291"/>
        <v>0</v>
      </c>
      <c r="S339" s="8">
        <f t="shared" si="284"/>
        <v>0</v>
      </c>
      <c r="T339" s="113">
        <f t="shared" si="292"/>
        <v>0.1047</v>
      </c>
      <c r="U339" s="111">
        <f t="shared" si="274"/>
        <v>17</v>
      </c>
      <c r="V339" s="111">
        <v>252</v>
      </c>
      <c r="W339" s="110">
        <f t="shared" si="285"/>
        <v>1.0067398919999999</v>
      </c>
      <c r="X339" s="103">
        <f t="shared" si="286"/>
        <v>5.6400705599999998</v>
      </c>
      <c r="Y339" s="8">
        <f t="shared" si="293"/>
        <v>0</v>
      </c>
      <c r="Z339" s="114" t="str">
        <f t="shared" si="296"/>
        <v>A+J=</v>
      </c>
      <c r="AA339" s="108">
        <f t="shared" si="297"/>
        <v>44613</v>
      </c>
      <c r="AB339" s="4"/>
      <c r="AD339" s="129">
        <f>[2]Plan1!$A410</f>
        <v>48996</v>
      </c>
      <c r="AE339" s="130" t="str">
        <f>[2]Plan1!$C410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287"/>
        <v>44605</v>
      </c>
      <c r="B340" s="103">
        <f t="shared" si="280"/>
        <v>842.45920132000003</v>
      </c>
      <c r="C340" s="103">
        <f t="shared" si="294"/>
        <v>737.40928711000004</v>
      </c>
      <c r="D340" s="104">
        <f t="shared" si="288"/>
        <v>1091.4829999999999</v>
      </c>
      <c r="E340" s="105">
        <f t="shared" si="275"/>
        <v>1100.9880000000001</v>
      </c>
      <c r="F340" s="106">
        <f t="shared" si="276"/>
        <v>44550</v>
      </c>
      <c r="G340" s="107">
        <f t="shared" si="281"/>
        <v>8.7083353565746702E-3</v>
      </c>
      <c r="H340" s="108">
        <f t="shared" si="295"/>
        <v>44613</v>
      </c>
      <c r="I340" s="108">
        <f t="shared" si="282"/>
        <v>44613</v>
      </c>
      <c r="J340" s="109">
        <f t="shared" si="289"/>
        <v>22</v>
      </c>
      <c r="K340" s="109">
        <f t="shared" si="279"/>
        <v>17</v>
      </c>
      <c r="L340" s="8">
        <f t="shared" si="290"/>
        <v>1.00672253</v>
      </c>
      <c r="M340" s="110">
        <f t="shared" si="278"/>
        <v>1.00018327</v>
      </c>
      <c r="N340" s="110">
        <f t="shared" si="273"/>
        <v>1.1272317455996683</v>
      </c>
      <c r="O340" s="103">
        <f t="shared" si="277"/>
        <v>1.1348095899999999</v>
      </c>
      <c r="P340" s="103">
        <f t="shared" si="283"/>
        <v>836.81913076000001</v>
      </c>
      <c r="Q340" s="11">
        <f t="shared" si="298"/>
        <v>0</v>
      </c>
      <c r="R340" s="7">
        <f t="shared" si="291"/>
        <v>0</v>
      </c>
      <c r="S340" s="8">
        <f t="shared" si="284"/>
        <v>0</v>
      </c>
      <c r="T340" s="113">
        <f t="shared" si="292"/>
        <v>0.1047</v>
      </c>
      <c r="U340" s="111">
        <f t="shared" si="274"/>
        <v>17</v>
      </c>
      <c r="V340" s="111">
        <v>252</v>
      </c>
      <c r="W340" s="110">
        <f t="shared" si="285"/>
        <v>1.0067398919999999</v>
      </c>
      <c r="X340" s="103">
        <f t="shared" si="286"/>
        <v>5.6400705599999998</v>
      </c>
      <c r="Y340" s="8">
        <f t="shared" si="293"/>
        <v>0</v>
      </c>
      <c r="Z340" s="114" t="str">
        <f t="shared" si="296"/>
        <v>A+J=</v>
      </c>
      <c r="AA340" s="108">
        <f t="shared" si="297"/>
        <v>44613</v>
      </c>
      <c r="AB340" s="4"/>
      <c r="AD340" s="129">
        <f>[2]Plan1!$A411</f>
        <v>49041</v>
      </c>
      <c r="AE340" s="130" t="str">
        <f>[2]Plan1!$C411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287"/>
        <v>44606</v>
      </c>
      <c r="B341" s="103">
        <f t="shared" si="280"/>
        <v>842.45920132000003</v>
      </c>
      <c r="C341" s="103">
        <f t="shared" si="294"/>
        <v>737.40928711000004</v>
      </c>
      <c r="D341" s="104">
        <f t="shared" si="288"/>
        <v>1091.4829999999999</v>
      </c>
      <c r="E341" s="105">
        <f t="shared" si="275"/>
        <v>1100.9880000000001</v>
      </c>
      <c r="F341" s="106">
        <f t="shared" si="276"/>
        <v>44550</v>
      </c>
      <c r="G341" s="107">
        <f t="shared" si="281"/>
        <v>8.7083353565746702E-3</v>
      </c>
      <c r="H341" s="108">
        <f t="shared" si="295"/>
        <v>44613</v>
      </c>
      <c r="I341" s="108">
        <f t="shared" si="282"/>
        <v>44613</v>
      </c>
      <c r="J341" s="109">
        <f t="shared" si="289"/>
        <v>22</v>
      </c>
      <c r="K341" s="109">
        <f t="shared" si="279"/>
        <v>17</v>
      </c>
      <c r="L341" s="8">
        <f t="shared" si="290"/>
        <v>1.00672253</v>
      </c>
      <c r="M341" s="110">
        <f t="shared" si="278"/>
        <v>1.00018327</v>
      </c>
      <c r="N341" s="110">
        <f t="shared" si="273"/>
        <v>1.1272317455996683</v>
      </c>
      <c r="O341" s="103">
        <f t="shared" si="277"/>
        <v>1.1348095899999999</v>
      </c>
      <c r="P341" s="103">
        <f t="shared" si="283"/>
        <v>836.81913076000001</v>
      </c>
      <c r="Q341" s="11">
        <f t="shared" si="298"/>
        <v>0</v>
      </c>
      <c r="R341" s="7">
        <f t="shared" si="291"/>
        <v>0</v>
      </c>
      <c r="S341" s="8">
        <f t="shared" si="284"/>
        <v>0</v>
      </c>
      <c r="T341" s="113">
        <f t="shared" si="292"/>
        <v>0.1047</v>
      </c>
      <c r="U341" s="111">
        <f t="shared" si="274"/>
        <v>17</v>
      </c>
      <c r="V341" s="111">
        <v>252</v>
      </c>
      <c r="W341" s="110">
        <f t="shared" si="285"/>
        <v>1.0067398919999999</v>
      </c>
      <c r="X341" s="103">
        <f t="shared" si="286"/>
        <v>5.6400705599999998</v>
      </c>
      <c r="Y341" s="8">
        <f t="shared" si="293"/>
        <v>0</v>
      </c>
      <c r="Z341" s="114" t="str">
        <f t="shared" si="296"/>
        <v>A+J=</v>
      </c>
      <c r="AA341" s="108">
        <f t="shared" si="297"/>
        <v>44613</v>
      </c>
      <c r="AB341" s="4"/>
      <c r="AD341" s="129">
        <f>[2]Plan1!$A412</f>
        <v>49055</v>
      </c>
      <c r="AE341" s="130" t="str">
        <f>[2]Plan1!$C412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287"/>
        <v>44607</v>
      </c>
      <c r="B342" s="103">
        <f t="shared" si="280"/>
        <v>843.12437879000004</v>
      </c>
      <c r="C342" s="103">
        <f t="shared" si="294"/>
        <v>737.40928711000004</v>
      </c>
      <c r="D342" s="104">
        <f t="shared" si="288"/>
        <v>1091.4829999999999</v>
      </c>
      <c r="E342" s="105">
        <f t="shared" si="275"/>
        <v>1100.9880000000001</v>
      </c>
      <c r="F342" s="106">
        <f t="shared" si="276"/>
        <v>44550</v>
      </c>
      <c r="G342" s="107">
        <f t="shared" si="281"/>
        <v>8.7083353565746702E-3</v>
      </c>
      <c r="H342" s="108">
        <f t="shared" si="295"/>
        <v>44613</v>
      </c>
      <c r="I342" s="108">
        <f t="shared" si="282"/>
        <v>44613</v>
      </c>
      <c r="J342" s="109">
        <f t="shared" si="289"/>
        <v>22</v>
      </c>
      <c r="K342" s="109">
        <f t="shared" si="279"/>
        <v>18</v>
      </c>
      <c r="L342" s="8">
        <f t="shared" si="290"/>
        <v>1.00711938</v>
      </c>
      <c r="M342" s="110">
        <f t="shared" si="278"/>
        <v>1.00018327</v>
      </c>
      <c r="N342" s="110">
        <f t="shared" si="273"/>
        <v>1.1272317455996683</v>
      </c>
      <c r="O342" s="103">
        <f t="shared" si="277"/>
        <v>1.1352569299999999</v>
      </c>
      <c r="P342" s="103">
        <f t="shared" si="283"/>
        <v>837.14900342999999</v>
      </c>
      <c r="Q342" s="11">
        <f t="shared" si="298"/>
        <v>0</v>
      </c>
      <c r="R342" s="7">
        <f t="shared" si="291"/>
        <v>0</v>
      </c>
      <c r="S342" s="8">
        <f t="shared" si="284"/>
        <v>0</v>
      </c>
      <c r="T342" s="113">
        <f t="shared" si="292"/>
        <v>0.1047</v>
      </c>
      <c r="U342" s="111">
        <f t="shared" si="274"/>
        <v>18</v>
      </c>
      <c r="V342" s="111">
        <v>252</v>
      </c>
      <c r="W342" s="110">
        <f t="shared" si="285"/>
        <v>1.007137768</v>
      </c>
      <c r="X342" s="103">
        <f t="shared" si="286"/>
        <v>5.9753753600000001</v>
      </c>
      <c r="Y342" s="8">
        <f t="shared" si="293"/>
        <v>0</v>
      </c>
      <c r="Z342" s="114" t="str">
        <f t="shared" si="296"/>
        <v>A+J=</v>
      </c>
      <c r="AA342" s="108">
        <f t="shared" si="297"/>
        <v>44613</v>
      </c>
      <c r="AB342" s="4"/>
      <c r="AD342" s="129">
        <f>[2]Plan1!$A413</f>
        <v>49065</v>
      </c>
      <c r="AE342" s="130" t="str">
        <f>[2]Plan1!$C413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287"/>
        <v>44608</v>
      </c>
      <c r="B343" s="103">
        <f t="shared" si="280"/>
        <v>843.79007654999998</v>
      </c>
      <c r="C343" s="103">
        <f t="shared" si="294"/>
        <v>737.40928711000004</v>
      </c>
      <c r="D343" s="104">
        <f t="shared" si="288"/>
        <v>1091.4829999999999</v>
      </c>
      <c r="E343" s="105">
        <f t="shared" si="275"/>
        <v>1100.9880000000001</v>
      </c>
      <c r="F343" s="106">
        <f t="shared" si="276"/>
        <v>44550</v>
      </c>
      <c r="G343" s="107">
        <f t="shared" si="281"/>
        <v>8.7083353565746702E-3</v>
      </c>
      <c r="H343" s="108">
        <f t="shared" si="295"/>
        <v>44613</v>
      </c>
      <c r="I343" s="108">
        <f t="shared" si="282"/>
        <v>44613</v>
      </c>
      <c r="J343" s="109">
        <f t="shared" si="289"/>
        <v>22</v>
      </c>
      <c r="K343" s="109">
        <f t="shared" si="279"/>
        <v>19</v>
      </c>
      <c r="L343" s="8">
        <f t="shared" si="290"/>
        <v>1.00751638</v>
      </c>
      <c r="M343" s="110">
        <f t="shared" si="278"/>
        <v>1.00018327</v>
      </c>
      <c r="N343" s="110">
        <f t="shared" si="273"/>
        <v>1.1272317455996683</v>
      </c>
      <c r="O343" s="103">
        <f t="shared" si="277"/>
        <v>1.13570444</v>
      </c>
      <c r="P343" s="103">
        <f t="shared" si="283"/>
        <v>837.47900145999995</v>
      </c>
      <c r="Q343" s="11">
        <f t="shared" si="298"/>
        <v>0</v>
      </c>
      <c r="R343" s="7">
        <f t="shared" si="291"/>
        <v>0</v>
      </c>
      <c r="S343" s="8">
        <f t="shared" si="284"/>
        <v>0</v>
      </c>
      <c r="T343" s="113">
        <f t="shared" si="292"/>
        <v>0.1047</v>
      </c>
      <c r="U343" s="111">
        <f t="shared" si="274"/>
        <v>19</v>
      </c>
      <c r="V343" s="111">
        <v>252</v>
      </c>
      <c r="W343" s="110">
        <f t="shared" si="285"/>
        <v>1.007535801</v>
      </c>
      <c r="X343" s="103">
        <f t="shared" si="286"/>
        <v>6.3110750900000001</v>
      </c>
      <c r="Y343" s="8">
        <f t="shared" si="293"/>
        <v>0</v>
      </c>
      <c r="Z343" s="114" t="str">
        <f t="shared" si="296"/>
        <v>A+J=</v>
      </c>
      <c r="AA343" s="108">
        <f t="shared" si="297"/>
        <v>44613</v>
      </c>
      <c r="AB343" s="4"/>
      <c r="AD343" s="129">
        <f>[2]Plan1!$A414</f>
        <v>49103</v>
      </c>
      <c r="AE343" s="130" t="str">
        <f>[2]Plan1!$C414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287"/>
        <v>44609</v>
      </c>
      <c r="B344" s="103">
        <f t="shared" si="280"/>
        <v>844.45630318000008</v>
      </c>
      <c r="C344" s="103">
        <f t="shared" si="294"/>
        <v>737.40928711000004</v>
      </c>
      <c r="D344" s="104">
        <f t="shared" si="288"/>
        <v>1091.4829999999999</v>
      </c>
      <c r="E344" s="105">
        <f t="shared" si="275"/>
        <v>1100.9880000000001</v>
      </c>
      <c r="F344" s="106">
        <f t="shared" si="276"/>
        <v>44550</v>
      </c>
      <c r="G344" s="107">
        <f t="shared" si="281"/>
        <v>8.7083353565746702E-3</v>
      </c>
      <c r="H344" s="108">
        <f t="shared" si="295"/>
        <v>44613</v>
      </c>
      <c r="I344" s="108">
        <f t="shared" si="282"/>
        <v>44613</v>
      </c>
      <c r="J344" s="109">
        <f t="shared" si="289"/>
        <v>22</v>
      </c>
      <c r="K344" s="109">
        <f t="shared" si="279"/>
        <v>20</v>
      </c>
      <c r="L344" s="8">
        <f t="shared" si="290"/>
        <v>1.0079135400000001</v>
      </c>
      <c r="M344" s="110">
        <f t="shared" si="278"/>
        <v>1.00018327</v>
      </c>
      <c r="N344" s="110">
        <f t="shared" si="273"/>
        <v>1.1272317455996683</v>
      </c>
      <c r="O344" s="103">
        <f t="shared" si="277"/>
        <v>1.1361521299999999</v>
      </c>
      <c r="P344" s="103">
        <f t="shared" si="283"/>
        <v>837.80913223000005</v>
      </c>
      <c r="Q344" s="11">
        <f t="shared" si="298"/>
        <v>0</v>
      </c>
      <c r="R344" s="7">
        <f t="shared" si="291"/>
        <v>0</v>
      </c>
      <c r="S344" s="8">
        <f t="shared" si="284"/>
        <v>0</v>
      </c>
      <c r="T344" s="113">
        <f t="shared" si="292"/>
        <v>0.1047</v>
      </c>
      <c r="U344" s="111">
        <f t="shared" si="274"/>
        <v>20</v>
      </c>
      <c r="V344" s="111">
        <v>252</v>
      </c>
      <c r="W344" s="110">
        <f t="shared" si="285"/>
        <v>1.0079339919999999</v>
      </c>
      <c r="X344" s="103">
        <f t="shared" si="286"/>
        <v>6.6471709499999996</v>
      </c>
      <c r="Y344" s="8">
        <f t="shared" si="293"/>
        <v>0</v>
      </c>
      <c r="Z344" s="114" t="str">
        <f t="shared" si="296"/>
        <v>A+J=</v>
      </c>
      <c r="AA344" s="108">
        <f t="shared" si="297"/>
        <v>44613</v>
      </c>
      <c r="AB344" s="4"/>
      <c r="AD344" s="129">
        <f>[2]Plan1!$A415</f>
        <v>49194</v>
      </c>
      <c r="AE344" s="130" t="str">
        <f>[2]Plan1!$C415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2">
        <f t="shared" si="287"/>
        <v>44610</v>
      </c>
      <c r="B345" s="103">
        <f t="shared" si="280"/>
        <v>845.12306473000001</v>
      </c>
      <c r="C345" s="103">
        <f t="shared" si="294"/>
        <v>737.40928711000004</v>
      </c>
      <c r="D345" s="104">
        <f t="shared" si="288"/>
        <v>1091.4829999999999</v>
      </c>
      <c r="E345" s="105">
        <f t="shared" si="275"/>
        <v>1100.9880000000001</v>
      </c>
      <c r="F345" s="106">
        <f t="shared" si="276"/>
        <v>44550</v>
      </c>
      <c r="G345" s="107">
        <f t="shared" si="281"/>
        <v>8.7083353565746702E-3</v>
      </c>
      <c r="H345" s="108">
        <f t="shared" si="295"/>
        <v>44613</v>
      </c>
      <c r="I345" s="108">
        <f t="shared" si="282"/>
        <v>44613</v>
      </c>
      <c r="J345" s="109">
        <f t="shared" si="289"/>
        <v>22</v>
      </c>
      <c r="K345" s="109">
        <f t="shared" si="279"/>
        <v>21</v>
      </c>
      <c r="L345" s="8">
        <f t="shared" si="290"/>
        <v>1.0083108599999999</v>
      </c>
      <c r="M345" s="110">
        <f t="shared" si="278"/>
        <v>1.00018327</v>
      </c>
      <c r="N345" s="110">
        <f t="shared" si="273"/>
        <v>1.1272317455996683</v>
      </c>
      <c r="O345" s="103">
        <f t="shared" si="277"/>
        <v>1.13660001</v>
      </c>
      <c r="P345" s="103">
        <f t="shared" si="283"/>
        <v>838.13940309999998</v>
      </c>
      <c r="Q345" s="11">
        <f t="shared" si="298"/>
        <v>0</v>
      </c>
      <c r="R345" s="7">
        <f t="shared" si="291"/>
        <v>0</v>
      </c>
      <c r="S345" s="8">
        <f t="shared" si="284"/>
        <v>0</v>
      </c>
      <c r="T345" s="113">
        <f t="shared" si="292"/>
        <v>0.1047</v>
      </c>
      <c r="U345" s="111">
        <f t="shared" si="274"/>
        <v>21</v>
      </c>
      <c r="V345" s="111">
        <v>252</v>
      </c>
      <c r="W345" s="110">
        <f t="shared" si="285"/>
        <v>1.0083323390000001</v>
      </c>
      <c r="X345" s="103">
        <f t="shared" si="286"/>
        <v>6.9836616300000003</v>
      </c>
      <c r="Y345" s="8">
        <f t="shared" si="293"/>
        <v>0</v>
      </c>
      <c r="Z345" s="114" t="str">
        <f t="shared" si="296"/>
        <v>A+J=</v>
      </c>
      <c r="AA345" s="108">
        <f t="shared" si="297"/>
        <v>44613</v>
      </c>
      <c r="AB345" s="4"/>
      <c r="AD345" s="129">
        <f>[2]Plan1!$A416</f>
        <v>49229</v>
      </c>
      <c r="AE345" s="130" t="str">
        <f>[2]Plan1!$C416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2">
        <f t="shared" si="287"/>
        <v>44611</v>
      </c>
      <c r="B346" s="103">
        <f t="shared" si="280"/>
        <v>845.79034174999993</v>
      </c>
      <c r="C346" s="103">
        <f t="shared" si="294"/>
        <v>737.40928711000004</v>
      </c>
      <c r="D346" s="104">
        <f t="shared" si="288"/>
        <v>1091.4829999999999</v>
      </c>
      <c r="E346" s="105">
        <f t="shared" si="275"/>
        <v>1100.9880000000001</v>
      </c>
      <c r="F346" s="106">
        <f t="shared" si="276"/>
        <v>44550</v>
      </c>
      <c r="G346" s="107">
        <f t="shared" si="281"/>
        <v>8.7083353565746702E-3</v>
      </c>
      <c r="H346" s="108">
        <f t="shared" si="295"/>
        <v>44613</v>
      </c>
      <c r="I346" s="108">
        <f t="shared" si="282"/>
        <v>44613</v>
      </c>
      <c r="J346" s="109">
        <f t="shared" si="289"/>
        <v>22</v>
      </c>
      <c r="K346" s="109">
        <f t="shared" si="279"/>
        <v>22</v>
      </c>
      <c r="L346" s="8">
        <f t="shared" si="290"/>
        <v>1.0087083299999999</v>
      </c>
      <c r="M346" s="110">
        <f t="shared" si="278"/>
        <v>1.00018327</v>
      </c>
      <c r="N346" s="110">
        <f t="shared" si="273"/>
        <v>1.1272317455996683</v>
      </c>
      <c r="O346" s="103">
        <f t="shared" si="277"/>
        <v>1.13704805</v>
      </c>
      <c r="P346" s="103">
        <f t="shared" si="283"/>
        <v>838.46979195999995</v>
      </c>
      <c r="Q346" s="11">
        <f t="shared" si="298"/>
        <v>0</v>
      </c>
      <c r="R346" s="7">
        <f t="shared" si="291"/>
        <v>0</v>
      </c>
      <c r="S346" s="8">
        <f t="shared" si="284"/>
        <v>0</v>
      </c>
      <c r="T346" s="113">
        <f t="shared" si="292"/>
        <v>0.1047</v>
      </c>
      <c r="U346" s="111">
        <f t="shared" si="274"/>
        <v>22</v>
      </c>
      <c r="V346" s="111">
        <v>252</v>
      </c>
      <c r="W346" s="110">
        <f t="shared" si="285"/>
        <v>1.0087308450000001</v>
      </c>
      <c r="X346" s="103">
        <f t="shared" si="286"/>
        <v>7.3205497900000003</v>
      </c>
      <c r="Y346" s="8">
        <f t="shared" si="293"/>
        <v>0</v>
      </c>
      <c r="Z346" s="114" t="str">
        <f t="shared" si="296"/>
        <v>A+J=</v>
      </c>
      <c r="AA346" s="108">
        <f t="shared" si="297"/>
        <v>44613</v>
      </c>
      <c r="AB346" s="4"/>
      <c r="AD346" s="129">
        <f>[2]Plan1!$A417</f>
        <v>49250</v>
      </c>
      <c r="AE346" s="130" t="str">
        <f>[2]Plan1!$C417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287"/>
        <v>44612</v>
      </c>
      <c r="B347" s="103">
        <f t="shared" si="280"/>
        <v>845.79034174999993</v>
      </c>
      <c r="C347" s="103">
        <f t="shared" si="294"/>
        <v>737.40928711000004</v>
      </c>
      <c r="D347" s="104">
        <f t="shared" si="288"/>
        <v>1091.4829999999999</v>
      </c>
      <c r="E347" s="105">
        <f t="shared" si="275"/>
        <v>1100.9880000000001</v>
      </c>
      <c r="F347" s="106">
        <f t="shared" si="276"/>
        <v>44550</v>
      </c>
      <c r="G347" s="107">
        <f t="shared" si="281"/>
        <v>8.7083353565746702E-3</v>
      </c>
      <c r="H347" s="108">
        <f t="shared" si="295"/>
        <v>44641</v>
      </c>
      <c r="I347" s="108">
        <f t="shared" si="282"/>
        <v>44613</v>
      </c>
      <c r="J347" s="109">
        <f t="shared" si="289"/>
        <v>22</v>
      </c>
      <c r="K347" s="109">
        <f t="shared" si="279"/>
        <v>22</v>
      </c>
      <c r="L347" s="8">
        <f t="shared" si="290"/>
        <v>1.0087083299999999</v>
      </c>
      <c r="M347" s="110">
        <f t="shared" si="278"/>
        <v>1.00018327</v>
      </c>
      <c r="N347" s="110">
        <f t="shared" si="273"/>
        <v>1.1272317455996683</v>
      </c>
      <c r="O347" s="103">
        <f t="shared" si="277"/>
        <v>1.13704805</v>
      </c>
      <c r="P347" s="103">
        <f t="shared" si="283"/>
        <v>838.46979195999995</v>
      </c>
      <c r="Q347" s="11">
        <f t="shared" si="298"/>
        <v>0</v>
      </c>
      <c r="R347" s="7">
        <f t="shared" si="291"/>
        <v>0</v>
      </c>
      <c r="S347" s="8">
        <f t="shared" si="284"/>
        <v>0</v>
      </c>
      <c r="T347" s="113">
        <f t="shared" si="292"/>
        <v>0.1047</v>
      </c>
      <c r="U347" s="111">
        <f t="shared" si="274"/>
        <v>22</v>
      </c>
      <c r="V347" s="111">
        <v>252</v>
      </c>
      <c r="W347" s="110">
        <f t="shared" si="285"/>
        <v>1.0087308450000001</v>
      </c>
      <c r="X347" s="103">
        <f t="shared" si="286"/>
        <v>7.3205497900000003</v>
      </c>
      <c r="Y347" s="8">
        <f t="shared" si="293"/>
        <v>0</v>
      </c>
      <c r="Z347" s="114" t="str">
        <f t="shared" si="296"/>
        <v>A+J=</v>
      </c>
      <c r="AA347" s="108">
        <f t="shared" si="297"/>
        <v>44613</v>
      </c>
      <c r="AB347" s="4"/>
      <c r="AD347" s="129">
        <f>[2]Plan1!$A418</f>
        <v>49263</v>
      </c>
      <c r="AE347" s="130" t="str">
        <f>[2]Plan1!$C418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287"/>
        <v>44613</v>
      </c>
      <c r="B348" s="103">
        <f t="shared" si="280"/>
        <v>845.79034174999993</v>
      </c>
      <c r="C348" s="103">
        <f t="shared" si="294"/>
        <v>737.40928711000004</v>
      </c>
      <c r="D348" s="104">
        <f t="shared" si="288"/>
        <v>1091.4829999999999</v>
      </c>
      <c r="E348" s="105">
        <f t="shared" si="275"/>
        <v>1100.9880000000001</v>
      </c>
      <c r="F348" s="106">
        <f t="shared" si="276"/>
        <v>44550</v>
      </c>
      <c r="G348" s="107">
        <f t="shared" si="281"/>
        <v>8.7083353565746702E-3</v>
      </c>
      <c r="H348" s="108">
        <f t="shared" si="295"/>
        <v>44641</v>
      </c>
      <c r="I348" s="108">
        <f t="shared" si="282"/>
        <v>44613</v>
      </c>
      <c r="J348" s="109">
        <f t="shared" si="289"/>
        <v>22</v>
      </c>
      <c r="K348" s="109">
        <f t="shared" si="279"/>
        <v>22</v>
      </c>
      <c r="L348" s="8">
        <f t="shared" si="290"/>
        <v>1.0087083299999999</v>
      </c>
      <c r="M348" s="110">
        <f t="shared" si="278"/>
        <v>1.00018327</v>
      </c>
      <c r="N348" s="110">
        <f t="shared" si="273"/>
        <v>1.1272317455996683</v>
      </c>
      <c r="O348" s="103">
        <f t="shared" si="277"/>
        <v>1.13704805</v>
      </c>
      <c r="P348" s="103">
        <f t="shared" si="283"/>
        <v>838.46979195999995</v>
      </c>
      <c r="Q348" s="11">
        <f t="shared" si="298"/>
        <v>11</v>
      </c>
      <c r="R348" s="7">
        <f t="shared" si="291"/>
        <v>3.253606719239021E-2</v>
      </c>
      <c r="S348" s="8">
        <f t="shared" si="284"/>
        <v>27.28050949</v>
      </c>
      <c r="T348" s="113">
        <f t="shared" si="292"/>
        <v>0.1047</v>
      </c>
      <c r="U348" s="111">
        <f t="shared" si="274"/>
        <v>22</v>
      </c>
      <c r="V348" s="111">
        <v>252</v>
      </c>
      <c r="W348" s="110">
        <f t="shared" si="285"/>
        <v>1.0087308450000001</v>
      </c>
      <c r="X348" s="103">
        <f t="shared" si="286"/>
        <v>7.3205497900000003</v>
      </c>
      <c r="Y348" s="8">
        <f t="shared" si="293"/>
        <v>34.601059280000001</v>
      </c>
      <c r="Z348" s="114" t="str">
        <f t="shared" si="296"/>
        <v>A+J=</v>
      </c>
      <c r="AA348" s="108">
        <f t="shared" si="297"/>
        <v>44613</v>
      </c>
      <c r="AB348" s="4"/>
      <c r="AD348" s="129">
        <f>[2]Plan1!$A419</f>
        <v>49268</v>
      </c>
      <c r="AE348" s="130" t="str">
        <f>[2]Plan1!$C419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287"/>
        <v>44614</v>
      </c>
      <c r="B349" s="103">
        <f t="shared" si="280"/>
        <v>812.32234182000002</v>
      </c>
      <c r="C349" s="103">
        <f t="shared" si="294"/>
        <v>713.41688899999997</v>
      </c>
      <c r="D349" s="104">
        <f t="shared" si="288"/>
        <v>1100.9880000000001</v>
      </c>
      <c r="E349" s="105">
        <f t="shared" si="275"/>
        <v>1120.999</v>
      </c>
      <c r="F349" s="106">
        <f t="shared" si="276"/>
        <v>44582</v>
      </c>
      <c r="G349" s="107">
        <f t="shared" si="281"/>
        <v>1.8175493284213751E-2</v>
      </c>
      <c r="H349" s="108">
        <f t="shared" si="295"/>
        <v>44641</v>
      </c>
      <c r="I349" s="108">
        <f t="shared" si="282"/>
        <v>44641</v>
      </c>
      <c r="J349" s="109">
        <f t="shared" si="289"/>
        <v>18</v>
      </c>
      <c r="K349" s="109">
        <f t="shared" si="279"/>
        <v>1</v>
      </c>
      <c r="L349" s="8">
        <f t="shared" si="290"/>
        <v>1.00100118</v>
      </c>
      <c r="M349" s="110">
        <f t="shared" si="278"/>
        <v>1.0087083299999999</v>
      </c>
      <c r="N349" s="110">
        <f t="shared" si="273"/>
        <v>1.1370480516268262</v>
      </c>
      <c r="O349" s="103">
        <f t="shared" si="277"/>
        <v>1.1381864399999999</v>
      </c>
      <c r="P349" s="103">
        <f t="shared" si="283"/>
        <v>812.00142912000001</v>
      </c>
      <c r="Q349" s="11">
        <f t="shared" si="298"/>
        <v>0</v>
      </c>
      <c r="R349" s="7">
        <f t="shared" si="291"/>
        <v>0</v>
      </c>
      <c r="S349" s="8">
        <f t="shared" si="284"/>
        <v>0</v>
      </c>
      <c r="T349" s="113">
        <f t="shared" si="292"/>
        <v>0.1047</v>
      </c>
      <c r="U349" s="111">
        <f t="shared" si="274"/>
        <v>1</v>
      </c>
      <c r="V349" s="111">
        <v>252</v>
      </c>
      <c r="W349" s="110">
        <f t="shared" si="285"/>
        <v>1.0003952119999999</v>
      </c>
      <c r="X349" s="103">
        <f t="shared" si="286"/>
        <v>0.3209127</v>
      </c>
      <c r="Y349" s="8">
        <f t="shared" si="293"/>
        <v>0</v>
      </c>
      <c r="Z349" s="114" t="str">
        <f t="shared" si="296"/>
        <v>A+J=</v>
      </c>
      <c r="AA349" s="108">
        <f t="shared" si="297"/>
        <v>44641</v>
      </c>
      <c r="AB349" s="4"/>
      <c r="AD349" s="129">
        <f>[2]Plan1!$A420</f>
        <v>49303</v>
      </c>
      <c r="AE349" s="130" t="str">
        <f>[2]Plan1!$C420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287"/>
        <v>44615</v>
      </c>
      <c r="B350" s="103">
        <f t="shared" si="280"/>
        <v>813.45698467999989</v>
      </c>
      <c r="C350" s="103">
        <f t="shared" si="294"/>
        <v>713.41688899999997</v>
      </c>
      <c r="D350" s="104">
        <f t="shared" si="288"/>
        <v>1100.9880000000001</v>
      </c>
      <c r="E350" s="105">
        <f t="shared" si="275"/>
        <v>1120.999</v>
      </c>
      <c r="F350" s="106">
        <f t="shared" si="276"/>
        <v>44582</v>
      </c>
      <c r="G350" s="107">
        <f t="shared" si="281"/>
        <v>1.8175493284213751E-2</v>
      </c>
      <c r="H350" s="108">
        <f t="shared" si="295"/>
        <v>44641</v>
      </c>
      <c r="I350" s="108">
        <f t="shared" si="282"/>
        <v>44641</v>
      </c>
      <c r="J350" s="109">
        <f t="shared" si="289"/>
        <v>18</v>
      </c>
      <c r="K350" s="109">
        <f t="shared" si="279"/>
        <v>2</v>
      </c>
      <c r="L350" s="8">
        <f t="shared" si="290"/>
        <v>1.0020033699999999</v>
      </c>
      <c r="M350" s="110">
        <f t="shared" si="278"/>
        <v>1.0087083299999999</v>
      </c>
      <c r="N350" s="110">
        <f t="shared" si="273"/>
        <v>1.1370480516268262</v>
      </c>
      <c r="O350" s="103">
        <f t="shared" si="277"/>
        <v>1.13932597</v>
      </c>
      <c r="P350" s="103">
        <f t="shared" si="283"/>
        <v>812.81438906999995</v>
      </c>
      <c r="Q350" s="11">
        <f t="shared" si="298"/>
        <v>0</v>
      </c>
      <c r="R350" s="7">
        <f t="shared" si="291"/>
        <v>0</v>
      </c>
      <c r="S350" s="8">
        <f t="shared" si="284"/>
        <v>0</v>
      </c>
      <c r="T350" s="113">
        <f t="shared" si="292"/>
        <v>0.1047</v>
      </c>
      <c r="U350" s="111">
        <f t="shared" si="274"/>
        <v>2</v>
      </c>
      <c r="V350" s="111">
        <v>252</v>
      </c>
      <c r="W350" s="110">
        <f t="shared" si="285"/>
        <v>1.000790581</v>
      </c>
      <c r="X350" s="103">
        <f t="shared" si="286"/>
        <v>0.64259560999999998</v>
      </c>
      <c r="Y350" s="8">
        <f t="shared" si="293"/>
        <v>0</v>
      </c>
      <c r="Z350" s="114" t="str">
        <f t="shared" si="296"/>
        <v>A+J=</v>
      </c>
      <c r="AA350" s="108">
        <f t="shared" si="297"/>
        <v>44641</v>
      </c>
      <c r="AB350" s="4"/>
      <c r="AD350" s="129">
        <f>[2]Plan1!$A421</f>
        <v>49310</v>
      </c>
      <c r="AE350" s="130" t="str">
        <f>[2]Plan1!$C421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287"/>
        <v>44616</v>
      </c>
      <c r="B351" s="103">
        <f t="shared" si="280"/>
        <v>814.59321074000002</v>
      </c>
      <c r="C351" s="103">
        <f t="shared" si="294"/>
        <v>713.41688899999997</v>
      </c>
      <c r="D351" s="104">
        <f t="shared" si="288"/>
        <v>1100.9880000000001</v>
      </c>
      <c r="E351" s="105">
        <f t="shared" si="275"/>
        <v>1120.999</v>
      </c>
      <c r="F351" s="106">
        <f t="shared" si="276"/>
        <v>44582</v>
      </c>
      <c r="G351" s="107">
        <f t="shared" si="281"/>
        <v>1.8175493284213751E-2</v>
      </c>
      <c r="H351" s="108">
        <f t="shared" si="295"/>
        <v>44641</v>
      </c>
      <c r="I351" s="108">
        <f t="shared" si="282"/>
        <v>44641</v>
      </c>
      <c r="J351" s="109">
        <f t="shared" si="289"/>
        <v>18</v>
      </c>
      <c r="K351" s="109">
        <f t="shared" si="279"/>
        <v>3</v>
      </c>
      <c r="L351" s="8">
        <f t="shared" si="290"/>
        <v>1.0030065500000001</v>
      </c>
      <c r="M351" s="110">
        <f t="shared" si="278"/>
        <v>1.0087083299999999</v>
      </c>
      <c r="N351" s="110">
        <f t="shared" ref="N351:N414" si="299">IF(I351&gt;I350,N350*M351,N350)</f>
        <v>1.1370480516268262</v>
      </c>
      <c r="O351" s="103">
        <f t="shared" si="277"/>
        <v>1.1404666400000001</v>
      </c>
      <c r="P351" s="103">
        <f t="shared" si="283"/>
        <v>813.62816230999999</v>
      </c>
      <c r="Q351" s="11">
        <f t="shared" si="298"/>
        <v>0</v>
      </c>
      <c r="R351" s="7">
        <f t="shared" si="291"/>
        <v>0</v>
      </c>
      <c r="S351" s="8">
        <f t="shared" si="284"/>
        <v>0</v>
      </c>
      <c r="T351" s="113">
        <f t="shared" si="292"/>
        <v>0.1047</v>
      </c>
      <c r="U351" s="111">
        <f t="shared" si="274"/>
        <v>3</v>
      </c>
      <c r="V351" s="111">
        <v>252</v>
      </c>
      <c r="W351" s="110">
        <f t="shared" si="285"/>
        <v>1.0011861049999999</v>
      </c>
      <c r="X351" s="103">
        <f t="shared" si="286"/>
        <v>0.96504842999999996</v>
      </c>
      <c r="Y351" s="8">
        <f t="shared" si="293"/>
        <v>0</v>
      </c>
      <c r="Z351" s="114" t="str">
        <f t="shared" si="296"/>
        <v>A+J=</v>
      </c>
      <c r="AA351" s="108">
        <f t="shared" si="297"/>
        <v>44641</v>
      </c>
      <c r="AB351" s="4"/>
      <c r="AD351" s="129">
        <f>[2]Plan1!$A422</f>
        <v>49345</v>
      </c>
      <c r="AE351" s="130" t="str">
        <f>[2]Plan1!$C422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287"/>
        <v>44617</v>
      </c>
      <c r="B352" s="103">
        <f t="shared" si="280"/>
        <v>815.73103012000001</v>
      </c>
      <c r="C352" s="103">
        <f t="shared" si="294"/>
        <v>713.41688899999997</v>
      </c>
      <c r="D352" s="104">
        <f t="shared" si="288"/>
        <v>1100.9880000000001</v>
      </c>
      <c r="E352" s="105">
        <f t="shared" si="275"/>
        <v>1120.999</v>
      </c>
      <c r="F352" s="106">
        <f t="shared" si="276"/>
        <v>44582</v>
      </c>
      <c r="G352" s="107">
        <f t="shared" si="281"/>
        <v>1.8175493284213751E-2</v>
      </c>
      <c r="H352" s="108">
        <f t="shared" si="295"/>
        <v>44641</v>
      </c>
      <c r="I352" s="108">
        <f t="shared" si="282"/>
        <v>44641</v>
      </c>
      <c r="J352" s="109">
        <f t="shared" si="289"/>
        <v>18</v>
      </c>
      <c r="K352" s="109">
        <f t="shared" si="279"/>
        <v>4</v>
      </c>
      <c r="L352" s="8">
        <f t="shared" si="290"/>
        <v>1.00401075</v>
      </c>
      <c r="M352" s="110">
        <f t="shared" si="278"/>
        <v>1.0087083299999999</v>
      </c>
      <c r="N352" s="110">
        <f t="shared" si="299"/>
        <v>1.1370480516268262</v>
      </c>
      <c r="O352" s="103">
        <f t="shared" si="277"/>
        <v>1.14160846</v>
      </c>
      <c r="P352" s="103">
        <f t="shared" si="283"/>
        <v>814.44275598000002</v>
      </c>
      <c r="Q352" s="11">
        <f t="shared" si="298"/>
        <v>0</v>
      </c>
      <c r="R352" s="7">
        <f t="shared" si="291"/>
        <v>0</v>
      </c>
      <c r="S352" s="8">
        <f t="shared" si="284"/>
        <v>0</v>
      </c>
      <c r="T352" s="113">
        <f t="shared" si="292"/>
        <v>0.1047</v>
      </c>
      <c r="U352" s="111">
        <f t="shared" si="274"/>
        <v>4</v>
      </c>
      <c r="V352" s="111">
        <v>252</v>
      </c>
      <c r="W352" s="110">
        <f t="shared" si="285"/>
        <v>1.001581786</v>
      </c>
      <c r="X352" s="103">
        <f t="shared" si="286"/>
        <v>1.28827414</v>
      </c>
      <c r="Y352" s="8">
        <f t="shared" si="293"/>
        <v>0</v>
      </c>
      <c r="Z352" s="114" t="str">
        <f t="shared" si="296"/>
        <v>A+J=</v>
      </c>
      <c r="AA352" s="108">
        <f t="shared" si="297"/>
        <v>44641</v>
      </c>
      <c r="AB352" s="4"/>
      <c r="AD352" s="129">
        <f>[2]Plan1!$A423</f>
        <v>49346</v>
      </c>
      <c r="AE352" s="130" t="str">
        <f>[2]Plan1!$C423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287"/>
        <v>44618</v>
      </c>
      <c r="B353" s="103">
        <f t="shared" si="280"/>
        <v>816.87043705000008</v>
      </c>
      <c r="C353" s="103">
        <f t="shared" si="294"/>
        <v>713.41688899999997</v>
      </c>
      <c r="D353" s="104">
        <f t="shared" si="288"/>
        <v>1100.9880000000001</v>
      </c>
      <c r="E353" s="105">
        <f t="shared" si="275"/>
        <v>1120.999</v>
      </c>
      <c r="F353" s="106">
        <f t="shared" si="276"/>
        <v>44582</v>
      </c>
      <c r="G353" s="107">
        <f t="shared" si="281"/>
        <v>1.8175493284213751E-2</v>
      </c>
      <c r="H353" s="108">
        <f t="shared" si="295"/>
        <v>44641</v>
      </c>
      <c r="I353" s="108">
        <f t="shared" si="282"/>
        <v>44641</v>
      </c>
      <c r="J353" s="109">
        <f t="shared" si="289"/>
        <v>18</v>
      </c>
      <c r="K353" s="109">
        <f t="shared" si="279"/>
        <v>5</v>
      </c>
      <c r="L353" s="8">
        <f t="shared" si="290"/>
        <v>1.00501595</v>
      </c>
      <c r="M353" s="110">
        <f t="shared" si="278"/>
        <v>1.0087083299999999</v>
      </c>
      <c r="N353" s="110">
        <f t="shared" si="299"/>
        <v>1.1370480516268262</v>
      </c>
      <c r="O353" s="103">
        <f t="shared" si="277"/>
        <v>1.14275142</v>
      </c>
      <c r="P353" s="103">
        <f t="shared" si="283"/>
        <v>815.25816295000004</v>
      </c>
      <c r="Q353" s="11">
        <f t="shared" si="298"/>
        <v>0</v>
      </c>
      <c r="R353" s="7">
        <f t="shared" si="291"/>
        <v>0</v>
      </c>
      <c r="S353" s="8">
        <f t="shared" si="284"/>
        <v>0</v>
      </c>
      <c r="T353" s="113">
        <f t="shared" si="292"/>
        <v>0.1047</v>
      </c>
      <c r="U353" s="111">
        <f t="shared" si="274"/>
        <v>5</v>
      </c>
      <c r="V353" s="111">
        <v>252</v>
      </c>
      <c r="W353" s="110">
        <f t="shared" si="285"/>
        <v>1.001977624</v>
      </c>
      <c r="X353" s="103">
        <f t="shared" si="286"/>
        <v>1.6122741</v>
      </c>
      <c r="Y353" s="8">
        <f t="shared" si="293"/>
        <v>0</v>
      </c>
      <c r="Z353" s="114" t="str">
        <f t="shared" si="296"/>
        <v>A+J=</v>
      </c>
      <c r="AA353" s="108">
        <f t="shared" si="297"/>
        <v>44641</v>
      </c>
      <c r="AB353" s="4"/>
      <c r="AD353" s="129">
        <f>[2]Plan1!$A424</f>
        <v>49391</v>
      </c>
      <c r="AE353" s="130" t="str">
        <f>[2]Plan1!$C424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287"/>
        <v>44619</v>
      </c>
      <c r="B354" s="103">
        <f t="shared" si="280"/>
        <v>816.87043705000008</v>
      </c>
      <c r="C354" s="103">
        <f t="shared" si="294"/>
        <v>713.41688899999997</v>
      </c>
      <c r="D354" s="104">
        <f t="shared" si="288"/>
        <v>1100.9880000000001</v>
      </c>
      <c r="E354" s="105">
        <f t="shared" si="275"/>
        <v>1120.999</v>
      </c>
      <c r="F354" s="106">
        <f t="shared" si="276"/>
        <v>44582</v>
      </c>
      <c r="G354" s="107">
        <f t="shared" si="281"/>
        <v>1.8175493284213751E-2</v>
      </c>
      <c r="H354" s="108">
        <f t="shared" si="295"/>
        <v>44641</v>
      </c>
      <c r="I354" s="108">
        <f t="shared" si="282"/>
        <v>44641</v>
      </c>
      <c r="J354" s="109">
        <f t="shared" si="289"/>
        <v>18</v>
      </c>
      <c r="K354" s="109">
        <f t="shared" si="279"/>
        <v>5</v>
      </c>
      <c r="L354" s="8">
        <f t="shared" si="290"/>
        <v>1.00501595</v>
      </c>
      <c r="M354" s="110">
        <f t="shared" si="278"/>
        <v>1.0087083299999999</v>
      </c>
      <c r="N354" s="110">
        <f t="shared" si="299"/>
        <v>1.1370480516268262</v>
      </c>
      <c r="O354" s="103">
        <f t="shared" si="277"/>
        <v>1.14275142</v>
      </c>
      <c r="P354" s="103">
        <f t="shared" si="283"/>
        <v>815.25816295000004</v>
      </c>
      <c r="Q354" s="11">
        <f t="shared" si="298"/>
        <v>0</v>
      </c>
      <c r="R354" s="7">
        <f t="shared" si="291"/>
        <v>0</v>
      </c>
      <c r="S354" s="8">
        <f t="shared" si="284"/>
        <v>0</v>
      </c>
      <c r="T354" s="113">
        <f t="shared" si="292"/>
        <v>0.1047</v>
      </c>
      <c r="U354" s="111">
        <f t="shared" si="274"/>
        <v>5</v>
      </c>
      <c r="V354" s="111">
        <v>252</v>
      </c>
      <c r="W354" s="110">
        <f t="shared" si="285"/>
        <v>1.001977624</v>
      </c>
      <c r="X354" s="103">
        <f t="shared" si="286"/>
        <v>1.6122741</v>
      </c>
      <c r="Y354" s="8">
        <f t="shared" si="293"/>
        <v>0</v>
      </c>
      <c r="Z354" s="114" t="str">
        <f t="shared" si="296"/>
        <v>A+J=</v>
      </c>
      <c r="AA354" s="108">
        <f t="shared" si="297"/>
        <v>44641</v>
      </c>
      <c r="AB354" s="4"/>
      <c r="AD354" s="129">
        <f>[2]Plan1!$A425</f>
        <v>49420</v>
      </c>
      <c r="AE354" s="130" t="str">
        <f>[2]Plan1!$C425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287"/>
        <v>44620</v>
      </c>
      <c r="B355" s="103">
        <f t="shared" si="280"/>
        <v>816.87043705000008</v>
      </c>
      <c r="C355" s="103">
        <f t="shared" si="294"/>
        <v>713.41688899999997</v>
      </c>
      <c r="D355" s="104">
        <f t="shared" si="288"/>
        <v>1100.9880000000001</v>
      </c>
      <c r="E355" s="105">
        <f t="shared" si="275"/>
        <v>1120.999</v>
      </c>
      <c r="F355" s="106">
        <f t="shared" si="276"/>
        <v>44582</v>
      </c>
      <c r="G355" s="107">
        <f t="shared" si="281"/>
        <v>1.8175493284213751E-2</v>
      </c>
      <c r="H355" s="108">
        <f t="shared" si="295"/>
        <v>44641</v>
      </c>
      <c r="I355" s="108">
        <f t="shared" si="282"/>
        <v>44641</v>
      </c>
      <c r="J355" s="109">
        <f t="shared" si="289"/>
        <v>18</v>
      </c>
      <c r="K355" s="109">
        <f t="shared" si="279"/>
        <v>5</v>
      </c>
      <c r="L355" s="8">
        <f t="shared" si="290"/>
        <v>1.00501595</v>
      </c>
      <c r="M355" s="110">
        <f t="shared" si="278"/>
        <v>1.0087083299999999</v>
      </c>
      <c r="N355" s="110">
        <f t="shared" si="299"/>
        <v>1.1370480516268262</v>
      </c>
      <c r="O355" s="103">
        <f t="shared" si="277"/>
        <v>1.14275142</v>
      </c>
      <c r="P355" s="103">
        <f t="shared" si="283"/>
        <v>815.25816295000004</v>
      </c>
      <c r="Q355" s="11">
        <f t="shared" si="298"/>
        <v>0</v>
      </c>
      <c r="R355" s="7">
        <f t="shared" si="291"/>
        <v>0</v>
      </c>
      <c r="S355" s="8">
        <f t="shared" si="284"/>
        <v>0</v>
      </c>
      <c r="T355" s="113">
        <f t="shared" si="292"/>
        <v>0.1047</v>
      </c>
      <c r="U355" s="111">
        <f t="shared" si="274"/>
        <v>5</v>
      </c>
      <c r="V355" s="111">
        <v>252</v>
      </c>
      <c r="W355" s="110">
        <f t="shared" si="285"/>
        <v>1.001977624</v>
      </c>
      <c r="X355" s="103">
        <f t="shared" si="286"/>
        <v>1.6122741</v>
      </c>
      <c r="Y355" s="8">
        <f t="shared" si="293"/>
        <v>0</v>
      </c>
      <c r="Z355" s="114" t="str">
        <f t="shared" si="296"/>
        <v>A+J=</v>
      </c>
      <c r="AA355" s="108">
        <f t="shared" si="297"/>
        <v>44641</v>
      </c>
      <c r="AB355" s="4"/>
      <c r="AD355" s="129">
        <f>[2]Plan1!$A426</f>
        <v>49430</v>
      </c>
      <c r="AE355" s="130" t="str">
        <f>[2]Plan1!$C426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287"/>
        <v>44621</v>
      </c>
      <c r="B356" s="103">
        <f t="shared" si="280"/>
        <v>816.87043705000008</v>
      </c>
      <c r="C356" s="103">
        <f t="shared" si="294"/>
        <v>713.41688899999997</v>
      </c>
      <c r="D356" s="104">
        <f t="shared" si="288"/>
        <v>1100.9880000000001</v>
      </c>
      <c r="E356" s="105">
        <f t="shared" si="275"/>
        <v>1120.999</v>
      </c>
      <c r="F356" s="106">
        <f t="shared" si="276"/>
        <v>44582</v>
      </c>
      <c r="G356" s="107">
        <f t="shared" si="281"/>
        <v>1.8175493284213751E-2</v>
      </c>
      <c r="H356" s="108">
        <f t="shared" si="295"/>
        <v>44641</v>
      </c>
      <c r="I356" s="108">
        <f t="shared" si="282"/>
        <v>44641</v>
      </c>
      <c r="J356" s="109">
        <f t="shared" si="289"/>
        <v>18</v>
      </c>
      <c r="K356" s="109">
        <f t="shared" si="279"/>
        <v>5</v>
      </c>
      <c r="L356" s="8">
        <f t="shared" si="290"/>
        <v>1.00501595</v>
      </c>
      <c r="M356" s="110">
        <f t="shared" si="278"/>
        <v>1.0087083299999999</v>
      </c>
      <c r="N356" s="110">
        <f t="shared" si="299"/>
        <v>1.1370480516268262</v>
      </c>
      <c r="O356" s="103">
        <f t="shared" si="277"/>
        <v>1.14275142</v>
      </c>
      <c r="P356" s="103">
        <f t="shared" si="283"/>
        <v>815.25816295000004</v>
      </c>
      <c r="Q356" s="11">
        <f t="shared" si="298"/>
        <v>0</v>
      </c>
      <c r="R356" s="7">
        <f t="shared" si="291"/>
        <v>0</v>
      </c>
      <c r="S356" s="8">
        <f t="shared" si="284"/>
        <v>0</v>
      </c>
      <c r="T356" s="113">
        <f t="shared" si="292"/>
        <v>0.1047</v>
      </c>
      <c r="U356" s="111">
        <f t="shared" si="274"/>
        <v>5</v>
      </c>
      <c r="V356" s="111">
        <v>252</v>
      </c>
      <c r="W356" s="110">
        <f t="shared" si="285"/>
        <v>1.001977624</v>
      </c>
      <c r="X356" s="103">
        <f t="shared" si="286"/>
        <v>1.6122741</v>
      </c>
      <c r="Y356" s="8">
        <f t="shared" si="293"/>
        <v>0</v>
      </c>
      <c r="Z356" s="114" t="str">
        <f t="shared" si="296"/>
        <v>A+J=</v>
      </c>
      <c r="AA356" s="108">
        <f t="shared" si="297"/>
        <v>44641</v>
      </c>
      <c r="AB356" s="4"/>
      <c r="AD356" s="129">
        <f>[2]Plan1!$A427</f>
        <v>49453</v>
      </c>
      <c r="AE356" s="130" t="str">
        <f>[2]Plan1!$C427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287"/>
        <v>44622</v>
      </c>
      <c r="B357" s="103">
        <f t="shared" si="280"/>
        <v>816.87043705000008</v>
      </c>
      <c r="C357" s="103">
        <f t="shared" si="294"/>
        <v>713.41688899999997</v>
      </c>
      <c r="D357" s="104">
        <f t="shared" si="288"/>
        <v>1100.9880000000001</v>
      </c>
      <c r="E357" s="105">
        <f t="shared" si="275"/>
        <v>1120.999</v>
      </c>
      <c r="F357" s="106">
        <f t="shared" si="276"/>
        <v>44582</v>
      </c>
      <c r="G357" s="107">
        <f t="shared" si="281"/>
        <v>1.8175493284213751E-2</v>
      </c>
      <c r="H357" s="108">
        <f t="shared" si="295"/>
        <v>44641</v>
      </c>
      <c r="I357" s="108">
        <f t="shared" si="282"/>
        <v>44641</v>
      </c>
      <c r="J357" s="109">
        <f t="shared" si="289"/>
        <v>18</v>
      </c>
      <c r="K357" s="109">
        <f t="shared" si="279"/>
        <v>5</v>
      </c>
      <c r="L357" s="8">
        <f t="shared" si="290"/>
        <v>1.00501595</v>
      </c>
      <c r="M357" s="110">
        <f t="shared" si="278"/>
        <v>1.0087083299999999</v>
      </c>
      <c r="N357" s="110">
        <f t="shared" si="299"/>
        <v>1.1370480516268262</v>
      </c>
      <c r="O357" s="103">
        <f t="shared" si="277"/>
        <v>1.14275142</v>
      </c>
      <c r="P357" s="103">
        <f t="shared" si="283"/>
        <v>815.25816295000004</v>
      </c>
      <c r="Q357" s="11">
        <f t="shared" si="298"/>
        <v>0</v>
      </c>
      <c r="R357" s="7">
        <f t="shared" si="291"/>
        <v>0</v>
      </c>
      <c r="S357" s="8">
        <f t="shared" si="284"/>
        <v>0</v>
      </c>
      <c r="T357" s="113">
        <f t="shared" si="292"/>
        <v>0.1047</v>
      </c>
      <c r="U357" s="111">
        <f t="shared" ref="U357:U420" si="300">IF(Q356&gt;0,1,IF(K357=K356,U356,U356+1))</f>
        <v>5</v>
      </c>
      <c r="V357" s="111">
        <v>252</v>
      </c>
      <c r="W357" s="110">
        <f t="shared" si="285"/>
        <v>1.001977624</v>
      </c>
      <c r="X357" s="103">
        <f t="shared" si="286"/>
        <v>1.6122741</v>
      </c>
      <c r="Y357" s="8">
        <f t="shared" si="293"/>
        <v>0</v>
      </c>
      <c r="Z357" s="114" t="str">
        <f t="shared" si="296"/>
        <v>A+J=</v>
      </c>
      <c r="AA357" s="108">
        <f t="shared" si="297"/>
        <v>44641</v>
      </c>
      <c r="AB357" s="4"/>
      <c r="AD357" s="129">
        <f>[2]Plan1!$A428</f>
        <v>49559</v>
      </c>
      <c r="AE357" s="130" t="str">
        <f>[2]Plan1!$C428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287"/>
        <v>44623</v>
      </c>
      <c r="B358" s="103">
        <f t="shared" si="280"/>
        <v>818.01143122999997</v>
      </c>
      <c r="C358" s="103">
        <f t="shared" si="294"/>
        <v>713.41688899999997</v>
      </c>
      <c r="D358" s="104">
        <f t="shared" si="288"/>
        <v>1100.9880000000001</v>
      </c>
      <c r="E358" s="105">
        <f t="shared" si="275"/>
        <v>1120.999</v>
      </c>
      <c r="F358" s="106">
        <f t="shared" si="276"/>
        <v>44582</v>
      </c>
      <c r="G358" s="107">
        <f t="shared" si="281"/>
        <v>1.8175493284213751E-2</v>
      </c>
      <c r="H358" s="108">
        <f t="shared" si="295"/>
        <v>44641</v>
      </c>
      <c r="I358" s="108">
        <f t="shared" si="282"/>
        <v>44641</v>
      </c>
      <c r="J358" s="109">
        <f t="shared" si="289"/>
        <v>18</v>
      </c>
      <c r="K358" s="109">
        <f t="shared" si="279"/>
        <v>6</v>
      </c>
      <c r="L358" s="8">
        <f t="shared" si="290"/>
        <v>1.0060221499999999</v>
      </c>
      <c r="M358" s="110">
        <f t="shared" si="278"/>
        <v>1.0087083299999999</v>
      </c>
      <c r="N358" s="110">
        <f t="shared" si="299"/>
        <v>1.1370480516268262</v>
      </c>
      <c r="O358" s="103">
        <f t="shared" si="277"/>
        <v>1.1438955200000001</v>
      </c>
      <c r="P358" s="103">
        <f t="shared" si="283"/>
        <v>816.07438320999995</v>
      </c>
      <c r="Q358" s="11">
        <f t="shared" si="298"/>
        <v>0</v>
      </c>
      <c r="R358" s="7">
        <f t="shared" si="291"/>
        <v>0</v>
      </c>
      <c r="S358" s="8">
        <f t="shared" si="284"/>
        <v>0</v>
      </c>
      <c r="T358" s="113">
        <f t="shared" si="292"/>
        <v>0.1047</v>
      </c>
      <c r="U358" s="111">
        <f t="shared" si="300"/>
        <v>6</v>
      </c>
      <c r="V358" s="111">
        <v>252</v>
      </c>
      <c r="W358" s="110">
        <f t="shared" si="285"/>
        <v>1.0023736169999999</v>
      </c>
      <c r="X358" s="103">
        <f t="shared" si="286"/>
        <v>1.93704802</v>
      </c>
      <c r="Y358" s="8">
        <f t="shared" si="293"/>
        <v>0</v>
      </c>
      <c r="Z358" s="114" t="str">
        <f t="shared" si="296"/>
        <v>A+J=</v>
      </c>
      <c r="AA358" s="108">
        <f t="shared" si="297"/>
        <v>44641</v>
      </c>
      <c r="AB358" s="4"/>
      <c r="AD358" s="129">
        <f>[2]Plan1!$A429</f>
        <v>49594</v>
      </c>
      <c r="AE358" s="130" t="str">
        <f>[2]Plan1!$C429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287"/>
        <v>44624</v>
      </c>
      <c r="B359" s="103">
        <f t="shared" si="280"/>
        <v>819.15403078000008</v>
      </c>
      <c r="C359" s="103">
        <f t="shared" si="294"/>
        <v>713.41688899999997</v>
      </c>
      <c r="D359" s="104">
        <f t="shared" si="288"/>
        <v>1100.9880000000001</v>
      </c>
      <c r="E359" s="105">
        <f t="shared" si="275"/>
        <v>1120.999</v>
      </c>
      <c r="F359" s="106">
        <f t="shared" si="276"/>
        <v>44582</v>
      </c>
      <c r="G359" s="107">
        <f t="shared" si="281"/>
        <v>1.8175493284213751E-2</v>
      </c>
      <c r="H359" s="108">
        <f t="shared" si="295"/>
        <v>44641</v>
      </c>
      <c r="I359" s="108">
        <f t="shared" si="282"/>
        <v>44641</v>
      </c>
      <c r="J359" s="109">
        <f t="shared" si="289"/>
        <v>18</v>
      </c>
      <c r="K359" s="109">
        <f t="shared" si="279"/>
        <v>7</v>
      </c>
      <c r="L359" s="8">
        <f t="shared" si="290"/>
        <v>1.0070293699999999</v>
      </c>
      <c r="M359" s="110">
        <f t="shared" si="278"/>
        <v>1.0087083299999999</v>
      </c>
      <c r="N359" s="110">
        <f t="shared" si="299"/>
        <v>1.1370480516268262</v>
      </c>
      <c r="O359" s="103">
        <f t="shared" si="277"/>
        <v>1.14504078</v>
      </c>
      <c r="P359" s="103">
        <f t="shared" si="283"/>
        <v>816.89143104000004</v>
      </c>
      <c r="Q359" s="11">
        <f t="shared" si="298"/>
        <v>0</v>
      </c>
      <c r="R359" s="7">
        <f t="shared" si="291"/>
        <v>0</v>
      </c>
      <c r="S359" s="8">
        <f t="shared" si="284"/>
        <v>0</v>
      </c>
      <c r="T359" s="113">
        <f t="shared" si="292"/>
        <v>0.1047</v>
      </c>
      <c r="U359" s="111">
        <f t="shared" si="300"/>
        <v>7</v>
      </c>
      <c r="V359" s="111">
        <v>252</v>
      </c>
      <c r="W359" s="110">
        <f t="shared" si="285"/>
        <v>1.0027697680000001</v>
      </c>
      <c r="X359" s="103">
        <f t="shared" si="286"/>
        <v>2.2625997400000002</v>
      </c>
      <c r="Y359" s="8">
        <f t="shared" si="293"/>
        <v>0</v>
      </c>
      <c r="Z359" s="114" t="str">
        <f t="shared" si="296"/>
        <v>A+J=</v>
      </c>
      <c r="AA359" s="108">
        <f t="shared" si="297"/>
        <v>44641</v>
      </c>
      <c r="AB359" s="4"/>
      <c r="AD359" s="129">
        <f>[2]Plan1!$A430</f>
        <v>49615</v>
      </c>
      <c r="AE359" s="130" t="str">
        <f>[2]Plan1!$C430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287"/>
        <v>44625</v>
      </c>
      <c r="B360" s="103">
        <f t="shared" si="280"/>
        <v>820.29821394999999</v>
      </c>
      <c r="C360" s="103">
        <f t="shared" si="294"/>
        <v>713.41688899999997</v>
      </c>
      <c r="D360" s="104">
        <f t="shared" si="288"/>
        <v>1100.9880000000001</v>
      </c>
      <c r="E360" s="105">
        <f t="shared" ref="E360:E423" si="301">IF($K360=1,VLOOKUP($A359,$AO$10:$AS$165,4),E359)</f>
        <v>1120.999</v>
      </c>
      <c r="F360" s="106">
        <f t="shared" ref="F360:F423" si="302">IF($K360=1,VLOOKUP($A359,$AO$10:$AS$165,5),F359)</f>
        <v>44582</v>
      </c>
      <c r="G360" s="107">
        <f t="shared" si="281"/>
        <v>1.8175493284213751E-2</v>
      </c>
      <c r="H360" s="108">
        <f t="shared" si="295"/>
        <v>44641</v>
      </c>
      <c r="I360" s="108">
        <f t="shared" si="282"/>
        <v>44641</v>
      </c>
      <c r="J360" s="109">
        <f t="shared" si="289"/>
        <v>18</v>
      </c>
      <c r="K360" s="109">
        <f t="shared" si="279"/>
        <v>8</v>
      </c>
      <c r="L360" s="8">
        <f t="shared" si="290"/>
        <v>1.00803759</v>
      </c>
      <c r="M360" s="110">
        <f t="shared" si="278"/>
        <v>1.0087083299999999</v>
      </c>
      <c r="N360" s="110">
        <f t="shared" si="299"/>
        <v>1.1370480516268262</v>
      </c>
      <c r="O360" s="103">
        <f t="shared" si="277"/>
        <v>1.1461871699999999</v>
      </c>
      <c r="P360" s="103">
        <f t="shared" si="283"/>
        <v>817.70928503000005</v>
      </c>
      <c r="Q360" s="11">
        <f t="shared" si="298"/>
        <v>0</v>
      </c>
      <c r="R360" s="7">
        <f t="shared" si="291"/>
        <v>0</v>
      </c>
      <c r="S360" s="8">
        <f t="shared" si="284"/>
        <v>0</v>
      </c>
      <c r="T360" s="113">
        <f t="shared" si="292"/>
        <v>0.1047</v>
      </c>
      <c r="U360" s="111">
        <f t="shared" si="300"/>
        <v>8</v>
      </c>
      <c r="V360" s="111">
        <v>252</v>
      </c>
      <c r="W360" s="110">
        <f t="shared" si="285"/>
        <v>1.003166075</v>
      </c>
      <c r="X360" s="103">
        <f t="shared" si="286"/>
        <v>2.5889289199999999</v>
      </c>
      <c r="Y360" s="8">
        <f t="shared" si="293"/>
        <v>0</v>
      </c>
      <c r="Z360" s="114" t="str">
        <f t="shared" si="296"/>
        <v>A+J=</v>
      </c>
      <c r="AA360" s="108">
        <f t="shared" si="297"/>
        <v>44641</v>
      </c>
      <c r="AB360" s="4"/>
      <c r="AD360" s="129">
        <f>[2]Plan1!$A431</f>
        <v>49628</v>
      </c>
      <c r="AE360" s="130" t="str">
        <f>[2]Plan1!$C431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287"/>
        <v>44626</v>
      </c>
      <c r="B361" s="103">
        <f t="shared" si="280"/>
        <v>820.29821394999999</v>
      </c>
      <c r="C361" s="103">
        <f t="shared" si="294"/>
        <v>713.41688899999997</v>
      </c>
      <c r="D361" s="104">
        <f t="shared" si="288"/>
        <v>1100.9880000000001</v>
      </c>
      <c r="E361" s="105">
        <f t="shared" si="301"/>
        <v>1120.999</v>
      </c>
      <c r="F361" s="106">
        <f t="shared" si="302"/>
        <v>44582</v>
      </c>
      <c r="G361" s="107">
        <f t="shared" si="281"/>
        <v>1.8175493284213751E-2</v>
      </c>
      <c r="H361" s="108">
        <f t="shared" si="295"/>
        <v>44641</v>
      </c>
      <c r="I361" s="108">
        <f t="shared" si="282"/>
        <v>44641</v>
      </c>
      <c r="J361" s="109">
        <f t="shared" si="289"/>
        <v>18</v>
      </c>
      <c r="K361" s="109">
        <f t="shared" si="279"/>
        <v>8</v>
      </c>
      <c r="L361" s="8">
        <f t="shared" si="290"/>
        <v>1.00803759</v>
      </c>
      <c r="M361" s="110">
        <f t="shared" si="278"/>
        <v>1.0087083299999999</v>
      </c>
      <c r="N361" s="110">
        <f t="shared" si="299"/>
        <v>1.1370480516268262</v>
      </c>
      <c r="O361" s="103">
        <f t="shared" ref="O361:O424" si="303">TRUNC(TRUNC((L361*N361),15),8)</f>
        <v>1.1461871699999999</v>
      </c>
      <c r="P361" s="103">
        <f t="shared" si="283"/>
        <v>817.70928503000005</v>
      </c>
      <c r="Q361" s="11">
        <f t="shared" si="298"/>
        <v>0</v>
      </c>
      <c r="R361" s="7">
        <f t="shared" si="291"/>
        <v>0</v>
      </c>
      <c r="S361" s="8">
        <f t="shared" si="284"/>
        <v>0</v>
      </c>
      <c r="T361" s="113">
        <f t="shared" si="292"/>
        <v>0.1047</v>
      </c>
      <c r="U361" s="111">
        <f t="shared" si="300"/>
        <v>8</v>
      </c>
      <c r="V361" s="111">
        <v>252</v>
      </c>
      <c r="W361" s="110">
        <f t="shared" si="285"/>
        <v>1.003166075</v>
      </c>
      <c r="X361" s="103">
        <f t="shared" si="286"/>
        <v>2.5889289199999999</v>
      </c>
      <c r="Y361" s="8">
        <f t="shared" si="293"/>
        <v>0</v>
      </c>
      <c r="Z361" s="114" t="str">
        <f t="shared" si="296"/>
        <v>A+J=</v>
      </c>
      <c r="AA361" s="108">
        <f t="shared" si="297"/>
        <v>44641</v>
      </c>
      <c r="AB361" s="4"/>
      <c r="AD361" s="129">
        <f>[2]Plan1!$A432</f>
        <v>49633</v>
      </c>
      <c r="AE361" s="130" t="str">
        <f>[2]Plan1!$C432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287"/>
        <v>44627</v>
      </c>
      <c r="B362" s="103">
        <f t="shared" si="280"/>
        <v>820.29821394999999</v>
      </c>
      <c r="C362" s="103">
        <f t="shared" si="294"/>
        <v>713.41688899999997</v>
      </c>
      <c r="D362" s="104">
        <f t="shared" si="288"/>
        <v>1100.9880000000001</v>
      </c>
      <c r="E362" s="105">
        <f t="shared" si="301"/>
        <v>1120.999</v>
      </c>
      <c r="F362" s="106">
        <f t="shared" si="302"/>
        <v>44582</v>
      </c>
      <c r="G362" s="107">
        <f t="shared" si="281"/>
        <v>1.8175493284213751E-2</v>
      </c>
      <c r="H362" s="108">
        <f t="shared" si="295"/>
        <v>44641</v>
      </c>
      <c r="I362" s="108">
        <f t="shared" si="282"/>
        <v>44641</v>
      </c>
      <c r="J362" s="109">
        <f t="shared" si="289"/>
        <v>18</v>
      </c>
      <c r="K362" s="109">
        <f t="shared" si="279"/>
        <v>8</v>
      </c>
      <c r="L362" s="8">
        <f t="shared" si="290"/>
        <v>1.00803759</v>
      </c>
      <c r="M362" s="110">
        <f t="shared" ref="M362:M425" si="304">IF(I362&gt;I361,L361,M361)</f>
        <v>1.0087083299999999</v>
      </c>
      <c r="N362" s="110">
        <f t="shared" si="299"/>
        <v>1.1370480516268262</v>
      </c>
      <c r="O362" s="103">
        <f t="shared" si="303"/>
        <v>1.1461871699999999</v>
      </c>
      <c r="P362" s="103">
        <f t="shared" si="283"/>
        <v>817.70928503000005</v>
      </c>
      <c r="Q362" s="11">
        <f t="shared" si="298"/>
        <v>0</v>
      </c>
      <c r="R362" s="7">
        <f t="shared" si="291"/>
        <v>0</v>
      </c>
      <c r="S362" s="8">
        <f t="shared" si="284"/>
        <v>0</v>
      </c>
      <c r="T362" s="113">
        <f t="shared" si="292"/>
        <v>0.1047</v>
      </c>
      <c r="U362" s="111">
        <f t="shared" si="300"/>
        <v>8</v>
      </c>
      <c r="V362" s="111">
        <v>252</v>
      </c>
      <c r="W362" s="110">
        <f t="shared" si="285"/>
        <v>1.003166075</v>
      </c>
      <c r="X362" s="103">
        <f t="shared" si="286"/>
        <v>2.5889289199999999</v>
      </c>
      <c r="Y362" s="8">
        <f t="shared" si="293"/>
        <v>0</v>
      </c>
      <c r="Z362" s="114" t="str">
        <f t="shared" si="296"/>
        <v>A+J=</v>
      </c>
      <c r="AA362" s="108">
        <f t="shared" si="297"/>
        <v>44641</v>
      </c>
      <c r="AB362" s="4"/>
      <c r="AD362" s="129">
        <f>[2]Plan1!$A433</f>
        <v>49668</v>
      </c>
      <c r="AE362" s="130" t="str">
        <f>[2]Plan1!$C433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287"/>
        <v>44628</v>
      </c>
      <c r="B363" s="103">
        <f t="shared" si="280"/>
        <v>821.44400355999994</v>
      </c>
      <c r="C363" s="103">
        <f t="shared" si="294"/>
        <v>713.41688899999997</v>
      </c>
      <c r="D363" s="104">
        <f t="shared" si="288"/>
        <v>1100.9880000000001</v>
      </c>
      <c r="E363" s="105">
        <f t="shared" si="301"/>
        <v>1120.999</v>
      </c>
      <c r="F363" s="106">
        <f t="shared" si="302"/>
        <v>44582</v>
      </c>
      <c r="G363" s="107">
        <f t="shared" si="281"/>
        <v>1.8175493284213751E-2</v>
      </c>
      <c r="H363" s="108">
        <f t="shared" si="295"/>
        <v>44641</v>
      </c>
      <c r="I363" s="108">
        <f t="shared" si="282"/>
        <v>44641</v>
      </c>
      <c r="J363" s="109">
        <f t="shared" si="289"/>
        <v>18</v>
      </c>
      <c r="K363" s="109">
        <f t="shared" si="279"/>
        <v>9</v>
      </c>
      <c r="L363" s="8">
        <f t="shared" si="290"/>
        <v>1.00904682</v>
      </c>
      <c r="M363" s="110">
        <f t="shared" si="304"/>
        <v>1.0087083299999999</v>
      </c>
      <c r="N363" s="110">
        <f t="shared" si="299"/>
        <v>1.1370480516268262</v>
      </c>
      <c r="O363" s="103">
        <f t="shared" si="303"/>
        <v>1.1473347199999999</v>
      </c>
      <c r="P363" s="103">
        <f t="shared" si="283"/>
        <v>818.52796658</v>
      </c>
      <c r="Q363" s="11">
        <f t="shared" si="298"/>
        <v>0</v>
      </c>
      <c r="R363" s="7">
        <f t="shared" si="291"/>
        <v>0</v>
      </c>
      <c r="S363" s="8">
        <f t="shared" si="284"/>
        <v>0</v>
      </c>
      <c r="T363" s="113">
        <f t="shared" si="292"/>
        <v>0.1047</v>
      </c>
      <c r="U363" s="111">
        <f t="shared" si="300"/>
        <v>9</v>
      </c>
      <c r="V363" s="111">
        <v>252</v>
      </c>
      <c r="W363" s="110">
        <f t="shared" si="285"/>
        <v>1.0035625379999999</v>
      </c>
      <c r="X363" s="103">
        <f t="shared" si="286"/>
        <v>2.9160369799999999</v>
      </c>
      <c r="Y363" s="8">
        <f t="shared" si="293"/>
        <v>0</v>
      </c>
      <c r="Z363" s="114" t="str">
        <f t="shared" si="296"/>
        <v>A+J=</v>
      </c>
      <c r="AA363" s="108">
        <f t="shared" si="297"/>
        <v>44641</v>
      </c>
      <c r="AB363" s="4"/>
      <c r="AD363" s="129">
        <f>[2]Plan1!$A434</f>
        <v>49675</v>
      </c>
      <c r="AE363" s="130" t="str">
        <f>[2]Plan1!$C434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287"/>
        <v>44629</v>
      </c>
      <c r="B364" s="103">
        <f t="shared" si="280"/>
        <v>822.59138747999998</v>
      </c>
      <c r="C364" s="103">
        <f t="shared" si="294"/>
        <v>713.41688899999997</v>
      </c>
      <c r="D364" s="104">
        <f t="shared" si="288"/>
        <v>1100.9880000000001</v>
      </c>
      <c r="E364" s="105">
        <f t="shared" si="301"/>
        <v>1120.999</v>
      </c>
      <c r="F364" s="106">
        <f t="shared" si="302"/>
        <v>44582</v>
      </c>
      <c r="G364" s="107">
        <f t="shared" si="281"/>
        <v>1.8175493284213751E-2</v>
      </c>
      <c r="H364" s="108">
        <f t="shared" si="295"/>
        <v>44641</v>
      </c>
      <c r="I364" s="108">
        <f t="shared" si="282"/>
        <v>44641</v>
      </c>
      <c r="J364" s="109">
        <f t="shared" si="289"/>
        <v>18</v>
      </c>
      <c r="K364" s="109">
        <f t="shared" ref="K364:K427" si="305">(J364-(NETWORKDAYS(A364,I364,AD$171:AD$502)-1))</f>
        <v>10</v>
      </c>
      <c r="L364" s="8">
        <f t="shared" si="290"/>
        <v>1.0100570600000001</v>
      </c>
      <c r="M364" s="110">
        <f t="shared" si="304"/>
        <v>1.0087083299999999</v>
      </c>
      <c r="N364" s="110">
        <f t="shared" si="299"/>
        <v>1.1370480516268262</v>
      </c>
      <c r="O364" s="103">
        <f t="shared" si="303"/>
        <v>1.1484834100000001</v>
      </c>
      <c r="P364" s="103">
        <f t="shared" si="283"/>
        <v>819.34746142999995</v>
      </c>
      <c r="Q364" s="11">
        <f t="shared" si="298"/>
        <v>0</v>
      </c>
      <c r="R364" s="7">
        <f t="shared" si="291"/>
        <v>0</v>
      </c>
      <c r="S364" s="8">
        <f t="shared" si="284"/>
        <v>0</v>
      </c>
      <c r="T364" s="113">
        <f t="shared" si="292"/>
        <v>0.1047</v>
      </c>
      <c r="U364" s="111">
        <f t="shared" si="300"/>
        <v>10</v>
      </c>
      <c r="V364" s="111">
        <v>252</v>
      </c>
      <c r="W364" s="110">
        <f t="shared" si="285"/>
        <v>1.003959158</v>
      </c>
      <c r="X364" s="103">
        <f t="shared" si="286"/>
        <v>3.2439260499999998</v>
      </c>
      <c r="Y364" s="8">
        <f t="shared" si="293"/>
        <v>0</v>
      </c>
      <c r="Z364" s="114" t="str">
        <f t="shared" si="296"/>
        <v>A+J=</v>
      </c>
      <c r="AA364" s="108">
        <f t="shared" si="297"/>
        <v>44641</v>
      </c>
      <c r="AB364" s="4"/>
      <c r="AD364" s="129">
        <f>[2]Plan1!$A435</f>
        <v>49730</v>
      </c>
      <c r="AE364" s="130" t="str">
        <f>[2]Plan1!$C435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287"/>
        <v>44630</v>
      </c>
      <c r="B365" s="103">
        <f t="shared" si="280"/>
        <v>823.74037422000004</v>
      </c>
      <c r="C365" s="103">
        <f t="shared" si="294"/>
        <v>713.41688899999997</v>
      </c>
      <c r="D365" s="104">
        <f t="shared" si="288"/>
        <v>1100.9880000000001</v>
      </c>
      <c r="E365" s="105">
        <f t="shared" si="301"/>
        <v>1120.999</v>
      </c>
      <c r="F365" s="106">
        <f t="shared" si="302"/>
        <v>44582</v>
      </c>
      <c r="G365" s="107">
        <f t="shared" si="281"/>
        <v>1.8175493284213751E-2</v>
      </c>
      <c r="H365" s="108">
        <f t="shared" si="295"/>
        <v>44641</v>
      </c>
      <c r="I365" s="108">
        <f t="shared" si="282"/>
        <v>44641</v>
      </c>
      <c r="J365" s="109">
        <f t="shared" si="289"/>
        <v>18</v>
      </c>
      <c r="K365" s="109">
        <f t="shared" si="305"/>
        <v>11</v>
      </c>
      <c r="L365" s="8">
        <f t="shared" si="290"/>
        <v>1.01106831</v>
      </c>
      <c r="M365" s="110">
        <f t="shared" si="304"/>
        <v>1.0087083299999999</v>
      </c>
      <c r="N365" s="110">
        <f t="shared" si="299"/>
        <v>1.1370480516268262</v>
      </c>
      <c r="O365" s="103">
        <f t="shared" si="303"/>
        <v>1.1496332499999999</v>
      </c>
      <c r="P365" s="103">
        <f t="shared" si="283"/>
        <v>820.16777669999999</v>
      </c>
      <c r="Q365" s="11">
        <f t="shared" si="298"/>
        <v>0</v>
      </c>
      <c r="R365" s="7">
        <f t="shared" si="291"/>
        <v>0</v>
      </c>
      <c r="S365" s="8">
        <f t="shared" si="284"/>
        <v>0</v>
      </c>
      <c r="T365" s="113">
        <f t="shared" si="292"/>
        <v>0.1047</v>
      </c>
      <c r="U365" s="111">
        <f t="shared" si="300"/>
        <v>11</v>
      </c>
      <c r="V365" s="111">
        <v>252</v>
      </c>
      <c r="W365" s="110">
        <f t="shared" si="285"/>
        <v>1.004355935</v>
      </c>
      <c r="X365" s="103">
        <f t="shared" si="286"/>
        <v>3.57259752</v>
      </c>
      <c r="Y365" s="8">
        <f t="shared" si="293"/>
        <v>0</v>
      </c>
      <c r="Z365" s="114" t="str">
        <f t="shared" si="296"/>
        <v>A+J=</v>
      </c>
      <c r="AA365" s="108">
        <f t="shared" si="297"/>
        <v>44641</v>
      </c>
      <c r="AB365" s="4"/>
      <c r="AD365" s="129">
        <f>[2]Plan1!$A436</f>
        <v>49731</v>
      </c>
      <c r="AE365" s="130" t="str">
        <f>[2]Plan1!$C436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287"/>
        <v>44631</v>
      </c>
      <c r="B366" s="103">
        <f t="shared" si="280"/>
        <v>824.89097231999995</v>
      </c>
      <c r="C366" s="103">
        <f t="shared" si="294"/>
        <v>713.41688899999997</v>
      </c>
      <c r="D366" s="104">
        <f t="shared" si="288"/>
        <v>1100.9880000000001</v>
      </c>
      <c r="E366" s="105">
        <f t="shared" si="301"/>
        <v>1120.999</v>
      </c>
      <c r="F366" s="106">
        <f t="shared" si="302"/>
        <v>44582</v>
      </c>
      <c r="G366" s="107">
        <f t="shared" si="281"/>
        <v>1.8175493284213751E-2</v>
      </c>
      <c r="H366" s="108">
        <f t="shared" si="295"/>
        <v>44641</v>
      </c>
      <c r="I366" s="108">
        <f t="shared" si="282"/>
        <v>44641</v>
      </c>
      <c r="J366" s="109">
        <f t="shared" si="289"/>
        <v>18</v>
      </c>
      <c r="K366" s="109">
        <f t="shared" si="305"/>
        <v>12</v>
      </c>
      <c r="L366" s="8">
        <f t="shared" si="290"/>
        <v>1.0120805799999999</v>
      </c>
      <c r="M366" s="110">
        <f t="shared" si="304"/>
        <v>1.0087083299999999</v>
      </c>
      <c r="N366" s="110">
        <f t="shared" si="299"/>
        <v>1.1370480516268262</v>
      </c>
      <c r="O366" s="103">
        <f t="shared" si="303"/>
        <v>1.1507842500000001</v>
      </c>
      <c r="P366" s="103">
        <f t="shared" si="283"/>
        <v>820.98891953999998</v>
      </c>
      <c r="Q366" s="11">
        <f t="shared" si="298"/>
        <v>0</v>
      </c>
      <c r="R366" s="7">
        <f t="shared" si="291"/>
        <v>0</v>
      </c>
      <c r="S366" s="8">
        <f t="shared" si="284"/>
        <v>0</v>
      </c>
      <c r="T366" s="113">
        <f t="shared" si="292"/>
        <v>0.1047</v>
      </c>
      <c r="U366" s="111">
        <f t="shared" si="300"/>
        <v>12</v>
      </c>
      <c r="V366" s="111">
        <v>252</v>
      </c>
      <c r="W366" s="110">
        <f t="shared" si="285"/>
        <v>1.004752869</v>
      </c>
      <c r="X366" s="103">
        <f t="shared" si="286"/>
        <v>3.90205278</v>
      </c>
      <c r="Y366" s="8">
        <f t="shared" si="293"/>
        <v>0</v>
      </c>
      <c r="Z366" s="114" t="str">
        <f t="shared" si="296"/>
        <v>A+J=</v>
      </c>
      <c r="AA366" s="108">
        <f t="shared" si="297"/>
        <v>44641</v>
      </c>
      <c r="AB366" s="4"/>
      <c r="AD366" s="129">
        <f>[2]Plan1!$A437</f>
        <v>49776</v>
      </c>
      <c r="AE366" s="130" t="str">
        <f>[2]Plan1!$C437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287"/>
        <v>44632</v>
      </c>
      <c r="B367" s="103">
        <f t="shared" si="280"/>
        <v>826.04316879999999</v>
      </c>
      <c r="C367" s="103">
        <f t="shared" si="294"/>
        <v>713.41688899999997</v>
      </c>
      <c r="D367" s="104">
        <f t="shared" si="288"/>
        <v>1100.9880000000001</v>
      </c>
      <c r="E367" s="105">
        <f t="shared" si="301"/>
        <v>1120.999</v>
      </c>
      <c r="F367" s="106">
        <f t="shared" si="302"/>
        <v>44582</v>
      </c>
      <c r="G367" s="107">
        <f t="shared" si="281"/>
        <v>1.8175493284213751E-2</v>
      </c>
      <c r="H367" s="108">
        <f t="shared" si="295"/>
        <v>44641</v>
      </c>
      <c r="I367" s="108">
        <f t="shared" si="282"/>
        <v>44641</v>
      </c>
      <c r="J367" s="109">
        <f t="shared" si="289"/>
        <v>18</v>
      </c>
      <c r="K367" s="109">
        <f t="shared" si="305"/>
        <v>13</v>
      </c>
      <c r="L367" s="8">
        <f t="shared" si="290"/>
        <v>1.0130938599999999</v>
      </c>
      <c r="M367" s="110">
        <f t="shared" si="304"/>
        <v>1.0087083299999999</v>
      </c>
      <c r="N367" s="110">
        <f t="shared" si="299"/>
        <v>1.1370480516268262</v>
      </c>
      <c r="O367" s="103">
        <f t="shared" si="303"/>
        <v>1.1519363899999999</v>
      </c>
      <c r="P367" s="103">
        <f t="shared" si="283"/>
        <v>821.81087566999997</v>
      </c>
      <c r="Q367" s="11">
        <f t="shared" si="298"/>
        <v>0</v>
      </c>
      <c r="R367" s="7">
        <f t="shared" si="291"/>
        <v>0</v>
      </c>
      <c r="S367" s="8">
        <f t="shared" si="284"/>
        <v>0</v>
      </c>
      <c r="T367" s="113">
        <f t="shared" si="292"/>
        <v>0.1047</v>
      </c>
      <c r="U367" s="111">
        <f t="shared" si="300"/>
        <v>13</v>
      </c>
      <c r="V367" s="111">
        <v>252</v>
      </c>
      <c r="W367" s="110">
        <f t="shared" si="285"/>
        <v>1.00514996</v>
      </c>
      <c r="X367" s="103">
        <f t="shared" si="286"/>
        <v>4.2322931300000004</v>
      </c>
      <c r="Y367" s="8">
        <f t="shared" si="293"/>
        <v>0</v>
      </c>
      <c r="Z367" s="114" t="str">
        <f t="shared" si="296"/>
        <v>A+J=</v>
      </c>
      <c r="AA367" s="108">
        <f t="shared" si="297"/>
        <v>44641</v>
      </c>
      <c r="AB367" s="4"/>
      <c r="AD367" s="129">
        <f>[2]Plan1!$A438</f>
        <v>49786</v>
      </c>
      <c r="AE367" s="130" t="str">
        <f>[2]Plan1!$C438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287"/>
        <v>44633</v>
      </c>
      <c r="B368" s="103">
        <f t="shared" si="280"/>
        <v>826.04316879999999</v>
      </c>
      <c r="C368" s="103">
        <f t="shared" si="294"/>
        <v>713.41688899999997</v>
      </c>
      <c r="D368" s="104">
        <f t="shared" si="288"/>
        <v>1100.9880000000001</v>
      </c>
      <c r="E368" s="105">
        <f t="shared" si="301"/>
        <v>1120.999</v>
      </c>
      <c r="F368" s="106">
        <f t="shared" si="302"/>
        <v>44582</v>
      </c>
      <c r="G368" s="107">
        <f t="shared" si="281"/>
        <v>1.8175493284213751E-2</v>
      </c>
      <c r="H368" s="108">
        <f t="shared" si="295"/>
        <v>44641</v>
      </c>
      <c r="I368" s="108">
        <f t="shared" si="282"/>
        <v>44641</v>
      </c>
      <c r="J368" s="109">
        <f t="shared" si="289"/>
        <v>18</v>
      </c>
      <c r="K368" s="109">
        <f t="shared" si="305"/>
        <v>13</v>
      </c>
      <c r="L368" s="8">
        <f t="shared" si="290"/>
        <v>1.0130938599999999</v>
      </c>
      <c r="M368" s="110">
        <f t="shared" si="304"/>
        <v>1.0087083299999999</v>
      </c>
      <c r="N368" s="110">
        <f t="shared" si="299"/>
        <v>1.1370480516268262</v>
      </c>
      <c r="O368" s="103">
        <f t="shared" si="303"/>
        <v>1.1519363899999999</v>
      </c>
      <c r="P368" s="103">
        <f t="shared" si="283"/>
        <v>821.81087566999997</v>
      </c>
      <c r="Q368" s="11">
        <f t="shared" si="298"/>
        <v>0</v>
      </c>
      <c r="R368" s="7">
        <f t="shared" si="291"/>
        <v>0</v>
      </c>
      <c r="S368" s="8">
        <f t="shared" si="284"/>
        <v>0</v>
      </c>
      <c r="T368" s="113">
        <f t="shared" si="292"/>
        <v>0.1047</v>
      </c>
      <c r="U368" s="111">
        <f t="shared" si="300"/>
        <v>13</v>
      </c>
      <c r="V368" s="111">
        <v>252</v>
      </c>
      <c r="W368" s="110">
        <f t="shared" si="285"/>
        <v>1.00514996</v>
      </c>
      <c r="X368" s="103">
        <f t="shared" si="286"/>
        <v>4.2322931300000004</v>
      </c>
      <c r="Y368" s="8">
        <f t="shared" si="293"/>
        <v>0</v>
      </c>
      <c r="Z368" s="114" t="str">
        <f t="shared" si="296"/>
        <v>A+J=</v>
      </c>
      <c r="AA368" s="108">
        <f t="shared" si="297"/>
        <v>44641</v>
      </c>
      <c r="AB368" s="4"/>
      <c r="AD368" s="129">
        <f>[2]Plan1!$A439</f>
        <v>49796</v>
      </c>
      <c r="AE368" s="130" t="str">
        <f>[2]Plan1!$C439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287"/>
        <v>44634</v>
      </c>
      <c r="B369" s="103">
        <f t="shared" si="280"/>
        <v>826.04316879999999</v>
      </c>
      <c r="C369" s="103">
        <f t="shared" si="294"/>
        <v>713.41688899999997</v>
      </c>
      <c r="D369" s="104">
        <f t="shared" si="288"/>
        <v>1100.9880000000001</v>
      </c>
      <c r="E369" s="105">
        <f t="shared" si="301"/>
        <v>1120.999</v>
      </c>
      <c r="F369" s="106">
        <f t="shared" si="302"/>
        <v>44582</v>
      </c>
      <c r="G369" s="107">
        <f t="shared" si="281"/>
        <v>1.8175493284213751E-2</v>
      </c>
      <c r="H369" s="108">
        <f t="shared" si="295"/>
        <v>44641</v>
      </c>
      <c r="I369" s="108">
        <f t="shared" si="282"/>
        <v>44641</v>
      </c>
      <c r="J369" s="109">
        <f t="shared" si="289"/>
        <v>18</v>
      </c>
      <c r="K369" s="109">
        <f t="shared" si="305"/>
        <v>13</v>
      </c>
      <c r="L369" s="8">
        <f t="shared" si="290"/>
        <v>1.0130938599999999</v>
      </c>
      <c r="M369" s="110">
        <f t="shared" si="304"/>
        <v>1.0087083299999999</v>
      </c>
      <c r="N369" s="110">
        <f t="shared" si="299"/>
        <v>1.1370480516268262</v>
      </c>
      <c r="O369" s="103">
        <f t="shared" si="303"/>
        <v>1.1519363899999999</v>
      </c>
      <c r="P369" s="103">
        <f t="shared" si="283"/>
        <v>821.81087566999997</v>
      </c>
      <c r="Q369" s="11">
        <f t="shared" si="298"/>
        <v>0</v>
      </c>
      <c r="R369" s="7">
        <f t="shared" si="291"/>
        <v>0</v>
      </c>
      <c r="S369" s="8">
        <f t="shared" si="284"/>
        <v>0</v>
      </c>
      <c r="T369" s="113">
        <f t="shared" si="292"/>
        <v>0.1047</v>
      </c>
      <c r="U369" s="111">
        <f t="shared" si="300"/>
        <v>13</v>
      </c>
      <c r="V369" s="111">
        <v>252</v>
      </c>
      <c r="W369" s="110">
        <f t="shared" si="285"/>
        <v>1.00514996</v>
      </c>
      <c r="X369" s="103">
        <f t="shared" si="286"/>
        <v>4.2322931300000004</v>
      </c>
      <c r="Y369" s="8">
        <f t="shared" si="293"/>
        <v>0</v>
      </c>
      <c r="Z369" s="114" t="str">
        <f t="shared" si="296"/>
        <v>A+J=</v>
      </c>
      <c r="AA369" s="108">
        <f t="shared" si="297"/>
        <v>44641</v>
      </c>
      <c r="AB369" s="4"/>
      <c r="AD369" s="129">
        <f>[2]Plan1!$A440</f>
        <v>49838</v>
      </c>
      <c r="AE369" s="130" t="str">
        <f>[2]Plan1!$C440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287"/>
        <v>44635</v>
      </c>
      <c r="B370" s="103">
        <f t="shared" si="280"/>
        <v>827.19697856000005</v>
      </c>
      <c r="C370" s="103">
        <f t="shared" si="294"/>
        <v>713.41688899999997</v>
      </c>
      <c r="D370" s="104">
        <f t="shared" si="288"/>
        <v>1100.9880000000001</v>
      </c>
      <c r="E370" s="105">
        <f t="shared" si="301"/>
        <v>1120.999</v>
      </c>
      <c r="F370" s="106">
        <f t="shared" si="302"/>
        <v>44582</v>
      </c>
      <c r="G370" s="107">
        <f t="shared" si="281"/>
        <v>1.8175493284213751E-2</v>
      </c>
      <c r="H370" s="108">
        <f t="shared" si="295"/>
        <v>44641</v>
      </c>
      <c r="I370" s="108">
        <f t="shared" si="282"/>
        <v>44641</v>
      </c>
      <c r="J370" s="109">
        <f t="shared" si="289"/>
        <v>18</v>
      </c>
      <c r="K370" s="109">
        <f t="shared" si="305"/>
        <v>14</v>
      </c>
      <c r="L370" s="8">
        <f t="shared" si="290"/>
        <v>1.01410815</v>
      </c>
      <c r="M370" s="110">
        <f t="shared" si="304"/>
        <v>1.0087083299999999</v>
      </c>
      <c r="N370" s="110">
        <f t="shared" si="299"/>
        <v>1.1370480516268262</v>
      </c>
      <c r="O370" s="103">
        <f t="shared" si="303"/>
        <v>1.1530896900000001</v>
      </c>
      <c r="P370" s="103">
        <f t="shared" si="283"/>
        <v>822.63365937000003</v>
      </c>
      <c r="Q370" s="11">
        <f t="shared" si="298"/>
        <v>0</v>
      </c>
      <c r="R370" s="7">
        <f t="shared" si="291"/>
        <v>0</v>
      </c>
      <c r="S370" s="8">
        <f t="shared" si="284"/>
        <v>0</v>
      </c>
      <c r="T370" s="113">
        <f t="shared" si="292"/>
        <v>0.1047</v>
      </c>
      <c r="U370" s="111">
        <f t="shared" si="300"/>
        <v>14</v>
      </c>
      <c r="V370" s="111">
        <v>252</v>
      </c>
      <c r="W370" s="110">
        <f t="shared" si="285"/>
        <v>1.005547207</v>
      </c>
      <c r="X370" s="103">
        <f t="shared" si="286"/>
        <v>4.5633191899999996</v>
      </c>
      <c r="Y370" s="8">
        <f t="shared" si="293"/>
        <v>0</v>
      </c>
      <c r="Z370" s="114" t="str">
        <f t="shared" si="296"/>
        <v>A+J=</v>
      </c>
      <c r="AA370" s="108">
        <f t="shared" si="297"/>
        <v>44641</v>
      </c>
      <c r="AB370" s="4"/>
      <c r="AD370" s="129">
        <f>[2]Plan1!$A441</f>
        <v>49925</v>
      </c>
      <c r="AE370" s="130" t="str">
        <f>[2]Plan1!$C441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287"/>
        <v>44636</v>
      </c>
      <c r="B371" s="103">
        <f t="shared" si="280"/>
        <v>828.3524046</v>
      </c>
      <c r="C371" s="103">
        <f t="shared" si="294"/>
        <v>713.41688899999997</v>
      </c>
      <c r="D371" s="104">
        <f t="shared" si="288"/>
        <v>1100.9880000000001</v>
      </c>
      <c r="E371" s="105">
        <f t="shared" si="301"/>
        <v>1120.999</v>
      </c>
      <c r="F371" s="106">
        <f t="shared" si="302"/>
        <v>44582</v>
      </c>
      <c r="G371" s="107">
        <f t="shared" si="281"/>
        <v>1.8175493284213751E-2</v>
      </c>
      <c r="H371" s="108">
        <f t="shared" si="295"/>
        <v>44641</v>
      </c>
      <c r="I371" s="108">
        <f t="shared" si="282"/>
        <v>44641</v>
      </c>
      <c r="J371" s="109">
        <f t="shared" si="289"/>
        <v>18</v>
      </c>
      <c r="K371" s="109">
        <f t="shared" si="305"/>
        <v>15</v>
      </c>
      <c r="L371" s="8">
        <f t="shared" si="290"/>
        <v>1.0151234600000001</v>
      </c>
      <c r="M371" s="110">
        <f t="shared" si="304"/>
        <v>1.0087083299999999</v>
      </c>
      <c r="N371" s="110">
        <f t="shared" si="299"/>
        <v>1.1370480516268262</v>
      </c>
      <c r="O371" s="103">
        <f t="shared" si="303"/>
        <v>1.15424415</v>
      </c>
      <c r="P371" s="103">
        <f t="shared" si="283"/>
        <v>823.45727063000004</v>
      </c>
      <c r="Q371" s="11">
        <f t="shared" si="298"/>
        <v>0</v>
      </c>
      <c r="R371" s="7">
        <f t="shared" si="291"/>
        <v>0</v>
      </c>
      <c r="S371" s="8">
        <f t="shared" si="284"/>
        <v>0</v>
      </c>
      <c r="T371" s="113">
        <f t="shared" si="292"/>
        <v>0.1047</v>
      </c>
      <c r="U371" s="111">
        <f t="shared" si="300"/>
        <v>15</v>
      </c>
      <c r="V371" s="111">
        <v>252</v>
      </c>
      <c r="W371" s="110">
        <f t="shared" si="285"/>
        <v>1.005944612</v>
      </c>
      <c r="X371" s="103">
        <f t="shared" si="286"/>
        <v>4.8951339699999998</v>
      </c>
      <c r="Y371" s="8">
        <f t="shared" si="293"/>
        <v>0</v>
      </c>
      <c r="Z371" s="114" t="str">
        <f t="shared" si="296"/>
        <v>A+J=</v>
      </c>
      <c r="AA371" s="108">
        <f t="shared" si="297"/>
        <v>44641</v>
      </c>
      <c r="AB371" s="4"/>
      <c r="AD371" s="129">
        <f>[2]Plan1!$A442</f>
        <v>49960</v>
      </c>
      <c r="AE371" s="130" t="str">
        <f>[2]Plan1!$C442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287"/>
        <v>44637</v>
      </c>
      <c r="B372" s="103">
        <f t="shared" si="280"/>
        <v>829.50943230000007</v>
      </c>
      <c r="C372" s="103">
        <f t="shared" si="294"/>
        <v>713.41688899999997</v>
      </c>
      <c r="D372" s="104">
        <f t="shared" si="288"/>
        <v>1100.9880000000001</v>
      </c>
      <c r="E372" s="105">
        <f t="shared" si="301"/>
        <v>1120.999</v>
      </c>
      <c r="F372" s="106">
        <f t="shared" si="302"/>
        <v>44582</v>
      </c>
      <c r="G372" s="107">
        <f t="shared" si="281"/>
        <v>1.8175493284213751E-2</v>
      </c>
      <c r="H372" s="108">
        <f t="shared" si="295"/>
        <v>44641</v>
      </c>
      <c r="I372" s="108">
        <f t="shared" si="282"/>
        <v>44641</v>
      </c>
      <c r="J372" s="109">
        <f t="shared" si="289"/>
        <v>18</v>
      </c>
      <c r="K372" s="109">
        <f t="shared" si="305"/>
        <v>16</v>
      </c>
      <c r="L372" s="8">
        <f t="shared" si="290"/>
        <v>1.01613978</v>
      </c>
      <c r="M372" s="110">
        <f t="shared" si="304"/>
        <v>1.0087083299999999</v>
      </c>
      <c r="N372" s="110">
        <f t="shared" si="299"/>
        <v>1.1370480516268262</v>
      </c>
      <c r="O372" s="103">
        <f t="shared" si="303"/>
        <v>1.1553997499999999</v>
      </c>
      <c r="P372" s="103">
        <f t="shared" si="283"/>
        <v>824.28169519000005</v>
      </c>
      <c r="Q372" s="11">
        <f t="shared" si="298"/>
        <v>0</v>
      </c>
      <c r="R372" s="7">
        <f t="shared" si="291"/>
        <v>0</v>
      </c>
      <c r="S372" s="8">
        <f t="shared" si="284"/>
        <v>0</v>
      </c>
      <c r="T372" s="113">
        <f t="shared" si="292"/>
        <v>0.1047</v>
      </c>
      <c r="U372" s="111">
        <f t="shared" si="300"/>
        <v>16</v>
      </c>
      <c r="V372" s="111">
        <v>252</v>
      </c>
      <c r="W372" s="110">
        <f t="shared" si="285"/>
        <v>1.006342173</v>
      </c>
      <c r="X372" s="103">
        <f t="shared" si="286"/>
        <v>5.2277371099999996</v>
      </c>
      <c r="Y372" s="8">
        <f t="shared" si="293"/>
        <v>0</v>
      </c>
      <c r="Z372" s="114" t="str">
        <f t="shared" si="296"/>
        <v>A+J=</v>
      </c>
      <c r="AA372" s="108">
        <f t="shared" si="297"/>
        <v>44641</v>
      </c>
      <c r="AB372" s="4"/>
      <c r="AD372" s="129">
        <f>[2]Plan1!$A443</f>
        <v>49981</v>
      </c>
      <c r="AE372" s="130" t="str">
        <f>[2]Plan1!$C443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287"/>
        <v>44638</v>
      </c>
      <c r="B373" s="103">
        <f t="shared" si="280"/>
        <v>830.66809337999996</v>
      </c>
      <c r="C373" s="103">
        <f t="shared" si="294"/>
        <v>713.41688899999997</v>
      </c>
      <c r="D373" s="104">
        <f t="shared" si="288"/>
        <v>1100.9880000000001</v>
      </c>
      <c r="E373" s="105">
        <f t="shared" si="301"/>
        <v>1120.999</v>
      </c>
      <c r="F373" s="106">
        <f t="shared" si="302"/>
        <v>44582</v>
      </c>
      <c r="G373" s="107">
        <f t="shared" si="281"/>
        <v>1.8175493284213751E-2</v>
      </c>
      <c r="H373" s="108">
        <f t="shared" si="295"/>
        <v>44641</v>
      </c>
      <c r="I373" s="108">
        <f t="shared" si="282"/>
        <v>44641</v>
      </c>
      <c r="J373" s="109">
        <f t="shared" si="289"/>
        <v>18</v>
      </c>
      <c r="K373" s="109">
        <f t="shared" si="305"/>
        <v>17</v>
      </c>
      <c r="L373" s="8">
        <f t="shared" si="290"/>
        <v>1.01715713</v>
      </c>
      <c r="M373" s="110">
        <f t="shared" si="304"/>
        <v>1.0087083299999999</v>
      </c>
      <c r="N373" s="110">
        <f t="shared" si="299"/>
        <v>1.1370480516268262</v>
      </c>
      <c r="O373" s="103">
        <f t="shared" si="303"/>
        <v>1.15655653</v>
      </c>
      <c r="P373" s="103">
        <f t="shared" si="283"/>
        <v>825.10696157999996</v>
      </c>
      <c r="Q373" s="11">
        <f t="shared" si="298"/>
        <v>0</v>
      </c>
      <c r="R373" s="7">
        <f t="shared" si="291"/>
        <v>0</v>
      </c>
      <c r="S373" s="8">
        <f t="shared" si="284"/>
        <v>0</v>
      </c>
      <c r="T373" s="113">
        <f t="shared" si="292"/>
        <v>0.1047</v>
      </c>
      <c r="U373" s="111">
        <f t="shared" si="300"/>
        <v>17</v>
      </c>
      <c r="V373" s="111">
        <v>252</v>
      </c>
      <c r="W373" s="110">
        <f t="shared" si="285"/>
        <v>1.0067398919999999</v>
      </c>
      <c r="X373" s="103">
        <f t="shared" si="286"/>
        <v>5.5611318000000001</v>
      </c>
      <c r="Y373" s="8">
        <f t="shared" si="293"/>
        <v>0</v>
      </c>
      <c r="Z373" s="114" t="str">
        <f t="shared" si="296"/>
        <v>A+J=</v>
      </c>
      <c r="AA373" s="108">
        <f t="shared" si="297"/>
        <v>44641</v>
      </c>
      <c r="AB373" s="4"/>
      <c r="AD373" s="129">
        <f>[2]Plan1!$A444</f>
        <v>49994</v>
      </c>
      <c r="AE373" s="130" t="str">
        <f>[2]Plan1!$C444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287"/>
        <v>44639</v>
      </c>
      <c r="B374" s="103">
        <f t="shared" si="280"/>
        <v>831.82835968999996</v>
      </c>
      <c r="C374" s="103">
        <f t="shared" si="294"/>
        <v>713.41688899999997</v>
      </c>
      <c r="D374" s="104">
        <f t="shared" si="288"/>
        <v>1100.9880000000001</v>
      </c>
      <c r="E374" s="105">
        <f t="shared" si="301"/>
        <v>1120.999</v>
      </c>
      <c r="F374" s="106">
        <f t="shared" si="302"/>
        <v>44582</v>
      </c>
      <c r="G374" s="107">
        <f t="shared" si="281"/>
        <v>1.8175493284213751E-2</v>
      </c>
      <c r="H374" s="108">
        <f t="shared" si="295"/>
        <v>44641</v>
      </c>
      <c r="I374" s="108">
        <f t="shared" si="282"/>
        <v>44641</v>
      </c>
      <c r="J374" s="109">
        <f t="shared" si="289"/>
        <v>18</v>
      </c>
      <c r="K374" s="109">
        <f t="shared" si="305"/>
        <v>18</v>
      </c>
      <c r="L374" s="8">
        <f t="shared" si="290"/>
        <v>1.01817549</v>
      </c>
      <c r="M374" s="110">
        <f t="shared" si="304"/>
        <v>1.0087083299999999</v>
      </c>
      <c r="N374" s="110">
        <f t="shared" si="299"/>
        <v>1.1370480516268262</v>
      </c>
      <c r="O374" s="103">
        <f t="shared" si="303"/>
        <v>1.1577144500000001</v>
      </c>
      <c r="P374" s="103">
        <f t="shared" si="283"/>
        <v>825.93304125999998</v>
      </c>
      <c r="Q374" s="11">
        <f t="shared" si="298"/>
        <v>0</v>
      </c>
      <c r="R374" s="7">
        <f t="shared" si="291"/>
        <v>0</v>
      </c>
      <c r="S374" s="8">
        <f t="shared" si="284"/>
        <v>0</v>
      </c>
      <c r="T374" s="113">
        <f t="shared" si="292"/>
        <v>0.1047</v>
      </c>
      <c r="U374" s="111">
        <f t="shared" si="300"/>
        <v>18</v>
      </c>
      <c r="V374" s="111">
        <v>252</v>
      </c>
      <c r="W374" s="110">
        <f t="shared" si="285"/>
        <v>1.007137768</v>
      </c>
      <c r="X374" s="103">
        <f t="shared" si="286"/>
        <v>5.8953184299999997</v>
      </c>
      <c r="Y374" s="8">
        <f t="shared" si="293"/>
        <v>0</v>
      </c>
      <c r="Z374" s="114" t="str">
        <f t="shared" si="296"/>
        <v>A+J=</v>
      </c>
      <c r="AA374" s="108">
        <f t="shared" si="297"/>
        <v>44641</v>
      </c>
      <c r="AB374" s="4"/>
      <c r="AD374" s="129">
        <f>[2]Plan1!$A445</f>
        <v>49999</v>
      </c>
      <c r="AE374" s="130" t="str">
        <f>[2]Plan1!$C445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2">
        <f t="shared" si="287"/>
        <v>44640</v>
      </c>
      <c r="B375" s="103">
        <f t="shared" si="280"/>
        <v>831.82835968999996</v>
      </c>
      <c r="C375" s="103">
        <f t="shared" si="294"/>
        <v>713.41688899999997</v>
      </c>
      <c r="D375" s="104">
        <f t="shared" si="288"/>
        <v>1100.9880000000001</v>
      </c>
      <c r="E375" s="105">
        <f t="shared" si="301"/>
        <v>1120.999</v>
      </c>
      <c r="F375" s="106">
        <f t="shared" si="302"/>
        <v>44582</v>
      </c>
      <c r="G375" s="107">
        <f t="shared" si="281"/>
        <v>1.8175493284213751E-2</v>
      </c>
      <c r="H375" s="108">
        <f t="shared" si="295"/>
        <v>44671</v>
      </c>
      <c r="I375" s="108">
        <f t="shared" si="282"/>
        <v>44641</v>
      </c>
      <c r="J375" s="109">
        <f t="shared" si="289"/>
        <v>18</v>
      </c>
      <c r="K375" s="109">
        <f t="shared" si="305"/>
        <v>18</v>
      </c>
      <c r="L375" s="8">
        <f t="shared" si="290"/>
        <v>1.01817549</v>
      </c>
      <c r="M375" s="110">
        <f t="shared" si="304"/>
        <v>1.0087083299999999</v>
      </c>
      <c r="N375" s="110">
        <f t="shared" si="299"/>
        <v>1.1370480516268262</v>
      </c>
      <c r="O375" s="103">
        <f t="shared" si="303"/>
        <v>1.1577144500000001</v>
      </c>
      <c r="P375" s="103">
        <f t="shared" si="283"/>
        <v>825.93304125999998</v>
      </c>
      <c r="Q375" s="11">
        <f t="shared" si="298"/>
        <v>0</v>
      </c>
      <c r="R375" s="7">
        <f t="shared" si="291"/>
        <v>0</v>
      </c>
      <c r="S375" s="8">
        <f t="shared" si="284"/>
        <v>0</v>
      </c>
      <c r="T375" s="113">
        <f t="shared" si="292"/>
        <v>0.1047</v>
      </c>
      <c r="U375" s="111">
        <f t="shared" si="300"/>
        <v>18</v>
      </c>
      <c r="V375" s="111">
        <v>252</v>
      </c>
      <c r="W375" s="110">
        <f t="shared" si="285"/>
        <v>1.007137768</v>
      </c>
      <c r="X375" s="103">
        <f t="shared" si="286"/>
        <v>5.8953184299999997</v>
      </c>
      <c r="Y375" s="8">
        <f t="shared" si="293"/>
        <v>0</v>
      </c>
      <c r="Z375" s="114" t="str">
        <f t="shared" si="296"/>
        <v>A+J=</v>
      </c>
      <c r="AA375" s="108">
        <f t="shared" si="297"/>
        <v>44641</v>
      </c>
      <c r="AB375" s="26"/>
      <c r="AD375" s="129">
        <f>[2]Plan1!$A446</f>
        <v>50034</v>
      </c>
      <c r="AE375" s="130" t="str">
        <f>[2]Plan1!$C446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287"/>
        <v>44641</v>
      </c>
      <c r="B376" s="103">
        <f t="shared" si="280"/>
        <v>831.82835968999996</v>
      </c>
      <c r="C376" s="103">
        <f t="shared" si="294"/>
        <v>713.41688899999997</v>
      </c>
      <c r="D376" s="104">
        <f t="shared" si="288"/>
        <v>1100.9880000000001</v>
      </c>
      <c r="E376" s="105">
        <f t="shared" si="301"/>
        <v>1120.999</v>
      </c>
      <c r="F376" s="106">
        <f t="shared" si="302"/>
        <v>44582</v>
      </c>
      <c r="G376" s="107">
        <f t="shared" si="281"/>
        <v>1.8175493284213751E-2</v>
      </c>
      <c r="H376" s="108">
        <f t="shared" si="295"/>
        <v>44671</v>
      </c>
      <c r="I376" s="108">
        <f t="shared" si="282"/>
        <v>44641</v>
      </c>
      <c r="J376" s="109">
        <f t="shared" si="289"/>
        <v>18</v>
      </c>
      <c r="K376" s="109">
        <f t="shared" si="305"/>
        <v>18</v>
      </c>
      <c r="L376" s="8">
        <f t="shared" si="290"/>
        <v>1.01817549</v>
      </c>
      <c r="M376" s="110">
        <f t="shared" si="304"/>
        <v>1.0087083299999999</v>
      </c>
      <c r="N376" s="110">
        <f t="shared" si="299"/>
        <v>1.1370480516268262</v>
      </c>
      <c r="O376" s="103">
        <f t="shared" si="303"/>
        <v>1.1577144500000001</v>
      </c>
      <c r="P376" s="103">
        <f t="shared" si="283"/>
        <v>825.93304125999998</v>
      </c>
      <c r="Q376" s="11">
        <f t="shared" si="298"/>
        <v>12</v>
      </c>
      <c r="R376" s="7">
        <f t="shared" si="291"/>
        <v>3.3747715005417241E-2</v>
      </c>
      <c r="S376" s="8">
        <f t="shared" si="284"/>
        <v>27.87335289</v>
      </c>
      <c r="T376" s="113">
        <f t="shared" si="292"/>
        <v>0.1047</v>
      </c>
      <c r="U376" s="111">
        <f t="shared" si="300"/>
        <v>18</v>
      </c>
      <c r="V376" s="111">
        <v>252</v>
      </c>
      <c r="W376" s="110">
        <f t="shared" si="285"/>
        <v>1.007137768</v>
      </c>
      <c r="X376" s="103">
        <f t="shared" si="286"/>
        <v>5.8953184299999997</v>
      </c>
      <c r="Y376" s="8">
        <f t="shared" si="293"/>
        <v>33.768671319999996</v>
      </c>
      <c r="Z376" s="114" t="str">
        <f t="shared" si="296"/>
        <v>A+J=</v>
      </c>
      <c r="AA376" s="108">
        <f t="shared" si="297"/>
        <v>44641</v>
      </c>
      <c r="AB376" s="26"/>
      <c r="AD376" s="129">
        <f>[2]Plan1!$A447</f>
        <v>50041</v>
      </c>
      <c r="AE376" s="130" t="str">
        <f>[2]Plan1!$C447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287"/>
        <v>44642</v>
      </c>
      <c r="B377" s="103">
        <f t="shared" si="280"/>
        <v>799.06591108999999</v>
      </c>
      <c r="C377" s="103">
        <f t="shared" si="294"/>
        <v>689.34069914999998</v>
      </c>
      <c r="D377" s="104">
        <f t="shared" si="288"/>
        <v>1120.999</v>
      </c>
      <c r="E377" s="105">
        <f t="shared" si="301"/>
        <v>1141.546</v>
      </c>
      <c r="F377" s="106">
        <f t="shared" si="302"/>
        <v>44613</v>
      </c>
      <c r="G377" s="107">
        <f t="shared" si="281"/>
        <v>1.8329186734332481E-2</v>
      </c>
      <c r="H377" s="108">
        <f t="shared" si="295"/>
        <v>44671</v>
      </c>
      <c r="I377" s="108">
        <f t="shared" si="282"/>
        <v>44671</v>
      </c>
      <c r="J377" s="109">
        <f t="shared" si="289"/>
        <v>21</v>
      </c>
      <c r="K377" s="109">
        <f t="shared" si="305"/>
        <v>1</v>
      </c>
      <c r="L377" s="8">
        <f t="shared" si="290"/>
        <v>1.00086528</v>
      </c>
      <c r="M377" s="110">
        <f t="shared" si="304"/>
        <v>1.01817549</v>
      </c>
      <c r="N377" s="110">
        <f t="shared" si="299"/>
        <v>1.157714457118689</v>
      </c>
      <c r="O377" s="103">
        <f t="shared" si="303"/>
        <v>1.1587162</v>
      </c>
      <c r="P377" s="103">
        <f t="shared" si="283"/>
        <v>798.75023541999997</v>
      </c>
      <c r="Q377" s="11">
        <f t="shared" si="298"/>
        <v>0</v>
      </c>
      <c r="R377" s="7">
        <f t="shared" si="291"/>
        <v>0</v>
      </c>
      <c r="S377" s="8">
        <f t="shared" si="284"/>
        <v>0</v>
      </c>
      <c r="T377" s="113">
        <f t="shared" si="292"/>
        <v>0.1047</v>
      </c>
      <c r="U377" s="111">
        <f t="shared" si="300"/>
        <v>1</v>
      </c>
      <c r="V377" s="111">
        <v>252</v>
      </c>
      <c r="W377" s="110">
        <f t="shared" si="285"/>
        <v>1.0003952119999999</v>
      </c>
      <c r="X377" s="103">
        <f t="shared" si="286"/>
        <v>0.31567567000000002</v>
      </c>
      <c r="Y377" s="8">
        <f t="shared" si="293"/>
        <v>0</v>
      </c>
      <c r="Z377" s="114" t="str">
        <f t="shared" si="296"/>
        <v>A+J=</v>
      </c>
      <c r="AA377" s="108">
        <f t="shared" si="297"/>
        <v>44671</v>
      </c>
      <c r="AB377" s="4"/>
      <c r="AD377" s="129">
        <f>[2]Plan1!$A448</f>
        <v>50087</v>
      </c>
      <c r="AE377" s="130" t="str">
        <f>[2]Plan1!$C448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287"/>
        <v>44643</v>
      </c>
      <c r="B378" s="103">
        <f t="shared" si="280"/>
        <v>800.07341225000005</v>
      </c>
      <c r="C378" s="103">
        <f t="shared" si="294"/>
        <v>689.34069914999998</v>
      </c>
      <c r="D378" s="104">
        <f t="shared" si="288"/>
        <v>1120.999</v>
      </c>
      <c r="E378" s="105">
        <f t="shared" si="301"/>
        <v>1141.546</v>
      </c>
      <c r="F378" s="106">
        <f t="shared" si="302"/>
        <v>44613</v>
      </c>
      <c r="G378" s="107">
        <f t="shared" si="281"/>
        <v>1.8329186734332481E-2</v>
      </c>
      <c r="H378" s="108">
        <f t="shared" si="295"/>
        <v>44671</v>
      </c>
      <c r="I378" s="108">
        <f t="shared" si="282"/>
        <v>44671</v>
      </c>
      <c r="J378" s="109">
        <f t="shared" si="289"/>
        <v>21</v>
      </c>
      <c r="K378" s="109">
        <f t="shared" si="305"/>
        <v>2</v>
      </c>
      <c r="L378" s="8">
        <f t="shared" si="290"/>
        <v>1.00173132</v>
      </c>
      <c r="M378" s="110">
        <f t="shared" si="304"/>
        <v>1.01817549</v>
      </c>
      <c r="N378" s="110">
        <f t="shared" si="299"/>
        <v>1.157714457118689</v>
      </c>
      <c r="O378" s="103">
        <f t="shared" si="303"/>
        <v>1.1597188300000001</v>
      </c>
      <c r="P378" s="103">
        <f t="shared" si="283"/>
        <v>799.44138908000002</v>
      </c>
      <c r="Q378" s="11">
        <f t="shared" si="298"/>
        <v>0</v>
      </c>
      <c r="R378" s="7">
        <f t="shared" si="291"/>
        <v>0</v>
      </c>
      <c r="S378" s="8">
        <f t="shared" si="284"/>
        <v>0</v>
      </c>
      <c r="T378" s="113">
        <f t="shared" si="292"/>
        <v>0.1047</v>
      </c>
      <c r="U378" s="111">
        <f t="shared" si="300"/>
        <v>2</v>
      </c>
      <c r="V378" s="111">
        <v>252</v>
      </c>
      <c r="W378" s="110">
        <f t="shared" si="285"/>
        <v>1.000790581</v>
      </c>
      <c r="X378" s="103">
        <f t="shared" si="286"/>
        <v>0.63202316999999997</v>
      </c>
      <c r="Y378" s="8">
        <f t="shared" si="293"/>
        <v>0</v>
      </c>
      <c r="Z378" s="114" t="str">
        <f t="shared" si="296"/>
        <v>A+J=</v>
      </c>
      <c r="AA378" s="108">
        <f t="shared" si="297"/>
        <v>44671</v>
      </c>
      <c r="AB378" s="4"/>
      <c r="AD378" s="129">
        <f>[2]Plan1!$A449</f>
        <v>50088</v>
      </c>
      <c r="AE378" s="130" t="str">
        <f>[2]Plan1!$C449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287"/>
        <v>44644</v>
      </c>
      <c r="B379" s="103">
        <f t="shared" si="280"/>
        <v>801.08217749000005</v>
      </c>
      <c r="C379" s="103">
        <f t="shared" si="294"/>
        <v>689.34069914999998</v>
      </c>
      <c r="D379" s="104">
        <f t="shared" si="288"/>
        <v>1120.999</v>
      </c>
      <c r="E379" s="105">
        <f t="shared" si="301"/>
        <v>1141.546</v>
      </c>
      <c r="F379" s="106">
        <f t="shared" si="302"/>
        <v>44613</v>
      </c>
      <c r="G379" s="107">
        <f t="shared" si="281"/>
        <v>1.8329186734332481E-2</v>
      </c>
      <c r="H379" s="108">
        <f t="shared" si="295"/>
        <v>44671</v>
      </c>
      <c r="I379" s="108">
        <f t="shared" si="282"/>
        <v>44671</v>
      </c>
      <c r="J379" s="109">
        <f t="shared" si="289"/>
        <v>21</v>
      </c>
      <c r="K379" s="109">
        <f t="shared" si="305"/>
        <v>3</v>
      </c>
      <c r="L379" s="8">
        <f t="shared" si="290"/>
        <v>1.0025981100000001</v>
      </c>
      <c r="M379" s="110">
        <f t="shared" si="304"/>
        <v>1.01817549</v>
      </c>
      <c r="N379" s="110">
        <f t="shared" si="299"/>
        <v>1.157714457118689</v>
      </c>
      <c r="O379" s="103">
        <f t="shared" si="303"/>
        <v>1.1607223200000001</v>
      </c>
      <c r="P379" s="103">
        <f t="shared" si="283"/>
        <v>800.13313558000004</v>
      </c>
      <c r="Q379" s="11">
        <f t="shared" si="298"/>
        <v>0</v>
      </c>
      <c r="R379" s="7">
        <f t="shared" si="291"/>
        <v>0</v>
      </c>
      <c r="S379" s="8">
        <f t="shared" si="284"/>
        <v>0</v>
      </c>
      <c r="T379" s="113">
        <f t="shared" si="292"/>
        <v>0.1047</v>
      </c>
      <c r="U379" s="111">
        <f t="shared" si="300"/>
        <v>3</v>
      </c>
      <c r="V379" s="111">
        <v>252</v>
      </c>
      <c r="W379" s="110">
        <f t="shared" si="285"/>
        <v>1.0011861049999999</v>
      </c>
      <c r="X379" s="103">
        <f t="shared" si="286"/>
        <v>0.94904191000000004</v>
      </c>
      <c r="Y379" s="8">
        <f t="shared" si="293"/>
        <v>0</v>
      </c>
      <c r="Z379" s="114" t="str">
        <f t="shared" si="296"/>
        <v>A+J=</v>
      </c>
      <c r="AA379" s="108">
        <f t="shared" si="297"/>
        <v>44671</v>
      </c>
      <c r="AB379" s="4"/>
      <c r="AD379" s="129">
        <f>[2]Plan1!$A450</f>
        <v>50133</v>
      </c>
      <c r="AE379" s="130" t="str">
        <f>[2]Plan1!$C450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287"/>
        <v>44645</v>
      </c>
      <c r="B380" s="103">
        <f t="shared" si="280"/>
        <v>802.09222324000007</v>
      </c>
      <c r="C380" s="103">
        <f t="shared" si="294"/>
        <v>689.34069914999998</v>
      </c>
      <c r="D380" s="104">
        <f t="shared" si="288"/>
        <v>1120.999</v>
      </c>
      <c r="E380" s="105">
        <f t="shared" si="301"/>
        <v>1141.546</v>
      </c>
      <c r="F380" s="106">
        <f t="shared" si="302"/>
        <v>44613</v>
      </c>
      <c r="G380" s="107">
        <f t="shared" si="281"/>
        <v>1.8329186734332481E-2</v>
      </c>
      <c r="H380" s="108">
        <f t="shared" si="295"/>
        <v>44671</v>
      </c>
      <c r="I380" s="108">
        <f t="shared" si="282"/>
        <v>44671</v>
      </c>
      <c r="J380" s="109">
        <f t="shared" si="289"/>
        <v>21</v>
      </c>
      <c r="K380" s="109">
        <f t="shared" si="305"/>
        <v>4</v>
      </c>
      <c r="L380" s="8">
        <f t="shared" si="290"/>
        <v>1.0034656500000001</v>
      </c>
      <c r="M380" s="110">
        <f t="shared" si="304"/>
        <v>1.01817549</v>
      </c>
      <c r="N380" s="110">
        <f t="shared" si="299"/>
        <v>1.157714457118689</v>
      </c>
      <c r="O380" s="103">
        <f t="shared" si="303"/>
        <v>1.1617266900000001</v>
      </c>
      <c r="P380" s="103">
        <f t="shared" si="283"/>
        <v>800.82548870000005</v>
      </c>
      <c r="Q380" s="11">
        <f t="shared" si="298"/>
        <v>0</v>
      </c>
      <c r="R380" s="7">
        <f t="shared" si="291"/>
        <v>0</v>
      </c>
      <c r="S380" s="8">
        <f t="shared" si="284"/>
        <v>0</v>
      </c>
      <c r="T380" s="113">
        <f t="shared" si="292"/>
        <v>0.1047</v>
      </c>
      <c r="U380" s="111">
        <f t="shared" si="300"/>
        <v>4</v>
      </c>
      <c r="V380" s="111">
        <v>252</v>
      </c>
      <c r="W380" s="110">
        <f t="shared" si="285"/>
        <v>1.001581786</v>
      </c>
      <c r="X380" s="103">
        <f t="shared" si="286"/>
        <v>1.2667345400000001</v>
      </c>
      <c r="Y380" s="8">
        <f t="shared" si="293"/>
        <v>0</v>
      </c>
      <c r="Z380" s="114" t="str">
        <f t="shared" si="296"/>
        <v>A+J=</v>
      </c>
      <c r="AA380" s="108">
        <f t="shared" si="297"/>
        <v>44671</v>
      </c>
      <c r="AB380" s="4"/>
      <c r="AD380" s="129">
        <f>[2]Plan1!$A451</f>
        <v>50151</v>
      </c>
      <c r="AE380" s="130" t="str">
        <f>[2]Plan1!$C451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287"/>
        <v>44646</v>
      </c>
      <c r="B381" s="103">
        <f t="shared" si="280"/>
        <v>803.10353673999998</v>
      </c>
      <c r="C381" s="103">
        <f t="shared" si="294"/>
        <v>689.34069914999998</v>
      </c>
      <c r="D381" s="104">
        <f t="shared" si="288"/>
        <v>1120.999</v>
      </c>
      <c r="E381" s="105">
        <f t="shared" si="301"/>
        <v>1141.546</v>
      </c>
      <c r="F381" s="106">
        <f t="shared" si="302"/>
        <v>44613</v>
      </c>
      <c r="G381" s="107">
        <f t="shared" si="281"/>
        <v>1.8329186734332481E-2</v>
      </c>
      <c r="H381" s="108">
        <f t="shared" si="295"/>
        <v>44671</v>
      </c>
      <c r="I381" s="108">
        <f t="shared" si="282"/>
        <v>44671</v>
      </c>
      <c r="J381" s="109">
        <f t="shared" si="289"/>
        <v>21</v>
      </c>
      <c r="K381" s="109">
        <f t="shared" si="305"/>
        <v>5</v>
      </c>
      <c r="L381" s="8">
        <f t="shared" si="290"/>
        <v>1.00433394</v>
      </c>
      <c r="M381" s="110">
        <f t="shared" si="304"/>
        <v>1.01817549</v>
      </c>
      <c r="N381" s="110">
        <f t="shared" si="299"/>
        <v>1.157714457118689</v>
      </c>
      <c r="O381" s="103">
        <f t="shared" si="303"/>
        <v>1.1627319199999999</v>
      </c>
      <c r="P381" s="103">
        <f t="shared" si="283"/>
        <v>801.51843465000002</v>
      </c>
      <c r="Q381" s="11">
        <f t="shared" si="298"/>
        <v>0</v>
      </c>
      <c r="R381" s="7">
        <f t="shared" si="291"/>
        <v>0</v>
      </c>
      <c r="S381" s="8">
        <f t="shared" si="284"/>
        <v>0</v>
      </c>
      <c r="T381" s="113">
        <f t="shared" si="292"/>
        <v>0.1047</v>
      </c>
      <c r="U381" s="111">
        <f t="shared" si="300"/>
        <v>5</v>
      </c>
      <c r="V381" s="111">
        <v>252</v>
      </c>
      <c r="W381" s="110">
        <f t="shared" si="285"/>
        <v>1.001977624</v>
      </c>
      <c r="X381" s="103">
        <f t="shared" si="286"/>
        <v>1.5851020899999999</v>
      </c>
      <c r="Y381" s="8">
        <f t="shared" si="293"/>
        <v>0</v>
      </c>
      <c r="Z381" s="114" t="str">
        <f t="shared" si="296"/>
        <v>A+J=</v>
      </c>
      <c r="AA381" s="108">
        <f t="shared" si="297"/>
        <v>44671</v>
      </c>
      <c r="AB381" s="4"/>
      <c r="AD381" s="129">
        <f>[2]Plan1!$A452</f>
        <v>50161</v>
      </c>
      <c r="AE381" s="130" t="str">
        <f>[2]Plan1!$C452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287"/>
        <v>44647</v>
      </c>
      <c r="B382" s="103">
        <f t="shared" si="280"/>
        <v>803.10353673999998</v>
      </c>
      <c r="C382" s="103">
        <f t="shared" si="294"/>
        <v>689.34069914999998</v>
      </c>
      <c r="D382" s="104">
        <f t="shared" si="288"/>
        <v>1120.999</v>
      </c>
      <c r="E382" s="105">
        <f t="shared" si="301"/>
        <v>1141.546</v>
      </c>
      <c r="F382" s="106">
        <f t="shared" si="302"/>
        <v>44613</v>
      </c>
      <c r="G382" s="107">
        <f t="shared" si="281"/>
        <v>1.8329186734332481E-2</v>
      </c>
      <c r="H382" s="108">
        <f t="shared" si="295"/>
        <v>44671</v>
      </c>
      <c r="I382" s="108">
        <f t="shared" si="282"/>
        <v>44671</v>
      </c>
      <c r="J382" s="109">
        <f t="shared" si="289"/>
        <v>21</v>
      </c>
      <c r="K382" s="109">
        <f t="shared" si="305"/>
        <v>5</v>
      </c>
      <c r="L382" s="8">
        <f t="shared" si="290"/>
        <v>1.00433394</v>
      </c>
      <c r="M382" s="110">
        <f t="shared" si="304"/>
        <v>1.01817549</v>
      </c>
      <c r="N382" s="110">
        <f t="shared" si="299"/>
        <v>1.157714457118689</v>
      </c>
      <c r="O382" s="103">
        <f t="shared" si="303"/>
        <v>1.1627319199999999</v>
      </c>
      <c r="P382" s="103">
        <f t="shared" si="283"/>
        <v>801.51843465000002</v>
      </c>
      <c r="Q382" s="11">
        <f t="shared" si="298"/>
        <v>0</v>
      </c>
      <c r="R382" s="7">
        <f t="shared" si="291"/>
        <v>0</v>
      </c>
      <c r="S382" s="8">
        <f t="shared" si="284"/>
        <v>0</v>
      </c>
      <c r="T382" s="113">
        <f t="shared" si="292"/>
        <v>0.1047</v>
      </c>
      <c r="U382" s="111">
        <f t="shared" si="300"/>
        <v>5</v>
      </c>
      <c r="V382" s="111">
        <v>252</v>
      </c>
      <c r="W382" s="110">
        <f t="shared" si="285"/>
        <v>1.001977624</v>
      </c>
      <c r="X382" s="103">
        <f t="shared" si="286"/>
        <v>1.5851020899999999</v>
      </c>
      <c r="Y382" s="8">
        <f t="shared" si="293"/>
        <v>0</v>
      </c>
      <c r="Z382" s="114" t="str">
        <f t="shared" si="296"/>
        <v>A+J=</v>
      </c>
      <c r="AA382" s="108">
        <f t="shared" si="297"/>
        <v>44671</v>
      </c>
      <c r="AB382" s="4"/>
      <c r="AD382" s="129">
        <f>[2]Plan1!$A453</f>
        <v>50195</v>
      </c>
      <c r="AE382" s="130" t="str">
        <f>[2]Plan1!$C453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287"/>
        <v>44648</v>
      </c>
      <c r="B383" s="103">
        <f t="shared" si="280"/>
        <v>803.10353673999998</v>
      </c>
      <c r="C383" s="103">
        <f t="shared" si="294"/>
        <v>689.34069914999998</v>
      </c>
      <c r="D383" s="104">
        <f t="shared" si="288"/>
        <v>1120.999</v>
      </c>
      <c r="E383" s="105">
        <f t="shared" si="301"/>
        <v>1141.546</v>
      </c>
      <c r="F383" s="106">
        <f t="shared" si="302"/>
        <v>44613</v>
      </c>
      <c r="G383" s="107">
        <f t="shared" si="281"/>
        <v>1.8329186734332481E-2</v>
      </c>
      <c r="H383" s="108">
        <f t="shared" si="295"/>
        <v>44671</v>
      </c>
      <c r="I383" s="108">
        <f t="shared" si="282"/>
        <v>44671</v>
      </c>
      <c r="J383" s="109">
        <f t="shared" si="289"/>
        <v>21</v>
      </c>
      <c r="K383" s="109">
        <f t="shared" si="305"/>
        <v>5</v>
      </c>
      <c r="L383" s="8">
        <f t="shared" si="290"/>
        <v>1.00433394</v>
      </c>
      <c r="M383" s="110">
        <f t="shared" si="304"/>
        <v>1.01817549</v>
      </c>
      <c r="N383" s="110">
        <f t="shared" si="299"/>
        <v>1.157714457118689</v>
      </c>
      <c r="O383" s="103">
        <f t="shared" si="303"/>
        <v>1.1627319199999999</v>
      </c>
      <c r="P383" s="103">
        <f t="shared" si="283"/>
        <v>801.51843465000002</v>
      </c>
      <c r="Q383" s="11">
        <f t="shared" si="298"/>
        <v>0</v>
      </c>
      <c r="R383" s="7">
        <f t="shared" si="291"/>
        <v>0</v>
      </c>
      <c r="S383" s="8">
        <f t="shared" si="284"/>
        <v>0</v>
      </c>
      <c r="T383" s="113">
        <f t="shared" si="292"/>
        <v>0.1047</v>
      </c>
      <c r="U383" s="111">
        <f t="shared" si="300"/>
        <v>5</v>
      </c>
      <c r="V383" s="111">
        <v>252</v>
      </c>
      <c r="W383" s="110">
        <f t="shared" si="285"/>
        <v>1.001977624</v>
      </c>
      <c r="X383" s="103">
        <f t="shared" si="286"/>
        <v>1.5851020899999999</v>
      </c>
      <c r="Y383" s="8">
        <f t="shared" si="293"/>
        <v>0</v>
      </c>
      <c r="Z383" s="114" t="str">
        <f t="shared" si="296"/>
        <v>A+J=</v>
      </c>
      <c r="AA383" s="108">
        <f t="shared" si="297"/>
        <v>44671</v>
      </c>
      <c r="AB383" s="4"/>
      <c r="AD383" s="129">
        <f>[2]Plan1!$A454</f>
        <v>50290</v>
      </c>
      <c r="AE383" s="130" t="str">
        <f>[2]Plan1!$C454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287"/>
        <v>44649</v>
      </c>
      <c r="B384" s="103">
        <f t="shared" si="280"/>
        <v>804.11612431999993</v>
      </c>
      <c r="C384" s="103">
        <f t="shared" si="294"/>
        <v>689.34069914999998</v>
      </c>
      <c r="D384" s="104">
        <f t="shared" si="288"/>
        <v>1120.999</v>
      </c>
      <c r="E384" s="105">
        <f t="shared" si="301"/>
        <v>1141.546</v>
      </c>
      <c r="F384" s="106">
        <f t="shared" si="302"/>
        <v>44613</v>
      </c>
      <c r="G384" s="107">
        <f t="shared" si="281"/>
        <v>1.8329186734332481E-2</v>
      </c>
      <c r="H384" s="108">
        <f t="shared" si="295"/>
        <v>44671</v>
      </c>
      <c r="I384" s="108">
        <f t="shared" si="282"/>
        <v>44671</v>
      </c>
      <c r="J384" s="109">
        <f t="shared" si="289"/>
        <v>21</v>
      </c>
      <c r="K384" s="109">
        <f t="shared" si="305"/>
        <v>6</v>
      </c>
      <c r="L384" s="8">
        <f t="shared" si="290"/>
        <v>1.00520298</v>
      </c>
      <c r="M384" s="110">
        <f t="shared" si="304"/>
        <v>1.01817549</v>
      </c>
      <c r="N384" s="110">
        <f t="shared" si="299"/>
        <v>1.157714457118689</v>
      </c>
      <c r="O384" s="103">
        <f t="shared" si="303"/>
        <v>1.16373802</v>
      </c>
      <c r="P384" s="103">
        <f t="shared" si="283"/>
        <v>802.21198032999996</v>
      </c>
      <c r="Q384" s="11">
        <f t="shared" si="298"/>
        <v>0</v>
      </c>
      <c r="R384" s="7">
        <f t="shared" si="291"/>
        <v>0</v>
      </c>
      <c r="S384" s="8">
        <f t="shared" si="284"/>
        <v>0</v>
      </c>
      <c r="T384" s="113">
        <f t="shared" si="292"/>
        <v>0.1047</v>
      </c>
      <c r="U384" s="111">
        <f t="shared" si="300"/>
        <v>6</v>
      </c>
      <c r="V384" s="111">
        <v>252</v>
      </c>
      <c r="W384" s="110">
        <f t="shared" si="285"/>
        <v>1.0023736169999999</v>
      </c>
      <c r="X384" s="103">
        <f t="shared" si="286"/>
        <v>1.9041439899999999</v>
      </c>
      <c r="Y384" s="8">
        <f t="shared" si="293"/>
        <v>0</v>
      </c>
      <c r="Z384" s="114" t="str">
        <f t="shared" si="296"/>
        <v>A+J=</v>
      </c>
      <c r="AA384" s="108">
        <f t="shared" si="297"/>
        <v>44671</v>
      </c>
      <c r="AB384" s="4"/>
      <c r="AD384" s="129">
        <f>[2]Plan1!$A455</f>
        <v>50325</v>
      </c>
      <c r="AE384" s="130" t="str">
        <f>[2]Plan1!$C455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287"/>
        <v>44650</v>
      </c>
      <c r="B385" s="103">
        <f t="shared" si="280"/>
        <v>805.12998942000002</v>
      </c>
      <c r="C385" s="103">
        <f t="shared" si="294"/>
        <v>689.34069914999998</v>
      </c>
      <c r="D385" s="104">
        <f t="shared" si="288"/>
        <v>1120.999</v>
      </c>
      <c r="E385" s="105">
        <f t="shared" si="301"/>
        <v>1141.546</v>
      </c>
      <c r="F385" s="106">
        <f t="shared" si="302"/>
        <v>44613</v>
      </c>
      <c r="G385" s="107">
        <f t="shared" si="281"/>
        <v>1.8329186734332481E-2</v>
      </c>
      <c r="H385" s="108">
        <f t="shared" si="295"/>
        <v>44671</v>
      </c>
      <c r="I385" s="108">
        <f t="shared" si="282"/>
        <v>44671</v>
      </c>
      <c r="J385" s="109">
        <f t="shared" si="289"/>
        <v>21</v>
      </c>
      <c r="K385" s="109">
        <f t="shared" si="305"/>
        <v>7</v>
      </c>
      <c r="L385" s="8">
        <f t="shared" si="290"/>
        <v>1.0060727700000001</v>
      </c>
      <c r="M385" s="110">
        <f t="shared" si="304"/>
        <v>1.01817549</v>
      </c>
      <c r="N385" s="110">
        <f t="shared" si="299"/>
        <v>1.157714457118689</v>
      </c>
      <c r="O385" s="103">
        <f t="shared" si="303"/>
        <v>1.16474499</v>
      </c>
      <c r="P385" s="103">
        <f t="shared" si="283"/>
        <v>802.90612572999999</v>
      </c>
      <c r="Q385" s="11">
        <f t="shared" si="298"/>
        <v>0</v>
      </c>
      <c r="R385" s="7">
        <f t="shared" si="291"/>
        <v>0</v>
      </c>
      <c r="S385" s="8">
        <f t="shared" si="284"/>
        <v>0</v>
      </c>
      <c r="T385" s="113">
        <f t="shared" si="292"/>
        <v>0.1047</v>
      </c>
      <c r="U385" s="111">
        <f t="shared" si="300"/>
        <v>7</v>
      </c>
      <c r="V385" s="111">
        <v>252</v>
      </c>
      <c r="W385" s="110">
        <f t="shared" si="285"/>
        <v>1.0027697680000001</v>
      </c>
      <c r="X385" s="103">
        <f t="shared" si="286"/>
        <v>2.2238636899999999</v>
      </c>
      <c r="Y385" s="8">
        <f t="shared" si="293"/>
        <v>0</v>
      </c>
      <c r="Z385" s="114" t="str">
        <f t="shared" si="296"/>
        <v>A+J=</v>
      </c>
      <c r="AA385" s="108">
        <f t="shared" si="297"/>
        <v>44671</v>
      </c>
      <c r="AB385" s="4"/>
      <c r="AD385" s="129">
        <f>[2]Plan1!$A456</f>
        <v>50346</v>
      </c>
      <c r="AE385" s="130" t="str">
        <f>[2]Plan1!$C456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287"/>
        <v>44651</v>
      </c>
      <c r="B386" s="103">
        <f t="shared" si="280"/>
        <v>806.14513148000003</v>
      </c>
      <c r="C386" s="103">
        <f t="shared" si="294"/>
        <v>689.34069914999998</v>
      </c>
      <c r="D386" s="104">
        <f t="shared" si="288"/>
        <v>1120.999</v>
      </c>
      <c r="E386" s="105">
        <f t="shared" si="301"/>
        <v>1141.546</v>
      </c>
      <c r="F386" s="106">
        <f t="shared" si="302"/>
        <v>44613</v>
      </c>
      <c r="G386" s="107">
        <f t="shared" si="281"/>
        <v>1.8329186734332481E-2</v>
      </c>
      <c r="H386" s="108">
        <f t="shared" si="295"/>
        <v>44671</v>
      </c>
      <c r="I386" s="108">
        <f t="shared" si="282"/>
        <v>44671</v>
      </c>
      <c r="J386" s="109">
        <f t="shared" si="289"/>
        <v>21</v>
      </c>
      <c r="K386" s="109">
        <f t="shared" si="305"/>
        <v>8</v>
      </c>
      <c r="L386" s="8">
        <f t="shared" si="290"/>
        <v>1.00694332</v>
      </c>
      <c r="M386" s="110">
        <f t="shared" si="304"/>
        <v>1.01817549</v>
      </c>
      <c r="N386" s="110">
        <f t="shared" si="299"/>
        <v>1.157714457118689</v>
      </c>
      <c r="O386" s="103">
        <f t="shared" si="303"/>
        <v>1.16575283</v>
      </c>
      <c r="P386" s="103">
        <f t="shared" si="283"/>
        <v>803.60087085999999</v>
      </c>
      <c r="Q386" s="11">
        <f t="shared" si="298"/>
        <v>0</v>
      </c>
      <c r="R386" s="7">
        <f t="shared" si="291"/>
        <v>0</v>
      </c>
      <c r="S386" s="8">
        <f t="shared" si="284"/>
        <v>0</v>
      </c>
      <c r="T386" s="113">
        <f t="shared" si="292"/>
        <v>0.1047</v>
      </c>
      <c r="U386" s="111">
        <f t="shared" si="300"/>
        <v>8</v>
      </c>
      <c r="V386" s="111">
        <v>252</v>
      </c>
      <c r="W386" s="110">
        <f t="shared" si="285"/>
        <v>1.003166075</v>
      </c>
      <c r="X386" s="103">
        <f t="shared" si="286"/>
        <v>2.5442606200000002</v>
      </c>
      <c r="Y386" s="8">
        <f t="shared" si="293"/>
        <v>0</v>
      </c>
      <c r="Z386" s="114" t="str">
        <f t="shared" si="296"/>
        <v>A+J=</v>
      </c>
      <c r="AA386" s="108">
        <f t="shared" si="297"/>
        <v>44671</v>
      </c>
      <c r="AB386" s="4"/>
      <c r="AD386" s="129">
        <f>[2]Plan1!$A457</f>
        <v>50359</v>
      </c>
      <c r="AE386" s="130" t="str">
        <f>[2]Plan1!$C457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287"/>
        <v>44652</v>
      </c>
      <c r="B387" s="103">
        <f t="shared" si="280"/>
        <v>807.16155155000001</v>
      </c>
      <c r="C387" s="103">
        <f t="shared" si="294"/>
        <v>689.34069914999998</v>
      </c>
      <c r="D387" s="104">
        <f t="shared" si="288"/>
        <v>1120.999</v>
      </c>
      <c r="E387" s="105">
        <f t="shared" si="301"/>
        <v>1141.546</v>
      </c>
      <c r="F387" s="106">
        <f t="shared" si="302"/>
        <v>44613</v>
      </c>
      <c r="G387" s="107">
        <f t="shared" si="281"/>
        <v>1.8329186734332481E-2</v>
      </c>
      <c r="H387" s="108">
        <f t="shared" si="295"/>
        <v>44671</v>
      </c>
      <c r="I387" s="108">
        <f t="shared" si="282"/>
        <v>44671</v>
      </c>
      <c r="J387" s="109">
        <f t="shared" si="289"/>
        <v>21</v>
      </c>
      <c r="K387" s="109">
        <f t="shared" si="305"/>
        <v>9</v>
      </c>
      <c r="L387" s="8">
        <f t="shared" si="290"/>
        <v>1.0078146100000001</v>
      </c>
      <c r="M387" s="110">
        <f t="shared" si="304"/>
        <v>1.01817549</v>
      </c>
      <c r="N387" s="110">
        <f t="shared" si="299"/>
        <v>1.157714457118689</v>
      </c>
      <c r="O387" s="103">
        <f t="shared" si="303"/>
        <v>1.16676154</v>
      </c>
      <c r="P387" s="103">
        <f t="shared" si="283"/>
        <v>804.29621571999996</v>
      </c>
      <c r="Q387" s="11">
        <f t="shared" si="298"/>
        <v>0</v>
      </c>
      <c r="R387" s="7">
        <f t="shared" si="291"/>
        <v>0</v>
      </c>
      <c r="S387" s="8">
        <f t="shared" si="284"/>
        <v>0</v>
      </c>
      <c r="T387" s="113">
        <f t="shared" si="292"/>
        <v>0.1047</v>
      </c>
      <c r="U387" s="111">
        <f t="shared" si="300"/>
        <v>9</v>
      </c>
      <c r="V387" s="111">
        <v>252</v>
      </c>
      <c r="W387" s="110">
        <f t="shared" si="285"/>
        <v>1.0035625379999999</v>
      </c>
      <c r="X387" s="103">
        <f t="shared" si="286"/>
        <v>2.8653358299999998</v>
      </c>
      <c r="Y387" s="8">
        <f t="shared" si="293"/>
        <v>0</v>
      </c>
      <c r="Z387" s="114" t="str">
        <f t="shared" si="296"/>
        <v>A+J=</v>
      </c>
      <c r="AA387" s="108">
        <f t="shared" si="297"/>
        <v>44671</v>
      </c>
      <c r="AB387" s="4"/>
      <c r="AD387" s="129">
        <f>[2]Plan1!$A458</f>
        <v>50364</v>
      </c>
      <c r="AE387" s="130" t="str">
        <f>[2]Plan1!$C458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287"/>
        <v>44653</v>
      </c>
      <c r="B388" s="103">
        <f t="shared" si="280"/>
        <v>808.1792652900001</v>
      </c>
      <c r="C388" s="103">
        <f t="shared" si="294"/>
        <v>689.34069914999998</v>
      </c>
      <c r="D388" s="104">
        <f t="shared" si="288"/>
        <v>1120.999</v>
      </c>
      <c r="E388" s="105">
        <f t="shared" si="301"/>
        <v>1141.546</v>
      </c>
      <c r="F388" s="106">
        <f t="shared" si="302"/>
        <v>44613</v>
      </c>
      <c r="G388" s="107">
        <f t="shared" si="281"/>
        <v>1.8329186734332481E-2</v>
      </c>
      <c r="H388" s="108">
        <f t="shared" si="295"/>
        <v>44671</v>
      </c>
      <c r="I388" s="108">
        <f t="shared" si="282"/>
        <v>44671</v>
      </c>
      <c r="J388" s="109">
        <f t="shared" si="289"/>
        <v>21</v>
      </c>
      <c r="K388" s="109">
        <f t="shared" si="305"/>
        <v>10</v>
      </c>
      <c r="L388" s="8">
        <f t="shared" si="290"/>
        <v>1.0086866699999999</v>
      </c>
      <c r="M388" s="110">
        <f t="shared" si="304"/>
        <v>1.01817549</v>
      </c>
      <c r="N388" s="110">
        <f t="shared" si="299"/>
        <v>1.157714457118689</v>
      </c>
      <c r="O388" s="103">
        <f t="shared" si="303"/>
        <v>1.1677711399999999</v>
      </c>
      <c r="P388" s="103">
        <f t="shared" si="283"/>
        <v>804.99217409000005</v>
      </c>
      <c r="Q388" s="11">
        <f t="shared" si="298"/>
        <v>0</v>
      </c>
      <c r="R388" s="7">
        <f t="shared" si="291"/>
        <v>0</v>
      </c>
      <c r="S388" s="8">
        <f t="shared" si="284"/>
        <v>0</v>
      </c>
      <c r="T388" s="113">
        <f t="shared" si="292"/>
        <v>0.1047</v>
      </c>
      <c r="U388" s="111">
        <f t="shared" si="300"/>
        <v>10</v>
      </c>
      <c r="V388" s="111">
        <v>252</v>
      </c>
      <c r="W388" s="110">
        <f t="shared" si="285"/>
        <v>1.003959158</v>
      </c>
      <c r="X388" s="103">
        <f t="shared" si="286"/>
        <v>3.1870911999999998</v>
      </c>
      <c r="Y388" s="8">
        <f t="shared" si="293"/>
        <v>0</v>
      </c>
      <c r="Z388" s="114" t="str">
        <f t="shared" si="296"/>
        <v>A+J=</v>
      </c>
      <c r="AA388" s="108">
        <f t="shared" si="297"/>
        <v>44671</v>
      </c>
      <c r="AB388" s="4"/>
      <c r="AD388" s="129">
        <f>[2]Plan1!$A459</f>
        <v>50399</v>
      </c>
      <c r="AE388" s="130" t="str">
        <f>[2]Plan1!$C459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287"/>
        <v>44654</v>
      </c>
      <c r="B389" s="103">
        <f t="shared" si="280"/>
        <v>808.1792652900001</v>
      </c>
      <c r="C389" s="103">
        <f t="shared" si="294"/>
        <v>689.34069914999998</v>
      </c>
      <c r="D389" s="104">
        <f t="shared" si="288"/>
        <v>1120.999</v>
      </c>
      <c r="E389" s="105">
        <f t="shared" si="301"/>
        <v>1141.546</v>
      </c>
      <c r="F389" s="106">
        <f t="shared" si="302"/>
        <v>44613</v>
      </c>
      <c r="G389" s="107">
        <f t="shared" si="281"/>
        <v>1.8329186734332481E-2</v>
      </c>
      <c r="H389" s="108">
        <f t="shared" si="295"/>
        <v>44671</v>
      </c>
      <c r="I389" s="108">
        <f t="shared" si="282"/>
        <v>44671</v>
      </c>
      <c r="J389" s="109">
        <f t="shared" si="289"/>
        <v>21</v>
      </c>
      <c r="K389" s="109">
        <f t="shared" si="305"/>
        <v>10</v>
      </c>
      <c r="L389" s="8">
        <f t="shared" si="290"/>
        <v>1.0086866699999999</v>
      </c>
      <c r="M389" s="110">
        <f t="shared" si="304"/>
        <v>1.01817549</v>
      </c>
      <c r="N389" s="110">
        <f t="shared" si="299"/>
        <v>1.157714457118689</v>
      </c>
      <c r="O389" s="103">
        <f t="shared" si="303"/>
        <v>1.1677711399999999</v>
      </c>
      <c r="P389" s="103">
        <f t="shared" si="283"/>
        <v>804.99217409000005</v>
      </c>
      <c r="Q389" s="11">
        <f t="shared" si="298"/>
        <v>0</v>
      </c>
      <c r="R389" s="7">
        <f t="shared" si="291"/>
        <v>0</v>
      </c>
      <c r="S389" s="8">
        <f t="shared" si="284"/>
        <v>0</v>
      </c>
      <c r="T389" s="113">
        <f t="shared" si="292"/>
        <v>0.1047</v>
      </c>
      <c r="U389" s="111">
        <f t="shared" si="300"/>
        <v>10</v>
      </c>
      <c r="V389" s="111">
        <v>252</v>
      </c>
      <c r="W389" s="110">
        <f t="shared" si="285"/>
        <v>1.003959158</v>
      </c>
      <c r="X389" s="103">
        <f t="shared" si="286"/>
        <v>3.1870911999999998</v>
      </c>
      <c r="Y389" s="8">
        <f t="shared" si="293"/>
        <v>0</v>
      </c>
      <c r="Z389" s="114" t="str">
        <f t="shared" si="296"/>
        <v>A+J=</v>
      </c>
      <c r="AA389" s="108">
        <f t="shared" si="297"/>
        <v>44671</v>
      </c>
      <c r="AB389" s="4"/>
      <c r="AD389" s="129">
        <f>[2]Plan1!$A460</f>
        <v>50406</v>
      </c>
      <c r="AE389" s="130" t="str">
        <f>[2]Plan1!$C460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287"/>
        <v>44655</v>
      </c>
      <c r="B390" s="103">
        <f t="shared" si="280"/>
        <v>808.1792652900001</v>
      </c>
      <c r="C390" s="103">
        <f t="shared" si="294"/>
        <v>689.34069914999998</v>
      </c>
      <c r="D390" s="104">
        <f t="shared" si="288"/>
        <v>1120.999</v>
      </c>
      <c r="E390" s="105">
        <f t="shared" si="301"/>
        <v>1141.546</v>
      </c>
      <c r="F390" s="106">
        <f t="shared" si="302"/>
        <v>44613</v>
      </c>
      <c r="G390" s="107">
        <f t="shared" si="281"/>
        <v>1.8329186734332481E-2</v>
      </c>
      <c r="H390" s="108">
        <f t="shared" si="295"/>
        <v>44671</v>
      </c>
      <c r="I390" s="108">
        <f t="shared" si="282"/>
        <v>44671</v>
      </c>
      <c r="J390" s="109">
        <f t="shared" si="289"/>
        <v>21</v>
      </c>
      <c r="K390" s="109">
        <f t="shared" si="305"/>
        <v>10</v>
      </c>
      <c r="L390" s="8">
        <f t="shared" si="290"/>
        <v>1.0086866699999999</v>
      </c>
      <c r="M390" s="110">
        <f t="shared" si="304"/>
        <v>1.01817549</v>
      </c>
      <c r="N390" s="110">
        <f t="shared" si="299"/>
        <v>1.157714457118689</v>
      </c>
      <c r="O390" s="103">
        <f t="shared" si="303"/>
        <v>1.1677711399999999</v>
      </c>
      <c r="P390" s="103">
        <f t="shared" si="283"/>
        <v>804.99217409000005</v>
      </c>
      <c r="Q390" s="11">
        <f t="shared" si="298"/>
        <v>0</v>
      </c>
      <c r="R390" s="7">
        <f t="shared" si="291"/>
        <v>0</v>
      </c>
      <c r="S390" s="8">
        <f t="shared" si="284"/>
        <v>0</v>
      </c>
      <c r="T390" s="113">
        <f t="shared" si="292"/>
        <v>0.1047</v>
      </c>
      <c r="U390" s="111">
        <f t="shared" si="300"/>
        <v>10</v>
      </c>
      <c r="V390" s="111">
        <v>252</v>
      </c>
      <c r="W390" s="110">
        <f t="shared" si="285"/>
        <v>1.003959158</v>
      </c>
      <c r="X390" s="103">
        <f t="shared" si="286"/>
        <v>3.1870911999999998</v>
      </c>
      <c r="Y390" s="8">
        <f t="shared" si="293"/>
        <v>0</v>
      </c>
      <c r="Z390" s="114" t="str">
        <f t="shared" si="296"/>
        <v>A+J=</v>
      </c>
      <c r="AA390" s="108">
        <f t="shared" si="297"/>
        <v>44671</v>
      </c>
      <c r="AB390" s="4"/>
      <c r="AD390" s="129">
        <f>[2]Plan1!$A461</f>
        <v>50472</v>
      </c>
      <c r="AE390" s="130" t="str">
        <f>[2]Plan1!$C461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287"/>
        <v>44656</v>
      </c>
      <c r="B391" s="103">
        <f t="shared" si="280"/>
        <v>809.19824607999999</v>
      </c>
      <c r="C391" s="103">
        <f t="shared" si="294"/>
        <v>689.34069914999998</v>
      </c>
      <c r="D391" s="104">
        <f t="shared" si="288"/>
        <v>1120.999</v>
      </c>
      <c r="E391" s="105">
        <f t="shared" si="301"/>
        <v>1141.546</v>
      </c>
      <c r="F391" s="106">
        <f t="shared" si="302"/>
        <v>44613</v>
      </c>
      <c r="G391" s="107">
        <f t="shared" si="281"/>
        <v>1.8329186734332481E-2</v>
      </c>
      <c r="H391" s="108">
        <f t="shared" si="295"/>
        <v>44671</v>
      </c>
      <c r="I391" s="108">
        <f t="shared" si="282"/>
        <v>44671</v>
      </c>
      <c r="J391" s="109">
        <f t="shared" si="289"/>
        <v>21</v>
      </c>
      <c r="K391" s="109">
        <f t="shared" si="305"/>
        <v>11</v>
      </c>
      <c r="L391" s="8">
        <f t="shared" si="290"/>
        <v>1.0095594699999999</v>
      </c>
      <c r="M391" s="110">
        <f t="shared" si="304"/>
        <v>1.01817549</v>
      </c>
      <c r="N391" s="110">
        <f t="shared" si="299"/>
        <v>1.157714457118689</v>
      </c>
      <c r="O391" s="103">
        <f t="shared" si="303"/>
        <v>1.16878159</v>
      </c>
      <c r="P391" s="103">
        <f t="shared" si="283"/>
        <v>805.68871839999997</v>
      </c>
      <c r="Q391" s="11">
        <f t="shared" si="298"/>
        <v>0</v>
      </c>
      <c r="R391" s="7">
        <f t="shared" si="291"/>
        <v>0</v>
      </c>
      <c r="S391" s="8">
        <f t="shared" si="284"/>
        <v>0</v>
      </c>
      <c r="T391" s="113">
        <f t="shared" si="292"/>
        <v>0.1047</v>
      </c>
      <c r="U391" s="111">
        <f t="shared" si="300"/>
        <v>11</v>
      </c>
      <c r="V391" s="111">
        <v>252</v>
      </c>
      <c r="W391" s="110">
        <f t="shared" si="285"/>
        <v>1.004355935</v>
      </c>
      <c r="X391" s="103">
        <f t="shared" si="286"/>
        <v>3.5095276800000001</v>
      </c>
      <c r="Y391" s="8">
        <f t="shared" si="293"/>
        <v>0</v>
      </c>
      <c r="Z391" s="114" t="str">
        <f t="shared" si="296"/>
        <v>A+J=</v>
      </c>
      <c r="AA391" s="108">
        <f t="shared" si="297"/>
        <v>44671</v>
      </c>
      <c r="AB391" s="4"/>
      <c r="AD391" s="129">
        <f>[2]Plan1!$A462</f>
        <v>50473</v>
      </c>
      <c r="AE391" s="130" t="str">
        <f>[2]Plan1!$C462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287"/>
        <v>44657</v>
      </c>
      <c r="B392" s="103">
        <f t="shared" si="280"/>
        <v>810.21851573000004</v>
      </c>
      <c r="C392" s="103">
        <f t="shared" si="294"/>
        <v>689.34069914999998</v>
      </c>
      <c r="D392" s="104">
        <f t="shared" si="288"/>
        <v>1120.999</v>
      </c>
      <c r="E392" s="105">
        <f t="shared" si="301"/>
        <v>1141.546</v>
      </c>
      <c r="F392" s="106">
        <f t="shared" si="302"/>
        <v>44613</v>
      </c>
      <c r="G392" s="107">
        <f t="shared" si="281"/>
        <v>1.8329186734332481E-2</v>
      </c>
      <c r="H392" s="108">
        <f t="shared" si="295"/>
        <v>44671</v>
      </c>
      <c r="I392" s="108">
        <f t="shared" si="282"/>
        <v>44671</v>
      </c>
      <c r="J392" s="109">
        <f t="shared" si="289"/>
        <v>21</v>
      </c>
      <c r="K392" s="109">
        <f t="shared" si="305"/>
        <v>12</v>
      </c>
      <c r="L392" s="8">
        <f t="shared" si="290"/>
        <v>1.01043303</v>
      </c>
      <c r="M392" s="110">
        <f t="shared" si="304"/>
        <v>1.01817549</v>
      </c>
      <c r="N392" s="110">
        <f t="shared" si="299"/>
        <v>1.157714457118689</v>
      </c>
      <c r="O392" s="103">
        <f t="shared" si="303"/>
        <v>1.1697929199999999</v>
      </c>
      <c r="P392" s="103">
        <f t="shared" si="283"/>
        <v>806.38586932999999</v>
      </c>
      <c r="Q392" s="11">
        <f t="shared" si="298"/>
        <v>0</v>
      </c>
      <c r="R392" s="7">
        <f t="shared" si="291"/>
        <v>0</v>
      </c>
      <c r="S392" s="8">
        <f t="shared" si="284"/>
        <v>0</v>
      </c>
      <c r="T392" s="113">
        <f t="shared" si="292"/>
        <v>0.1047</v>
      </c>
      <c r="U392" s="111">
        <f t="shared" si="300"/>
        <v>12</v>
      </c>
      <c r="V392" s="111">
        <v>252</v>
      </c>
      <c r="W392" s="110">
        <f t="shared" si="285"/>
        <v>1.004752869</v>
      </c>
      <c r="X392" s="103">
        <f t="shared" si="286"/>
        <v>3.8326463999999998</v>
      </c>
      <c r="Y392" s="8">
        <f t="shared" si="293"/>
        <v>0</v>
      </c>
      <c r="Z392" s="114" t="str">
        <f t="shared" si="296"/>
        <v>A+J=</v>
      </c>
      <c r="AA392" s="108">
        <f t="shared" si="297"/>
        <v>44671</v>
      </c>
      <c r="AB392" s="4"/>
      <c r="AD392" s="129">
        <f>[2]Plan1!$A463</f>
        <v>50516</v>
      </c>
      <c r="AE392" s="130" t="str">
        <f>[2]Plan1!$C463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287"/>
        <v>44658</v>
      </c>
      <c r="B393" s="103">
        <f t="shared" si="280"/>
        <v>811.24007527000003</v>
      </c>
      <c r="C393" s="103">
        <f t="shared" si="294"/>
        <v>689.34069914999998</v>
      </c>
      <c r="D393" s="104">
        <f t="shared" si="288"/>
        <v>1120.999</v>
      </c>
      <c r="E393" s="105">
        <f t="shared" si="301"/>
        <v>1141.546</v>
      </c>
      <c r="F393" s="106">
        <f t="shared" si="302"/>
        <v>44613</v>
      </c>
      <c r="G393" s="107">
        <f t="shared" si="281"/>
        <v>1.8329186734332481E-2</v>
      </c>
      <c r="H393" s="108">
        <f t="shared" si="295"/>
        <v>44671</v>
      </c>
      <c r="I393" s="108">
        <f t="shared" si="282"/>
        <v>44671</v>
      </c>
      <c r="J393" s="109">
        <f t="shared" si="289"/>
        <v>21</v>
      </c>
      <c r="K393" s="109">
        <f t="shared" si="305"/>
        <v>13</v>
      </c>
      <c r="L393" s="8">
        <f t="shared" si="290"/>
        <v>1.01130735</v>
      </c>
      <c r="M393" s="110">
        <f t="shared" si="304"/>
        <v>1.01817549</v>
      </c>
      <c r="N393" s="110">
        <f t="shared" si="299"/>
        <v>1.157714457118689</v>
      </c>
      <c r="O393" s="103">
        <f t="shared" si="303"/>
        <v>1.17080513</v>
      </c>
      <c r="P393" s="103">
        <f t="shared" si="283"/>
        <v>807.08362688</v>
      </c>
      <c r="Q393" s="11">
        <f t="shared" si="298"/>
        <v>0</v>
      </c>
      <c r="R393" s="7">
        <f t="shared" si="291"/>
        <v>0</v>
      </c>
      <c r="S393" s="8">
        <f t="shared" si="284"/>
        <v>0</v>
      </c>
      <c r="T393" s="113">
        <f t="shared" si="292"/>
        <v>0.1047</v>
      </c>
      <c r="U393" s="111">
        <f t="shared" si="300"/>
        <v>13</v>
      </c>
      <c r="V393" s="111">
        <v>252</v>
      </c>
      <c r="W393" s="110">
        <f t="shared" si="285"/>
        <v>1.00514996</v>
      </c>
      <c r="X393" s="103">
        <f t="shared" si="286"/>
        <v>4.1564483900000004</v>
      </c>
      <c r="Y393" s="8">
        <f t="shared" si="293"/>
        <v>0</v>
      </c>
      <c r="Z393" s="114" t="str">
        <f t="shared" si="296"/>
        <v>A+J=</v>
      </c>
      <c r="AA393" s="108">
        <f t="shared" si="297"/>
        <v>44671</v>
      </c>
      <c r="AB393" s="4"/>
      <c r="AD393" s="129">
        <f>[2]Plan1!$A464</f>
        <v>50518</v>
      </c>
      <c r="AE393" s="130" t="str">
        <f>[2]Plan1!$C464</f>
        <v>Paixão de Cristo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287"/>
        <v>44659</v>
      </c>
      <c r="B394" s="103">
        <f t="shared" ref="B394:B457" si="306">(P394+X394)</f>
        <v>812.26292495999996</v>
      </c>
      <c r="C394" s="103">
        <f t="shared" si="294"/>
        <v>689.34069914999998</v>
      </c>
      <c r="D394" s="104">
        <f t="shared" si="288"/>
        <v>1120.999</v>
      </c>
      <c r="E394" s="105">
        <f t="shared" si="301"/>
        <v>1141.546</v>
      </c>
      <c r="F394" s="106">
        <f t="shared" si="302"/>
        <v>44613</v>
      </c>
      <c r="G394" s="107">
        <f t="shared" ref="G394:G457" si="307">(E394/D394)-1</f>
        <v>1.8329186734332481E-2</v>
      </c>
      <c r="H394" s="108">
        <f t="shared" si="295"/>
        <v>44671</v>
      </c>
      <c r="I394" s="108">
        <f t="shared" ref="I394:I457" si="308">IF(A394&gt;I393,H394,I393)</f>
        <v>44671</v>
      </c>
      <c r="J394" s="109">
        <f t="shared" si="289"/>
        <v>21</v>
      </c>
      <c r="K394" s="109">
        <f t="shared" si="305"/>
        <v>14</v>
      </c>
      <c r="L394" s="8">
        <f t="shared" si="290"/>
        <v>1.01218242</v>
      </c>
      <c r="M394" s="110">
        <f t="shared" si="304"/>
        <v>1.01817549</v>
      </c>
      <c r="N394" s="110">
        <f t="shared" si="299"/>
        <v>1.157714457118689</v>
      </c>
      <c r="O394" s="103">
        <f t="shared" si="303"/>
        <v>1.17181822</v>
      </c>
      <c r="P394" s="103">
        <f t="shared" ref="P394:P457" si="309">TRUNC(C394*O394,8)</f>
        <v>807.78199104999999</v>
      </c>
      <c r="Q394" s="11">
        <f t="shared" si="298"/>
        <v>0</v>
      </c>
      <c r="R394" s="7">
        <f t="shared" si="291"/>
        <v>0</v>
      </c>
      <c r="S394" s="8">
        <f t="shared" ref="S394:S457" si="310">IF(R394&gt;0,TRUNC(R394*P394,8),0)</f>
        <v>0</v>
      </c>
      <c r="T394" s="113">
        <f t="shared" si="292"/>
        <v>0.1047</v>
      </c>
      <c r="U394" s="111">
        <f t="shared" si="300"/>
        <v>14</v>
      </c>
      <c r="V394" s="111">
        <v>252</v>
      </c>
      <c r="W394" s="110">
        <f t="shared" ref="W394:W457" si="311">ROUND((1+T394)^TRUNC((U394/V394),9),9)</f>
        <v>1.005547207</v>
      </c>
      <c r="X394" s="103">
        <f t="shared" ref="X394:X457" si="312">TRUNC((P394*(W394-1)),8)</f>
        <v>4.4809339100000001</v>
      </c>
      <c r="Y394" s="8">
        <f t="shared" si="293"/>
        <v>0</v>
      </c>
      <c r="Z394" s="114" t="str">
        <f t="shared" si="296"/>
        <v>A+J=</v>
      </c>
      <c r="AA394" s="108">
        <f t="shared" si="297"/>
        <v>44671</v>
      </c>
      <c r="AB394" s="4"/>
      <c r="AD394" s="129">
        <f>[2]Plan1!$A465</f>
        <v>50526</v>
      </c>
      <c r="AE394" s="130" t="str">
        <f>[2]Plan1!$C465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13">(A394+1)</f>
        <v>44660</v>
      </c>
      <c r="B395" s="103">
        <f t="shared" si="306"/>
        <v>813.28706746</v>
      </c>
      <c r="C395" s="103">
        <f t="shared" si="294"/>
        <v>689.34069914999998</v>
      </c>
      <c r="D395" s="104">
        <f t="shared" ref="D395:D458" si="314">IF(E395=E394,D394,E394)</f>
        <v>1120.999</v>
      </c>
      <c r="E395" s="105">
        <f t="shared" si="301"/>
        <v>1141.546</v>
      </c>
      <c r="F395" s="106">
        <f t="shared" si="302"/>
        <v>44613</v>
      </c>
      <c r="G395" s="107">
        <f t="shared" si="307"/>
        <v>1.8329186734332481E-2</v>
      </c>
      <c r="H395" s="108">
        <f t="shared" si="295"/>
        <v>44671</v>
      </c>
      <c r="I395" s="108">
        <f t="shared" si="308"/>
        <v>44671</v>
      </c>
      <c r="J395" s="109">
        <f t="shared" ref="J395:J458" si="315">IF(I395=I394,J394,NETWORKDAYS(I394,I395,$AD$171:$AD$502)-1)</f>
        <v>21</v>
      </c>
      <c r="K395" s="109">
        <f t="shared" si="305"/>
        <v>15</v>
      </c>
      <c r="L395" s="8">
        <f t="shared" ref="L395:L458" si="316">IF(E395&lt;D395,1,TRUNC((E395/D395)^TRUNC((K395/J395),9),8))</f>
        <v>1.01305826</v>
      </c>
      <c r="M395" s="110">
        <f t="shared" si="304"/>
        <v>1.01817549</v>
      </c>
      <c r="N395" s="110">
        <f t="shared" si="299"/>
        <v>1.157714457118689</v>
      </c>
      <c r="O395" s="103">
        <f t="shared" si="303"/>
        <v>1.1728321900000001</v>
      </c>
      <c r="P395" s="103">
        <f t="shared" si="309"/>
        <v>808.48096183999996</v>
      </c>
      <c r="Q395" s="11">
        <f t="shared" si="298"/>
        <v>0</v>
      </c>
      <c r="R395" s="7">
        <f t="shared" ref="R395:R458" si="317">IF(Q395&gt;0,VLOOKUP($A395,$AD$10:$AI$165,6),0)</f>
        <v>0</v>
      </c>
      <c r="S395" s="8">
        <f t="shared" si="310"/>
        <v>0</v>
      </c>
      <c r="T395" s="113">
        <f t="shared" ref="T395:T458" si="318">(T394)</f>
        <v>0.1047</v>
      </c>
      <c r="U395" s="111">
        <f t="shared" si="300"/>
        <v>15</v>
      </c>
      <c r="V395" s="111">
        <v>252</v>
      </c>
      <c r="W395" s="110">
        <f t="shared" si="311"/>
        <v>1.005944612</v>
      </c>
      <c r="X395" s="103">
        <f t="shared" si="312"/>
        <v>4.8061056200000003</v>
      </c>
      <c r="Y395" s="8">
        <f t="shared" ref="Y395:Y458" si="319">IF(Z395="INCORPJ=",0,IF(Q395&gt;0,S395+X395,0))</f>
        <v>0</v>
      </c>
      <c r="Z395" s="114" t="str">
        <f t="shared" si="296"/>
        <v>A+J=</v>
      </c>
      <c r="AA395" s="108">
        <f t="shared" si="297"/>
        <v>44671</v>
      </c>
      <c r="AB395" s="4"/>
      <c r="AD395" s="129">
        <f>[2]Plan1!$A466</f>
        <v>50580</v>
      </c>
      <c r="AE395" s="130" t="str">
        <f>[2]Plan1!$C466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13"/>
        <v>44661</v>
      </c>
      <c r="B396" s="103">
        <f t="shared" si="306"/>
        <v>813.28706746</v>
      </c>
      <c r="C396" s="103">
        <f t="shared" ref="C396:C459" si="320">TRUNC(IF(Q395&gt;0,VLOOKUP(A395,$AD$12:$AE$165,2),C395),8)</f>
        <v>689.34069914999998</v>
      </c>
      <c r="D396" s="104">
        <f t="shared" si="314"/>
        <v>1120.999</v>
      </c>
      <c r="E396" s="105">
        <f t="shared" si="301"/>
        <v>1141.546</v>
      </c>
      <c r="F396" s="106">
        <f t="shared" si="302"/>
        <v>44613</v>
      </c>
      <c r="G396" s="107">
        <f t="shared" si="307"/>
        <v>1.8329186734332481E-2</v>
      </c>
      <c r="H396" s="108">
        <f t="shared" ref="H396:H459" si="321">IF(DAY(A396)=H$9,VLOOKUP(A396,AH$118:AN$450,4),H395)</f>
        <v>44671</v>
      </c>
      <c r="I396" s="108">
        <f t="shared" si="308"/>
        <v>44671</v>
      </c>
      <c r="J396" s="109">
        <f t="shared" si="315"/>
        <v>21</v>
      </c>
      <c r="K396" s="109">
        <f t="shared" si="305"/>
        <v>15</v>
      </c>
      <c r="L396" s="8">
        <f t="shared" si="316"/>
        <v>1.01305826</v>
      </c>
      <c r="M396" s="110">
        <f t="shared" si="304"/>
        <v>1.01817549</v>
      </c>
      <c r="N396" s="110">
        <f t="shared" si="299"/>
        <v>1.157714457118689</v>
      </c>
      <c r="O396" s="103">
        <f t="shared" si="303"/>
        <v>1.1728321900000001</v>
      </c>
      <c r="P396" s="103">
        <f t="shared" si="309"/>
        <v>808.48096183999996</v>
      </c>
      <c r="Q396" s="11">
        <f t="shared" si="298"/>
        <v>0</v>
      </c>
      <c r="R396" s="7">
        <f t="shared" si="317"/>
        <v>0</v>
      </c>
      <c r="S396" s="8">
        <f t="shared" si="310"/>
        <v>0</v>
      </c>
      <c r="T396" s="113">
        <f t="shared" si="318"/>
        <v>0.1047</v>
      </c>
      <c r="U396" s="111">
        <f t="shared" si="300"/>
        <v>15</v>
      </c>
      <c r="V396" s="111">
        <v>252</v>
      </c>
      <c r="W396" s="110">
        <f t="shared" si="311"/>
        <v>1.005944612</v>
      </c>
      <c r="X396" s="103">
        <f t="shared" si="312"/>
        <v>4.8061056200000003</v>
      </c>
      <c r="Y396" s="8">
        <f t="shared" si="319"/>
        <v>0</v>
      </c>
      <c r="Z396" s="114" t="str">
        <f t="shared" ref="Z396:Z459" si="322">IF($Q395&gt;0,VLOOKUP($A395,$AD$10:$AM$165,9),Z395)</f>
        <v>A+J=</v>
      </c>
      <c r="AA396" s="108">
        <f t="shared" ref="AA396:AA459" si="323">IF($Q395&gt;0,VLOOKUP($A395,$AD$10:$AM$165,10),AA395)</f>
        <v>44671</v>
      </c>
      <c r="AB396" s="4"/>
      <c r="AD396" s="129">
        <f>[2]Plan1!$A467</f>
        <v>50655</v>
      </c>
      <c r="AE396" s="130" t="str">
        <f>[2]Plan1!$C467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13"/>
        <v>44662</v>
      </c>
      <c r="B397" s="103">
        <f t="shared" si="306"/>
        <v>813.28706746</v>
      </c>
      <c r="C397" s="103">
        <f t="shared" si="320"/>
        <v>689.34069914999998</v>
      </c>
      <c r="D397" s="104">
        <f t="shared" si="314"/>
        <v>1120.999</v>
      </c>
      <c r="E397" s="105">
        <f t="shared" si="301"/>
        <v>1141.546</v>
      </c>
      <c r="F397" s="106">
        <f t="shared" si="302"/>
        <v>44613</v>
      </c>
      <c r="G397" s="107">
        <f t="shared" si="307"/>
        <v>1.8329186734332481E-2</v>
      </c>
      <c r="H397" s="108">
        <f t="shared" si="321"/>
        <v>44671</v>
      </c>
      <c r="I397" s="108">
        <f t="shared" si="308"/>
        <v>44671</v>
      </c>
      <c r="J397" s="109">
        <f t="shared" si="315"/>
        <v>21</v>
      </c>
      <c r="K397" s="109">
        <f t="shared" si="305"/>
        <v>15</v>
      </c>
      <c r="L397" s="8">
        <f t="shared" si="316"/>
        <v>1.01305826</v>
      </c>
      <c r="M397" s="110">
        <f t="shared" si="304"/>
        <v>1.01817549</v>
      </c>
      <c r="N397" s="110">
        <f t="shared" si="299"/>
        <v>1.157714457118689</v>
      </c>
      <c r="O397" s="103">
        <f t="shared" si="303"/>
        <v>1.1728321900000001</v>
      </c>
      <c r="P397" s="103">
        <f t="shared" si="309"/>
        <v>808.48096183999996</v>
      </c>
      <c r="Q397" s="11">
        <f t="shared" ref="Q397:Q460" si="324">IF(VLOOKUP(A397,AD$10:AK$165,8)=VLOOKUP(A396,AD$10:AK$165,8),0,VLOOKUP(A397,AD$10:AK$165,8))</f>
        <v>0</v>
      </c>
      <c r="R397" s="7">
        <f t="shared" si="317"/>
        <v>0</v>
      </c>
      <c r="S397" s="8">
        <f t="shared" si="310"/>
        <v>0</v>
      </c>
      <c r="T397" s="113">
        <f t="shared" si="318"/>
        <v>0.1047</v>
      </c>
      <c r="U397" s="111">
        <f t="shared" si="300"/>
        <v>15</v>
      </c>
      <c r="V397" s="111">
        <v>252</v>
      </c>
      <c r="W397" s="110">
        <f t="shared" si="311"/>
        <v>1.005944612</v>
      </c>
      <c r="X397" s="103">
        <f t="shared" si="312"/>
        <v>4.8061056200000003</v>
      </c>
      <c r="Y397" s="8">
        <f t="shared" si="319"/>
        <v>0</v>
      </c>
      <c r="Z397" s="114" t="str">
        <f t="shared" si="322"/>
        <v>A+J=</v>
      </c>
      <c r="AA397" s="108">
        <f t="shared" si="323"/>
        <v>44671</v>
      </c>
      <c r="AB397" s="4"/>
      <c r="AD397" s="129">
        <f>[2]Plan1!$A468</f>
        <v>50690</v>
      </c>
      <c r="AE397" s="130" t="str">
        <f>[2]Plan1!$C468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13"/>
        <v>44663</v>
      </c>
      <c r="B398" s="103">
        <f t="shared" si="306"/>
        <v>814.31249527</v>
      </c>
      <c r="C398" s="103">
        <f t="shared" si="320"/>
        <v>689.34069914999998</v>
      </c>
      <c r="D398" s="104">
        <f t="shared" si="314"/>
        <v>1120.999</v>
      </c>
      <c r="E398" s="105">
        <f t="shared" si="301"/>
        <v>1141.546</v>
      </c>
      <c r="F398" s="106">
        <f t="shared" si="302"/>
        <v>44613</v>
      </c>
      <c r="G398" s="107">
        <f t="shared" si="307"/>
        <v>1.8329186734332481E-2</v>
      </c>
      <c r="H398" s="108">
        <f t="shared" si="321"/>
        <v>44671</v>
      </c>
      <c r="I398" s="108">
        <f t="shared" si="308"/>
        <v>44671</v>
      </c>
      <c r="J398" s="109">
        <f t="shared" si="315"/>
        <v>21</v>
      </c>
      <c r="K398" s="109">
        <f t="shared" si="305"/>
        <v>16</v>
      </c>
      <c r="L398" s="8">
        <f t="shared" si="316"/>
        <v>1.0139348500000001</v>
      </c>
      <c r="M398" s="110">
        <f t="shared" si="304"/>
        <v>1.01817549</v>
      </c>
      <c r="N398" s="110">
        <f t="shared" si="299"/>
        <v>1.157714457118689</v>
      </c>
      <c r="O398" s="103">
        <f t="shared" si="303"/>
        <v>1.1738470299999999</v>
      </c>
      <c r="P398" s="103">
        <f t="shared" si="309"/>
        <v>809.18053235000002</v>
      </c>
      <c r="Q398" s="11">
        <f t="shared" si="324"/>
        <v>0</v>
      </c>
      <c r="R398" s="7">
        <f t="shared" si="317"/>
        <v>0</v>
      </c>
      <c r="S398" s="8">
        <f t="shared" si="310"/>
        <v>0</v>
      </c>
      <c r="T398" s="113">
        <f t="shared" si="318"/>
        <v>0.1047</v>
      </c>
      <c r="U398" s="111">
        <f t="shared" si="300"/>
        <v>16</v>
      </c>
      <c r="V398" s="111">
        <v>252</v>
      </c>
      <c r="W398" s="110">
        <f t="shared" si="311"/>
        <v>1.006342173</v>
      </c>
      <c r="X398" s="103">
        <f t="shared" si="312"/>
        <v>5.1319629200000003</v>
      </c>
      <c r="Y398" s="8">
        <f t="shared" si="319"/>
        <v>0</v>
      </c>
      <c r="Z398" s="114" t="str">
        <f t="shared" si="322"/>
        <v>A+J=</v>
      </c>
      <c r="AA398" s="108">
        <f t="shared" si="323"/>
        <v>44671</v>
      </c>
      <c r="AB398" s="4"/>
      <c r="AD398" s="129">
        <f>[2]Plan1!$A469</f>
        <v>50711</v>
      </c>
      <c r="AE398" s="130" t="str">
        <f>[2]Plan1!$C469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13"/>
        <v>44664</v>
      </c>
      <c r="B399" s="103">
        <f t="shared" si="306"/>
        <v>815.33921105000002</v>
      </c>
      <c r="C399" s="103">
        <f t="shared" si="320"/>
        <v>689.34069914999998</v>
      </c>
      <c r="D399" s="104">
        <f t="shared" si="314"/>
        <v>1120.999</v>
      </c>
      <c r="E399" s="105">
        <f t="shared" si="301"/>
        <v>1141.546</v>
      </c>
      <c r="F399" s="106">
        <f t="shared" si="302"/>
        <v>44613</v>
      </c>
      <c r="G399" s="107">
        <f t="shared" si="307"/>
        <v>1.8329186734332481E-2</v>
      </c>
      <c r="H399" s="108">
        <f t="shared" si="321"/>
        <v>44671</v>
      </c>
      <c r="I399" s="108">
        <f t="shared" si="308"/>
        <v>44671</v>
      </c>
      <c r="J399" s="109">
        <f t="shared" si="315"/>
        <v>21</v>
      </c>
      <c r="K399" s="109">
        <f t="shared" si="305"/>
        <v>17</v>
      </c>
      <c r="L399" s="8">
        <f t="shared" si="316"/>
        <v>1.01481219</v>
      </c>
      <c r="M399" s="110">
        <f t="shared" si="304"/>
        <v>1.01817549</v>
      </c>
      <c r="N399" s="110">
        <f t="shared" si="299"/>
        <v>1.157714457118689</v>
      </c>
      <c r="O399" s="103">
        <f t="shared" si="303"/>
        <v>1.17486274</v>
      </c>
      <c r="P399" s="103">
        <f t="shared" si="309"/>
        <v>809.88070259000006</v>
      </c>
      <c r="Q399" s="11">
        <f t="shared" si="324"/>
        <v>0</v>
      </c>
      <c r="R399" s="7">
        <f t="shared" si="317"/>
        <v>0</v>
      </c>
      <c r="S399" s="8">
        <f t="shared" si="310"/>
        <v>0</v>
      </c>
      <c r="T399" s="113">
        <f t="shared" si="318"/>
        <v>0.1047</v>
      </c>
      <c r="U399" s="111">
        <f t="shared" si="300"/>
        <v>17</v>
      </c>
      <c r="V399" s="111">
        <v>252</v>
      </c>
      <c r="W399" s="110">
        <f t="shared" si="311"/>
        <v>1.0067398919999999</v>
      </c>
      <c r="X399" s="103">
        <f t="shared" si="312"/>
        <v>5.45850846</v>
      </c>
      <c r="Y399" s="8">
        <f t="shared" si="319"/>
        <v>0</v>
      </c>
      <c r="Z399" s="114" t="str">
        <f t="shared" si="322"/>
        <v>A+J=</v>
      </c>
      <c r="AA399" s="108">
        <f t="shared" si="323"/>
        <v>44671</v>
      </c>
      <c r="AB399" s="4"/>
      <c r="AD399" s="129">
        <f>[2]Plan1!$A470</f>
        <v>50724</v>
      </c>
      <c r="AE399" s="130" t="str">
        <f>[2]Plan1!$C470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13"/>
        <v>44665</v>
      </c>
      <c r="B400" s="103">
        <f t="shared" si="306"/>
        <v>816.36722894000002</v>
      </c>
      <c r="C400" s="103">
        <f t="shared" si="320"/>
        <v>689.34069914999998</v>
      </c>
      <c r="D400" s="104">
        <f t="shared" si="314"/>
        <v>1120.999</v>
      </c>
      <c r="E400" s="105">
        <f t="shared" si="301"/>
        <v>1141.546</v>
      </c>
      <c r="F400" s="106">
        <f t="shared" si="302"/>
        <v>44613</v>
      </c>
      <c r="G400" s="107">
        <f t="shared" si="307"/>
        <v>1.8329186734332481E-2</v>
      </c>
      <c r="H400" s="108">
        <f t="shared" si="321"/>
        <v>44671</v>
      </c>
      <c r="I400" s="108">
        <f t="shared" si="308"/>
        <v>44671</v>
      </c>
      <c r="J400" s="109">
        <f t="shared" si="315"/>
        <v>21</v>
      </c>
      <c r="K400" s="109">
        <f t="shared" si="305"/>
        <v>18</v>
      </c>
      <c r="L400" s="8">
        <f t="shared" si="316"/>
        <v>1.0156902999999999</v>
      </c>
      <c r="M400" s="110">
        <f t="shared" si="304"/>
        <v>1.01817549</v>
      </c>
      <c r="N400" s="110">
        <f t="shared" si="299"/>
        <v>1.157714457118689</v>
      </c>
      <c r="O400" s="103">
        <f t="shared" si="303"/>
        <v>1.1758793400000001</v>
      </c>
      <c r="P400" s="103">
        <f t="shared" si="309"/>
        <v>810.58148634999998</v>
      </c>
      <c r="Q400" s="11">
        <f t="shared" si="324"/>
        <v>0</v>
      </c>
      <c r="R400" s="7">
        <f t="shared" si="317"/>
        <v>0</v>
      </c>
      <c r="S400" s="8">
        <f t="shared" si="310"/>
        <v>0</v>
      </c>
      <c r="T400" s="113">
        <f t="shared" si="318"/>
        <v>0.1047</v>
      </c>
      <c r="U400" s="111">
        <f t="shared" si="300"/>
        <v>18</v>
      </c>
      <c r="V400" s="111">
        <v>252</v>
      </c>
      <c r="W400" s="110">
        <f t="shared" si="311"/>
        <v>1.007137768</v>
      </c>
      <c r="X400" s="103">
        <f t="shared" si="312"/>
        <v>5.7857425899999999</v>
      </c>
      <c r="Y400" s="8">
        <f t="shared" si="319"/>
        <v>0</v>
      </c>
      <c r="Z400" s="114" t="str">
        <f t="shared" si="322"/>
        <v>A+J=</v>
      </c>
      <c r="AA400" s="108">
        <f t="shared" si="323"/>
        <v>44671</v>
      </c>
      <c r="AB400" s="4"/>
      <c r="AD400" s="129">
        <f>[2]Plan1!$A471</f>
        <v>50729</v>
      </c>
      <c r="AE400" s="130" t="str">
        <f>[2]Plan1!$C471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13"/>
        <v>44666</v>
      </c>
      <c r="B401" s="103">
        <f t="shared" si="306"/>
        <v>817.39654302999998</v>
      </c>
      <c r="C401" s="103">
        <f t="shared" si="320"/>
        <v>689.34069914999998</v>
      </c>
      <c r="D401" s="104">
        <f t="shared" si="314"/>
        <v>1120.999</v>
      </c>
      <c r="E401" s="105">
        <f t="shared" si="301"/>
        <v>1141.546</v>
      </c>
      <c r="F401" s="106">
        <f t="shared" si="302"/>
        <v>44613</v>
      </c>
      <c r="G401" s="107">
        <f t="shared" si="307"/>
        <v>1.8329186734332481E-2</v>
      </c>
      <c r="H401" s="108">
        <f t="shared" si="321"/>
        <v>44671</v>
      </c>
      <c r="I401" s="108">
        <f t="shared" si="308"/>
        <v>44671</v>
      </c>
      <c r="J401" s="109">
        <f t="shared" si="315"/>
        <v>21</v>
      </c>
      <c r="K401" s="109">
        <f t="shared" si="305"/>
        <v>19</v>
      </c>
      <c r="L401" s="8">
        <f t="shared" si="316"/>
        <v>1.0165691699999999</v>
      </c>
      <c r="M401" s="110">
        <f t="shared" si="304"/>
        <v>1.01817549</v>
      </c>
      <c r="N401" s="110">
        <f t="shared" si="299"/>
        <v>1.157714457118689</v>
      </c>
      <c r="O401" s="103">
        <f t="shared" si="303"/>
        <v>1.1768968200000001</v>
      </c>
      <c r="P401" s="103">
        <f t="shared" si="309"/>
        <v>811.28287671999999</v>
      </c>
      <c r="Q401" s="11">
        <f t="shared" si="324"/>
        <v>0</v>
      </c>
      <c r="R401" s="7">
        <f t="shared" si="317"/>
        <v>0</v>
      </c>
      <c r="S401" s="8">
        <f t="shared" si="310"/>
        <v>0</v>
      </c>
      <c r="T401" s="113">
        <f t="shared" si="318"/>
        <v>0.1047</v>
      </c>
      <c r="U401" s="111">
        <f t="shared" si="300"/>
        <v>19</v>
      </c>
      <c r="V401" s="111">
        <v>252</v>
      </c>
      <c r="W401" s="110">
        <f t="shared" si="311"/>
        <v>1.007535801</v>
      </c>
      <c r="X401" s="103">
        <f t="shared" si="312"/>
        <v>6.1136663100000002</v>
      </c>
      <c r="Y401" s="8">
        <f t="shared" si="319"/>
        <v>0</v>
      </c>
      <c r="Z401" s="114" t="str">
        <f t="shared" si="322"/>
        <v>A+J=</v>
      </c>
      <c r="AA401" s="108">
        <f t="shared" si="323"/>
        <v>44671</v>
      </c>
      <c r="AB401" s="4"/>
      <c r="AD401" s="129">
        <f>[2]Plan1!$A472</f>
        <v>50764</v>
      </c>
      <c r="AE401" s="130" t="str">
        <f>[2]Plan1!$C472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13"/>
        <v>44667</v>
      </c>
      <c r="B402" s="103">
        <f t="shared" si="306"/>
        <v>817.39654302999998</v>
      </c>
      <c r="C402" s="103">
        <f t="shared" si="320"/>
        <v>689.34069914999998</v>
      </c>
      <c r="D402" s="104">
        <f t="shared" si="314"/>
        <v>1120.999</v>
      </c>
      <c r="E402" s="105">
        <f t="shared" si="301"/>
        <v>1141.546</v>
      </c>
      <c r="F402" s="106">
        <f t="shared" si="302"/>
        <v>44613</v>
      </c>
      <c r="G402" s="107">
        <f t="shared" si="307"/>
        <v>1.8329186734332481E-2</v>
      </c>
      <c r="H402" s="108">
        <f t="shared" si="321"/>
        <v>44671</v>
      </c>
      <c r="I402" s="108">
        <f t="shared" si="308"/>
        <v>44671</v>
      </c>
      <c r="J402" s="109">
        <f t="shared" si="315"/>
        <v>21</v>
      </c>
      <c r="K402" s="109">
        <f t="shared" si="305"/>
        <v>19</v>
      </c>
      <c r="L402" s="8">
        <f t="shared" si="316"/>
        <v>1.0165691699999999</v>
      </c>
      <c r="M402" s="110">
        <f t="shared" si="304"/>
        <v>1.01817549</v>
      </c>
      <c r="N402" s="110">
        <f t="shared" si="299"/>
        <v>1.157714457118689</v>
      </c>
      <c r="O402" s="103">
        <f t="shared" si="303"/>
        <v>1.1768968200000001</v>
      </c>
      <c r="P402" s="103">
        <f t="shared" si="309"/>
        <v>811.28287671999999</v>
      </c>
      <c r="Q402" s="11">
        <f t="shared" si="324"/>
        <v>0</v>
      </c>
      <c r="R402" s="7">
        <f t="shared" si="317"/>
        <v>0</v>
      </c>
      <c r="S402" s="8">
        <f t="shared" si="310"/>
        <v>0</v>
      </c>
      <c r="T402" s="113">
        <f t="shared" si="318"/>
        <v>0.1047</v>
      </c>
      <c r="U402" s="111">
        <f t="shared" si="300"/>
        <v>19</v>
      </c>
      <c r="V402" s="111">
        <v>252</v>
      </c>
      <c r="W402" s="110">
        <f t="shared" si="311"/>
        <v>1.007535801</v>
      </c>
      <c r="X402" s="103">
        <f t="shared" si="312"/>
        <v>6.1136663100000002</v>
      </c>
      <c r="Y402" s="8">
        <f t="shared" si="319"/>
        <v>0</v>
      </c>
      <c r="Z402" s="114" t="str">
        <f t="shared" si="322"/>
        <v>A+J=</v>
      </c>
      <c r="AA402" s="108">
        <f t="shared" si="323"/>
        <v>44671</v>
      </c>
      <c r="AB402" s="4"/>
      <c r="AD402" s="129">
        <f>[2]Plan1!$A473</f>
        <v>50771</v>
      </c>
      <c r="AE402" s="130" t="str">
        <f>[2]Plan1!$C473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13"/>
        <v>44668</v>
      </c>
      <c r="B403" s="103">
        <f t="shared" si="306"/>
        <v>817.39654302999998</v>
      </c>
      <c r="C403" s="103">
        <f t="shared" si="320"/>
        <v>689.34069914999998</v>
      </c>
      <c r="D403" s="104">
        <f t="shared" si="314"/>
        <v>1120.999</v>
      </c>
      <c r="E403" s="105">
        <f t="shared" si="301"/>
        <v>1141.546</v>
      </c>
      <c r="F403" s="106">
        <f t="shared" si="302"/>
        <v>44613</v>
      </c>
      <c r="G403" s="107">
        <f t="shared" si="307"/>
        <v>1.8329186734332481E-2</v>
      </c>
      <c r="H403" s="108">
        <f t="shared" si="321"/>
        <v>44671</v>
      </c>
      <c r="I403" s="108">
        <f t="shared" si="308"/>
        <v>44671</v>
      </c>
      <c r="J403" s="109">
        <f t="shared" si="315"/>
        <v>21</v>
      </c>
      <c r="K403" s="109">
        <f t="shared" si="305"/>
        <v>19</v>
      </c>
      <c r="L403" s="8">
        <f t="shared" si="316"/>
        <v>1.0165691699999999</v>
      </c>
      <c r="M403" s="110">
        <f t="shared" si="304"/>
        <v>1.01817549</v>
      </c>
      <c r="N403" s="110">
        <f t="shared" si="299"/>
        <v>1.157714457118689</v>
      </c>
      <c r="O403" s="103">
        <f t="shared" si="303"/>
        <v>1.1768968200000001</v>
      </c>
      <c r="P403" s="103">
        <f t="shared" si="309"/>
        <v>811.28287671999999</v>
      </c>
      <c r="Q403" s="11">
        <f t="shared" si="324"/>
        <v>0</v>
      </c>
      <c r="R403" s="7">
        <f t="shared" si="317"/>
        <v>0</v>
      </c>
      <c r="S403" s="8">
        <f t="shared" si="310"/>
        <v>0</v>
      </c>
      <c r="T403" s="113">
        <f t="shared" si="318"/>
        <v>0.1047</v>
      </c>
      <c r="U403" s="111">
        <f t="shared" si="300"/>
        <v>19</v>
      </c>
      <c r="V403" s="111">
        <v>252</v>
      </c>
      <c r="W403" s="110">
        <f t="shared" si="311"/>
        <v>1.007535801</v>
      </c>
      <c r="X403" s="103">
        <f t="shared" si="312"/>
        <v>6.1136663100000002</v>
      </c>
      <c r="Y403" s="8">
        <f t="shared" si="319"/>
        <v>0</v>
      </c>
      <c r="Z403" s="114" t="str">
        <f t="shared" si="322"/>
        <v>A+J=</v>
      </c>
      <c r="AA403" s="108">
        <f t="shared" si="323"/>
        <v>44671</v>
      </c>
      <c r="AB403" s="4"/>
      <c r="AD403" s="129">
        <f>[2]Plan1!$A474</f>
        <v>50822</v>
      </c>
      <c r="AE403" s="130" t="str">
        <f>[2]Plan1!$C474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13"/>
        <v>44669</v>
      </c>
      <c r="B404" s="103">
        <f t="shared" si="306"/>
        <v>817.39654302999998</v>
      </c>
      <c r="C404" s="103">
        <f t="shared" si="320"/>
        <v>689.34069914999998</v>
      </c>
      <c r="D404" s="104">
        <f t="shared" si="314"/>
        <v>1120.999</v>
      </c>
      <c r="E404" s="105">
        <f t="shared" si="301"/>
        <v>1141.546</v>
      </c>
      <c r="F404" s="106">
        <f t="shared" si="302"/>
        <v>44613</v>
      </c>
      <c r="G404" s="107">
        <f t="shared" si="307"/>
        <v>1.8329186734332481E-2</v>
      </c>
      <c r="H404" s="108">
        <f t="shared" si="321"/>
        <v>44671</v>
      </c>
      <c r="I404" s="108">
        <f t="shared" si="308"/>
        <v>44671</v>
      </c>
      <c r="J404" s="109">
        <f t="shared" si="315"/>
        <v>21</v>
      </c>
      <c r="K404" s="109">
        <f t="shared" si="305"/>
        <v>19</v>
      </c>
      <c r="L404" s="8">
        <f t="shared" si="316"/>
        <v>1.0165691699999999</v>
      </c>
      <c r="M404" s="110">
        <f t="shared" si="304"/>
        <v>1.01817549</v>
      </c>
      <c r="N404" s="110">
        <f t="shared" si="299"/>
        <v>1.157714457118689</v>
      </c>
      <c r="O404" s="103">
        <f t="shared" si="303"/>
        <v>1.1768968200000001</v>
      </c>
      <c r="P404" s="103">
        <f t="shared" si="309"/>
        <v>811.28287671999999</v>
      </c>
      <c r="Q404" s="11">
        <f t="shared" si="324"/>
        <v>0</v>
      </c>
      <c r="R404" s="7">
        <f t="shared" si="317"/>
        <v>0</v>
      </c>
      <c r="S404" s="8">
        <f t="shared" si="310"/>
        <v>0</v>
      </c>
      <c r="T404" s="113">
        <f t="shared" si="318"/>
        <v>0.1047</v>
      </c>
      <c r="U404" s="111">
        <f t="shared" si="300"/>
        <v>19</v>
      </c>
      <c r="V404" s="111">
        <v>252</v>
      </c>
      <c r="W404" s="110">
        <f t="shared" si="311"/>
        <v>1.007535801</v>
      </c>
      <c r="X404" s="103">
        <f t="shared" si="312"/>
        <v>6.1136663100000002</v>
      </c>
      <c r="Y404" s="8">
        <f t="shared" si="319"/>
        <v>0</v>
      </c>
      <c r="Z404" s="114" t="str">
        <f t="shared" si="322"/>
        <v>A+J=</v>
      </c>
      <c r="AA404" s="108">
        <f t="shared" si="323"/>
        <v>44671</v>
      </c>
      <c r="AB404" s="4"/>
      <c r="AD404" s="129">
        <f>[2]Plan1!$A475</f>
        <v>50823</v>
      </c>
      <c r="AE404" s="130" t="str">
        <f>[2]Plan1!$C475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13"/>
        <v>44670</v>
      </c>
      <c r="B405" s="103">
        <f t="shared" si="306"/>
        <v>818.42714824999996</v>
      </c>
      <c r="C405" s="103">
        <f t="shared" si="320"/>
        <v>689.34069914999998</v>
      </c>
      <c r="D405" s="104">
        <f t="shared" si="314"/>
        <v>1120.999</v>
      </c>
      <c r="E405" s="105">
        <f t="shared" si="301"/>
        <v>1141.546</v>
      </c>
      <c r="F405" s="106">
        <f t="shared" si="302"/>
        <v>44613</v>
      </c>
      <c r="G405" s="107">
        <f t="shared" si="307"/>
        <v>1.8329186734332481E-2</v>
      </c>
      <c r="H405" s="108">
        <f t="shared" si="321"/>
        <v>44671</v>
      </c>
      <c r="I405" s="108">
        <f t="shared" si="308"/>
        <v>44671</v>
      </c>
      <c r="J405" s="109">
        <f t="shared" si="315"/>
        <v>21</v>
      </c>
      <c r="K405" s="109">
        <f t="shared" si="305"/>
        <v>20</v>
      </c>
      <c r="L405" s="8">
        <f t="shared" si="316"/>
        <v>1.01744879</v>
      </c>
      <c r="M405" s="110">
        <f t="shared" si="304"/>
        <v>1.01817549</v>
      </c>
      <c r="N405" s="110">
        <f t="shared" si="299"/>
        <v>1.157714457118689</v>
      </c>
      <c r="O405" s="103">
        <f t="shared" si="303"/>
        <v>1.1779151699999999</v>
      </c>
      <c r="P405" s="103">
        <f t="shared" si="309"/>
        <v>811.98486681999998</v>
      </c>
      <c r="Q405" s="11">
        <f t="shared" si="324"/>
        <v>0</v>
      </c>
      <c r="R405" s="7">
        <f t="shared" si="317"/>
        <v>0</v>
      </c>
      <c r="S405" s="8">
        <f t="shared" si="310"/>
        <v>0</v>
      </c>
      <c r="T405" s="113">
        <f t="shared" si="318"/>
        <v>0.1047</v>
      </c>
      <c r="U405" s="111">
        <f t="shared" si="300"/>
        <v>20</v>
      </c>
      <c r="V405" s="111">
        <v>252</v>
      </c>
      <c r="W405" s="110">
        <f t="shared" si="311"/>
        <v>1.0079339919999999</v>
      </c>
      <c r="X405" s="103">
        <f t="shared" si="312"/>
        <v>6.4422814300000004</v>
      </c>
      <c r="Y405" s="8">
        <f t="shared" si="319"/>
        <v>0</v>
      </c>
      <c r="Z405" s="114" t="str">
        <f t="shared" si="322"/>
        <v>A+J=</v>
      </c>
      <c r="AA405" s="108">
        <f t="shared" si="323"/>
        <v>44671</v>
      </c>
      <c r="AB405" s="4"/>
      <c r="AD405" s="129">
        <f>[2]Plan1!$A476</f>
        <v>50868</v>
      </c>
      <c r="AE405" s="130" t="str">
        <f>[2]Plan1!$C476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13"/>
        <v>44671</v>
      </c>
      <c r="B406" s="103">
        <f t="shared" si="306"/>
        <v>819.45905793999998</v>
      </c>
      <c r="C406" s="103">
        <f t="shared" si="320"/>
        <v>689.34069914999998</v>
      </c>
      <c r="D406" s="104">
        <f t="shared" si="314"/>
        <v>1120.999</v>
      </c>
      <c r="E406" s="105">
        <f t="shared" si="301"/>
        <v>1141.546</v>
      </c>
      <c r="F406" s="106">
        <f t="shared" si="302"/>
        <v>44613</v>
      </c>
      <c r="G406" s="107">
        <f t="shared" si="307"/>
        <v>1.8329186734332481E-2</v>
      </c>
      <c r="H406" s="108">
        <f t="shared" si="321"/>
        <v>44701</v>
      </c>
      <c r="I406" s="108">
        <f t="shared" si="308"/>
        <v>44671</v>
      </c>
      <c r="J406" s="109">
        <f t="shared" si="315"/>
        <v>21</v>
      </c>
      <c r="K406" s="109">
        <f t="shared" si="305"/>
        <v>21</v>
      </c>
      <c r="L406" s="8">
        <f t="shared" si="316"/>
        <v>1.0183291800000001</v>
      </c>
      <c r="M406" s="110">
        <f t="shared" si="304"/>
        <v>1.01817549</v>
      </c>
      <c r="N406" s="110">
        <f t="shared" si="299"/>
        <v>1.157714457118689</v>
      </c>
      <c r="O406" s="103">
        <f t="shared" si="303"/>
        <v>1.1789344100000001</v>
      </c>
      <c r="P406" s="103">
        <f t="shared" si="309"/>
        <v>812.68747043999997</v>
      </c>
      <c r="Q406" s="11">
        <f t="shared" si="324"/>
        <v>13</v>
      </c>
      <c r="R406" s="7">
        <f t="shared" si="317"/>
        <v>4.245460697372383E-2</v>
      </c>
      <c r="S406" s="8">
        <f t="shared" si="310"/>
        <v>34.502327149999999</v>
      </c>
      <c r="T406" s="113">
        <f t="shared" si="318"/>
        <v>0.1047</v>
      </c>
      <c r="U406" s="111">
        <f t="shared" si="300"/>
        <v>21</v>
      </c>
      <c r="V406" s="111">
        <v>252</v>
      </c>
      <c r="W406" s="110">
        <f t="shared" si="311"/>
        <v>1.0083323390000001</v>
      </c>
      <c r="X406" s="103">
        <f t="shared" si="312"/>
        <v>6.7715874999999999</v>
      </c>
      <c r="Y406" s="8">
        <f t="shared" si="319"/>
        <v>41.273914650000002</v>
      </c>
      <c r="Z406" s="114" t="str">
        <f t="shared" si="322"/>
        <v>A+J=</v>
      </c>
      <c r="AA406" s="108">
        <f t="shared" si="323"/>
        <v>44671</v>
      </c>
      <c r="AB406" s="4"/>
      <c r="AD406" s="129">
        <f>[2]Plan1!$A477</f>
        <v>50881</v>
      </c>
      <c r="AE406" s="130" t="str">
        <f>[2]Plan1!$C477</f>
        <v>Tiradentes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13"/>
        <v>44672</v>
      </c>
      <c r="B407" s="103">
        <f t="shared" si="306"/>
        <v>779.13272855000002</v>
      </c>
      <c r="C407" s="103">
        <f t="shared" si="320"/>
        <v>660.07501070000001</v>
      </c>
      <c r="D407" s="104">
        <f t="shared" si="314"/>
        <v>1141.546</v>
      </c>
      <c r="E407" s="105">
        <f t="shared" si="301"/>
        <v>1161.4179999999999</v>
      </c>
      <c r="F407" s="106">
        <f t="shared" si="302"/>
        <v>44640</v>
      </c>
      <c r="G407" s="107">
        <f t="shared" si="307"/>
        <v>1.7407971295068103E-2</v>
      </c>
      <c r="H407" s="108">
        <f t="shared" si="321"/>
        <v>44701</v>
      </c>
      <c r="I407" s="108">
        <f t="shared" si="308"/>
        <v>44701</v>
      </c>
      <c r="J407" s="109">
        <f t="shared" si="315"/>
        <v>21</v>
      </c>
      <c r="K407" s="109">
        <f t="shared" si="305"/>
        <v>1</v>
      </c>
      <c r="L407" s="8">
        <f t="shared" si="316"/>
        <v>1.0008221500000001</v>
      </c>
      <c r="M407" s="110">
        <f t="shared" si="304"/>
        <v>1.0183291800000001</v>
      </c>
      <c r="N407" s="110">
        <f t="shared" si="299"/>
        <v>1.1789344137918198</v>
      </c>
      <c r="O407" s="103">
        <f t="shared" si="303"/>
        <v>1.1799036700000001</v>
      </c>
      <c r="P407" s="103">
        <f t="shared" si="309"/>
        <v>778.82492760000002</v>
      </c>
      <c r="Q407" s="11">
        <f t="shared" si="324"/>
        <v>0</v>
      </c>
      <c r="R407" s="7">
        <f t="shared" si="317"/>
        <v>0</v>
      </c>
      <c r="S407" s="8">
        <f t="shared" si="310"/>
        <v>0</v>
      </c>
      <c r="T407" s="113">
        <f t="shared" si="318"/>
        <v>0.1047</v>
      </c>
      <c r="U407" s="111">
        <f t="shared" si="300"/>
        <v>1</v>
      </c>
      <c r="V407" s="111">
        <v>252</v>
      </c>
      <c r="W407" s="110">
        <f t="shared" si="311"/>
        <v>1.0003952119999999</v>
      </c>
      <c r="X407" s="103">
        <f t="shared" si="312"/>
        <v>0.30780095000000002</v>
      </c>
      <c r="Y407" s="8">
        <f t="shared" si="319"/>
        <v>0</v>
      </c>
      <c r="Z407" s="114" t="str">
        <f t="shared" si="322"/>
        <v>A+J=</v>
      </c>
      <c r="AA407" s="108">
        <f t="shared" si="323"/>
        <v>44701</v>
      </c>
      <c r="AB407" s="4"/>
      <c r="AD407" s="129">
        <f>[2]Plan1!$A478</f>
        <v>50891</v>
      </c>
      <c r="AE407" s="130" t="str">
        <f>[2]Plan1!$C478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13"/>
        <v>44673</v>
      </c>
      <c r="B408" s="103">
        <f t="shared" si="306"/>
        <v>779.13272855000002</v>
      </c>
      <c r="C408" s="103">
        <f t="shared" si="320"/>
        <v>660.07501070000001</v>
      </c>
      <c r="D408" s="104">
        <f t="shared" si="314"/>
        <v>1141.546</v>
      </c>
      <c r="E408" s="105">
        <f t="shared" si="301"/>
        <v>1161.4179999999999</v>
      </c>
      <c r="F408" s="106">
        <f t="shared" si="302"/>
        <v>44640</v>
      </c>
      <c r="G408" s="107">
        <f t="shared" si="307"/>
        <v>1.7407971295068103E-2</v>
      </c>
      <c r="H408" s="108">
        <f t="shared" si="321"/>
        <v>44701</v>
      </c>
      <c r="I408" s="108">
        <f t="shared" si="308"/>
        <v>44701</v>
      </c>
      <c r="J408" s="109">
        <f t="shared" si="315"/>
        <v>21</v>
      </c>
      <c r="K408" s="109">
        <f t="shared" si="305"/>
        <v>1</v>
      </c>
      <c r="L408" s="8">
        <f t="shared" si="316"/>
        <v>1.0008221500000001</v>
      </c>
      <c r="M408" s="110">
        <f t="shared" si="304"/>
        <v>1.0183291800000001</v>
      </c>
      <c r="N408" s="110">
        <f t="shared" si="299"/>
        <v>1.1789344137918198</v>
      </c>
      <c r="O408" s="103">
        <f t="shared" si="303"/>
        <v>1.1799036700000001</v>
      </c>
      <c r="P408" s="103">
        <f t="shared" si="309"/>
        <v>778.82492760000002</v>
      </c>
      <c r="Q408" s="11">
        <f t="shared" si="324"/>
        <v>0</v>
      </c>
      <c r="R408" s="7">
        <f t="shared" si="317"/>
        <v>0</v>
      </c>
      <c r="S408" s="8">
        <f t="shared" si="310"/>
        <v>0</v>
      </c>
      <c r="T408" s="113">
        <f t="shared" si="318"/>
        <v>0.1047</v>
      </c>
      <c r="U408" s="111">
        <f t="shared" si="300"/>
        <v>1</v>
      </c>
      <c r="V408" s="111">
        <v>252</v>
      </c>
      <c r="W408" s="110">
        <f t="shared" si="311"/>
        <v>1.0003952119999999</v>
      </c>
      <c r="X408" s="103">
        <f t="shared" si="312"/>
        <v>0.30780095000000002</v>
      </c>
      <c r="Y408" s="8">
        <f t="shared" si="319"/>
        <v>0</v>
      </c>
      <c r="Z408" s="114" t="str">
        <f t="shared" si="322"/>
        <v>A+J=</v>
      </c>
      <c r="AA408" s="108">
        <f t="shared" si="323"/>
        <v>44701</v>
      </c>
      <c r="AB408" s="4"/>
      <c r="AD408" s="129">
        <f>[2]Plan1!$A479</f>
        <v>50930</v>
      </c>
      <c r="AE408" s="130" t="str">
        <f>[2]Plan1!$C479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13"/>
        <v>44674</v>
      </c>
      <c r="B409" s="103">
        <f t="shared" si="306"/>
        <v>780.08147035999991</v>
      </c>
      <c r="C409" s="103">
        <f t="shared" si="320"/>
        <v>660.07501070000001</v>
      </c>
      <c r="D409" s="104">
        <f t="shared" si="314"/>
        <v>1141.546</v>
      </c>
      <c r="E409" s="105">
        <f t="shared" si="301"/>
        <v>1161.4179999999999</v>
      </c>
      <c r="F409" s="106">
        <f t="shared" si="302"/>
        <v>44640</v>
      </c>
      <c r="G409" s="107">
        <f t="shared" si="307"/>
        <v>1.7407971295068103E-2</v>
      </c>
      <c r="H409" s="108">
        <f t="shared" si="321"/>
        <v>44701</v>
      </c>
      <c r="I409" s="108">
        <f t="shared" si="308"/>
        <v>44701</v>
      </c>
      <c r="J409" s="109">
        <f t="shared" si="315"/>
        <v>21</v>
      </c>
      <c r="K409" s="109">
        <f t="shared" si="305"/>
        <v>2</v>
      </c>
      <c r="L409" s="8">
        <f t="shared" si="316"/>
        <v>1.00164498</v>
      </c>
      <c r="M409" s="110">
        <f t="shared" si="304"/>
        <v>1.0183291800000001</v>
      </c>
      <c r="N409" s="110">
        <f t="shared" si="299"/>
        <v>1.1789344137918198</v>
      </c>
      <c r="O409" s="103">
        <f t="shared" si="303"/>
        <v>1.1808737300000001</v>
      </c>
      <c r="P409" s="103">
        <f t="shared" si="309"/>
        <v>779.46523995999996</v>
      </c>
      <c r="Q409" s="11">
        <f t="shared" si="324"/>
        <v>0</v>
      </c>
      <c r="R409" s="7">
        <f t="shared" si="317"/>
        <v>0</v>
      </c>
      <c r="S409" s="8">
        <f t="shared" si="310"/>
        <v>0</v>
      </c>
      <c r="T409" s="113">
        <f t="shared" si="318"/>
        <v>0.1047</v>
      </c>
      <c r="U409" s="111">
        <f t="shared" si="300"/>
        <v>2</v>
      </c>
      <c r="V409" s="111">
        <v>252</v>
      </c>
      <c r="W409" s="110">
        <f t="shared" si="311"/>
        <v>1.000790581</v>
      </c>
      <c r="X409" s="103">
        <f t="shared" si="312"/>
        <v>0.61623039999999996</v>
      </c>
      <c r="Y409" s="8">
        <f t="shared" si="319"/>
        <v>0</v>
      </c>
      <c r="Z409" s="114" t="str">
        <f t="shared" si="322"/>
        <v>A+J=</v>
      </c>
      <c r="AA409" s="108">
        <f t="shared" si="323"/>
        <v>44701</v>
      </c>
      <c r="AB409" s="4"/>
      <c r="AD409" s="129">
        <f>[2]Plan1!$A480</f>
        <v>51020</v>
      </c>
      <c r="AE409" s="130" t="str">
        <f>[2]Plan1!$C480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13"/>
        <v>44675</v>
      </c>
      <c r="B410" s="103">
        <f t="shared" si="306"/>
        <v>780.08147035999991</v>
      </c>
      <c r="C410" s="103">
        <f t="shared" si="320"/>
        <v>660.07501070000001</v>
      </c>
      <c r="D410" s="104">
        <f t="shared" si="314"/>
        <v>1141.546</v>
      </c>
      <c r="E410" s="105">
        <f t="shared" si="301"/>
        <v>1161.4179999999999</v>
      </c>
      <c r="F410" s="106">
        <f t="shared" si="302"/>
        <v>44640</v>
      </c>
      <c r="G410" s="107">
        <f t="shared" si="307"/>
        <v>1.7407971295068103E-2</v>
      </c>
      <c r="H410" s="108">
        <f t="shared" si="321"/>
        <v>44701</v>
      </c>
      <c r="I410" s="108">
        <f t="shared" si="308"/>
        <v>44701</v>
      </c>
      <c r="J410" s="109">
        <f t="shared" si="315"/>
        <v>21</v>
      </c>
      <c r="K410" s="109">
        <f t="shared" si="305"/>
        <v>2</v>
      </c>
      <c r="L410" s="8">
        <f t="shared" si="316"/>
        <v>1.00164498</v>
      </c>
      <c r="M410" s="110">
        <f t="shared" si="304"/>
        <v>1.0183291800000001</v>
      </c>
      <c r="N410" s="110">
        <f t="shared" si="299"/>
        <v>1.1789344137918198</v>
      </c>
      <c r="O410" s="103">
        <f t="shared" si="303"/>
        <v>1.1808737300000001</v>
      </c>
      <c r="P410" s="103">
        <f t="shared" si="309"/>
        <v>779.46523995999996</v>
      </c>
      <c r="Q410" s="11">
        <f t="shared" si="324"/>
        <v>0</v>
      </c>
      <c r="R410" s="7">
        <f t="shared" si="317"/>
        <v>0</v>
      </c>
      <c r="S410" s="8">
        <f t="shared" si="310"/>
        <v>0</v>
      </c>
      <c r="T410" s="113">
        <f t="shared" si="318"/>
        <v>0.1047</v>
      </c>
      <c r="U410" s="111">
        <f t="shared" si="300"/>
        <v>2</v>
      </c>
      <c r="V410" s="111">
        <v>252</v>
      </c>
      <c r="W410" s="110">
        <f t="shared" si="311"/>
        <v>1.000790581</v>
      </c>
      <c r="X410" s="103">
        <f t="shared" si="312"/>
        <v>0.61623039999999996</v>
      </c>
      <c r="Y410" s="8">
        <f t="shared" si="319"/>
        <v>0</v>
      </c>
      <c r="Z410" s="114" t="str">
        <f t="shared" si="322"/>
        <v>A+J=</v>
      </c>
      <c r="AA410" s="108">
        <f t="shared" si="323"/>
        <v>44701</v>
      </c>
      <c r="AB410" s="4"/>
      <c r="AD410" s="129">
        <f>[2]Plan1!$A481</f>
        <v>51055</v>
      </c>
      <c r="AE410" s="130" t="str">
        <f>[2]Plan1!$C481</f>
        <v>Nossa Sr.a Aparecida - Padroeira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13"/>
        <v>44676</v>
      </c>
      <c r="B411" s="103">
        <f t="shared" si="306"/>
        <v>780.08147035999991</v>
      </c>
      <c r="C411" s="103">
        <f t="shared" si="320"/>
        <v>660.07501070000001</v>
      </c>
      <c r="D411" s="104">
        <f t="shared" si="314"/>
        <v>1141.546</v>
      </c>
      <c r="E411" s="105">
        <f t="shared" si="301"/>
        <v>1161.4179999999999</v>
      </c>
      <c r="F411" s="106">
        <f t="shared" si="302"/>
        <v>44640</v>
      </c>
      <c r="G411" s="107">
        <f t="shared" si="307"/>
        <v>1.7407971295068103E-2</v>
      </c>
      <c r="H411" s="108">
        <f t="shared" si="321"/>
        <v>44701</v>
      </c>
      <c r="I411" s="108">
        <f t="shared" si="308"/>
        <v>44701</v>
      </c>
      <c r="J411" s="109">
        <f t="shared" si="315"/>
        <v>21</v>
      </c>
      <c r="K411" s="109">
        <f t="shared" si="305"/>
        <v>2</v>
      </c>
      <c r="L411" s="8">
        <f t="shared" si="316"/>
        <v>1.00164498</v>
      </c>
      <c r="M411" s="110">
        <f t="shared" si="304"/>
        <v>1.0183291800000001</v>
      </c>
      <c r="N411" s="110">
        <f t="shared" si="299"/>
        <v>1.1789344137918198</v>
      </c>
      <c r="O411" s="103">
        <f t="shared" si="303"/>
        <v>1.1808737300000001</v>
      </c>
      <c r="P411" s="103">
        <f t="shared" si="309"/>
        <v>779.46523995999996</v>
      </c>
      <c r="Q411" s="11">
        <f t="shared" si="324"/>
        <v>0</v>
      </c>
      <c r="R411" s="7">
        <f t="shared" si="317"/>
        <v>0</v>
      </c>
      <c r="S411" s="8">
        <f t="shared" si="310"/>
        <v>0</v>
      </c>
      <c r="T411" s="113">
        <f t="shared" si="318"/>
        <v>0.1047</v>
      </c>
      <c r="U411" s="111">
        <f t="shared" si="300"/>
        <v>2</v>
      </c>
      <c r="V411" s="111">
        <v>252</v>
      </c>
      <c r="W411" s="110">
        <f t="shared" si="311"/>
        <v>1.000790581</v>
      </c>
      <c r="X411" s="103">
        <f t="shared" si="312"/>
        <v>0.61623039999999996</v>
      </c>
      <c r="Y411" s="8">
        <f t="shared" si="319"/>
        <v>0</v>
      </c>
      <c r="Z411" s="114" t="str">
        <f t="shared" si="322"/>
        <v>A+J=</v>
      </c>
      <c r="AA411" s="108">
        <f t="shared" si="323"/>
        <v>44701</v>
      </c>
      <c r="AB411" s="4"/>
      <c r="AC411" s="4"/>
      <c r="AD411" s="129">
        <f>[2]Plan1!$A482</f>
        <v>51076</v>
      </c>
      <c r="AE411" s="130" t="str">
        <f>[2]Plan1!$C482</f>
        <v>Finados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13"/>
        <v>44677</v>
      </c>
      <c r="B412" s="103">
        <f t="shared" si="306"/>
        <v>781.03137472000003</v>
      </c>
      <c r="C412" s="103">
        <f t="shared" si="320"/>
        <v>660.07501070000001</v>
      </c>
      <c r="D412" s="104">
        <f t="shared" si="314"/>
        <v>1141.546</v>
      </c>
      <c r="E412" s="105">
        <f t="shared" si="301"/>
        <v>1161.4179999999999</v>
      </c>
      <c r="F412" s="106">
        <f t="shared" si="302"/>
        <v>44640</v>
      </c>
      <c r="G412" s="107">
        <f t="shared" si="307"/>
        <v>1.7407971295068103E-2</v>
      </c>
      <c r="H412" s="108">
        <f t="shared" si="321"/>
        <v>44701</v>
      </c>
      <c r="I412" s="108">
        <f t="shared" si="308"/>
        <v>44701</v>
      </c>
      <c r="J412" s="109">
        <f t="shared" si="315"/>
        <v>21</v>
      </c>
      <c r="K412" s="109">
        <f t="shared" si="305"/>
        <v>3</v>
      </c>
      <c r="L412" s="8">
        <f t="shared" si="316"/>
        <v>1.00246849</v>
      </c>
      <c r="M412" s="110">
        <f t="shared" si="304"/>
        <v>1.0183291800000001</v>
      </c>
      <c r="N412" s="110">
        <f t="shared" si="299"/>
        <v>1.1789344137918198</v>
      </c>
      <c r="O412" s="103">
        <f t="shared" si="303"/>
        <v>1.1818446</v>
      </c>
      <c r="P412" s="103">
        <f t="shared" si="309"/>
        <v>780.10608698999999</v>
      </c>
      <c r="Q412" s="11">
        <f t="shared" si="324"/>
        <v>0</v>
      </c>
      <c r="R412" s="7">
        <f t="shared" si="317"/>
        <v>0</v>
      </c>
      <c r="S412" s="8">
        <f t="shared" si="310"/>
        <v>0</v>
      </c>
      <c r="T412" s="113">
        <f t="shared" si="318"/>
        <v>0.1047</v>
      </c>
      <c r="U412" s="111">
        <f t="shared" si="300"/>
        <v>3</v>
      </c>
      <c r="V412" s="111">
        <v>252</v>
      </c>
      <c r="W412" s="110">
        <f t="shared" si="311"/>
        <v>1.0011861049999999</v>
      </c>
      <c r="X412" s="103">
        <f t="shared" si="312"/>
        <v>0.92528772999999997</v>
      </c>
      <c r="Y412" s="8">
        <f t="shared" si="319"/>
        <v>0</v>
      </c>
      <c r="Z412" s="114" t="str">
        <f t="shared" si="322"/>
        <v>A+J=</v>
      </c>
      <c r="AA412" s="108">
        <f t="shared" si="323"/>
        <v>44701</v>
      </c>
      <c r="AB412" s="4"/>
      <c r="AD412" s="129">
        <f>[2]Plan1!$A483</f>
        <v>51089</v>
      </c>
      <c r="AE412" s="130" t="str">
        <f>[2]Plan1!$C483</f>
        <v>Proclamação da República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13"/>
        <v>44678</v>
      </c>
      <c r="B413" s="103">
        <f t="shared" si="306"/>
        <v>781.98243086000002</v>
      </c>
      <c r="C413" s="103">
        <f t="shared" si="320"/>
        <v>660.07501070000001</v>
      </c>
      <c r="D413" s="104">
        <f t="shared" si="314"/>
        <v>1141.546</v>
      </c>
      <c r="E413" s="105">
        <f t="shared" si="301"/>
        <v>1161.4179999999999</v>
      </c>
      <c r="F413" s="106">
        <f t="shared" si="302"/>
        <v>44640</v>
      </c>
      <c r="G413" s="107">
        <f t="shared" si="307"/>
        <v>1.7407971295068103E-2</v>
      </c>
      <c r="H413" s="108">
        <f t="shared" si="321"/>
        <v>44701</v>
      </c>
      <c r="I413" s="108">
        <f t="shared" si="308"/>
        <v>44701</v>
      </c>
      <c r="J413" s="109">
        <f t="shared" si="315"/>
        <v>21</v>
      </c>
      <c r="K413" s="109">
        <f t="shared" si="305"/>
        <v>4</v>
      </c>
      <c r="L413" s="8">
        <f t="shared" si="316"/>
        <v>1.0032926799999999</v>
      </c>
      <c r="M413" s="110">
        <f t="shared" si="304"/>
        <v>1.0183291800000001</v>
      </c>
      <c r="N413" s="110">
        <f t="shared" si="299"/>
        <v>1.1789344137918198</v>
      </c>
      <c r="O413" s="103">
        <f t="shared" si="303"/>
        <v>1.1828162600000001</v>
      </c>
      <c r="P413" s="103">
        <f t="shared" si="309"/>
        <v>780.74745546999998</v>
      </c>
      <c r="Q413" s="11">
        <f t="shared" si="324"/>
        <v>0</v>
      </c>
      <c r="R413" s="7">
        <f t="shared" si="317"/>
        <v>0</v>
      </c>
      <c r="S413" s="8">
        <f t="shared" si="310"/>
        <v>0</v>
      </c>
      <c r="T413" s="113">
        <f t="shared" si="318"/>
        <v>0.1047</v>
      </c>
      <c r="U413" s="111">
        <f t="shared" si="300"/>
        <v>4</v>
      </c>
      <c r="V413" s="111">
        <v>252</v>
      </c>
      <c r="W413" s="110">
        <f t="shared" si="311"/>
        <v>1.001581786</v>
      </c>
      <c r="X413" s="103">
        <f t="shared" si="312"/>
        <v>1.23497539</v>
      </c>
      <c r="Y413" s="8">
        <f t="shared" si="319"/>
        <v>0</v>
      </c>
      <c r="Z413" s="114" t="str">
        <f t="shared" si="322"/>
        <v>A+J=</v>
      </c>
      <c r="AA413" s="108">
        <f t="shared" si="323"/>
        <v>44701</v>
      </c>
      <c r="AB413" s="4"/>
      <c r="AD413" s="129">
        <f>[2]Plan1!$A484</f>
        <v>51094</v>
      </c>
      <c r="AE413" s="130" t="str">
        <f>[2]Plan1!$C484</f>
        <v>Dia Nacional de Zumbi e da Consciência Negra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13"/>
        <v>44679</v>
      </c>
      <c r="B414" s="103">
        <f t="shared" si="306"/>
        <v>782.93464635000009</v>
      </c>
      <c r="C414" s="103">
        <f t="shared" si="320"/>
        <v>660.07501070000001</v>
      </c>
      <c r="D414" s="104">
        <f t="shared" si="314"/>
        <v>1141.546</v>
      </c>
      <c r="E414" s="105">
        <f t="shared" si="301"/>
        <v>1161.4179999999999</v>
      </c>
      <c r="F414" s="106">
        <f t="shared" si="302"/>
        <v>44640</v>
      </c>
      <c r="G414" s="107">
        <f t="shared" si="307"/>
        <v>1.7407971295068103E-2</v>
      </c>
      <c r="H414" s="108">
        <f t="shared" si="321"/>
        <v>44701</v>
      </c>
      <c r="I414" s="108">
        <f t="shared" si="308"/>
        <v>44701</v>
      </c>
      <c r="J414" s="109">
        <f t="shared" si="315"/>
        <v>21</v>
      </c>
      <c r="K414" s="109">
        <f t="shared" si="305"/>
        <v>5</v>
      </c>
      <c r="L414" s="8">
        <f t="shared" si="316"/>
        <v>1.00411754</v>
      </c>
      <c r="M414" s="110">
        <f t="shared" si="304"/>
        <v>1.0183291800000001</v>
      </c>
      <c r="N414" s="110">
        <f t="shared" si="299"/>
        <v>1.1789344137918198</v>
      </c>
      <c r="O414" s="103">
        <f t="shared" si="303"/>
        <v>1.1837887199999999</v>
      </c>
      <c r="P414" s="103">
        <f t="shared" si="309"/>
        <v>781.38935202000005</v>
      </c>
      <c r="Q414" s="11">
        <f t="shared" si="324"/>
        <v>0</v>
      </c>
      <c r="R414" s="7">
        <f t="shared" si="317"/>
        <v>0</v>
      </c>
      <c r="S414" s="8">
        <f t="shared" si="310"/>
        <v>0</v>
      </c>
      <c r="T414" s="113">
        <f t="shared" si="318"/>
        <v>0.1047</v>
      </c>
      <c r="U414" s="111">
        <f t="shared" si="300"/>
        <v>5</v>
      </c>
      <c r="V414" s="111">
        <v>252</v>
      </c>
      <c r="W414" s="110">
        <f t="shared" si="311"/>
        <v>1.001977624</v>
      </c>
      <c r="X414" s="103">
        <f t="shared" si="312"/>
        <v>1.5452943299999999</v>
      </c>
      <c r="Y414" s="8">
        <f t="shared" si="319"/>
        <v>0</v>
      </c>
      <c r="Z414" s="114" t="str">
        <f t="shared" si="322"/>
        <v>A+J=</v>
      </c>
      <c r="AA414" s="108">
        <f t="shared" si="323"/>
        <v>44701</v>
      </c>
      <c r="AB414" s="4"/>
      <c r="AD414" s="129">
        <f>[2]Plan1!$A485</f>
        <v>51129</v>
      </c>
      <c r="AE414" s="130" t="str">
        <f>[2]Plan1!$C485</f>
        <v>Natal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13"/>
        <v>44680</v>
      </c>
      <c r="B415" s="103">
        <f t="shared" si="306"/>
        <v>783.88802052999995</v>
      </c>
      <c r="C415" s="103">
        <f t="shared" si="320"/>
        <v>660.07501070000001</v>
      </c>
      <c r="D415" s="104">
        <f t="shared" si="314"/>
        <v>1141.546</v>
      </c>
      <c r="E415" s="105">
        <f t="shared" si="301"/>
        <v>1161.4179999999999</v>
      </c>
      <c r="F415" s="106">
        <f t="shared" si="302"/>
        <v>44640</v>
      </c>
      <c r="G415" s="107">
        <f t="shared" si="307"/>
        <v>1.7407971295068103E-2</v>
      </c>
      <c r="H415" s="108">
        <f t="shared" si="321"/>
        <v>44701</v>
      </c>
      <c r="I415" s="108">
        <f t="shared" si="308"/>
        <v>44701</v>
      </c>
      <c r="J415" s="109">
        <f t="shared" si="315"/>
        <v>21</v>
      </c>
      <c r="K415" s="109">
        <f t="shared" si="305"/>
        <v>6</v>
      </c>
      <c r="L415" s="8">
        <f t="shared" si="316"/>
        <v>1.0049430800000001</v>
      </c>
      <c r="M415" s="110">
        <f t="shared" si="304"/>
        <v>1.0183291800000001</v>
      </c>
      <c r="N415" s="110">
        <f t="shared" ref="N415:N478" si="325">IF(I415&gt;I414,N414*M415,N414)</f>
        <v>1.1789344137918198</v>
      </c>
      <c r="O415" s="103">
        <f t="shared" si="303"/>
        <v>1.18476198</v>
      </c>
      <c r="P415" s="103">
        <f t="shared" si="309"/>
        <v>782.03177661999996</v>
      </c>
      <c r="Q415" s="11">
        <f t="shared" si="324"/>
        <v>0</v>
      </c>
      <c r="R415" s="7">
        <f t="shared" si="317"/>
        <v>0</v>
      </c>
      <c r="S415" s="8">
        <f t="shared" si="310"/>
        <v>0</v>
      </c>
      <c r="T415" s="113">
        <f t="shared" si="318"/>
        <v>0.1047</v>
      </c>
      <c r="U415" s="111">
        <f t="shared" si="300"/>
        <v>6</v>
      </c>
      <c r="V415" s="111">
        <v>252</v>
      </c>
      <c r="W415" s="110">
        <f t="shared" si="311"/>
        <v>1.0023736169999999</v>
      </c>
      <c r="X415" s="103">
        <f t="shared" si="312"/>
        <v>1.8562439100000001</v>
      </c>
      <c r="Y415" s="8">
        <f t="shared" si="319"/>
        <v>0</v>
      </c>
      <c r="Z415" s="114" t="str">
        <f t="shared" si="322"/>
        <v>A+J=</v>
      </c>
      <c r="AA415" s="108">
        <f t="shared" si="323"/>
        <v>44701</v>
      </c>
      <c r="AB415" s="4"/>
      <c r="AD415" s="129">
        <f>[2]Plan1!$A486</f>
        <v>51136</v>
      </c>
      <c r="AE415" s="130" t="str">
        <f>[2]Plan1!$C486</f>
        <v>Confraternização Universal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13"/>
        <v>44681</v>
      </c>
      <c r="B416" s="103">
        <f t="shared" si="306"/>
        <v>784.84255669999993</v>
      </c>
      <c r="C416" s="103">
        <f t="shared" si="320"/>
        <v>660.07501070000001</v>
      </c>
      <c r="D416" s="104">
        <f t="shared" si="314"/>
        <v>1141.546</v>
      </c>
      <c r="E416" s="105">
        <f t="shared" si="301"/>
        <v>1161.4179999999999</v>
      </c>
      <c r="F416" s="106">
        <f t="shared" si="302"/>
        <v>44640</v>
      </c>
      <c r="G416" s="107">
        <f t="shared" si="307"/>
        <v>1.7407971295068103E-2</v>
      </c>
      <c r="H416" s="108">
        <f t="shared" si="321"/>
        <v>44701</v>
      </c>
      <c r="I416" s="108">
        <f t="shared" si="308"/>
        <v>44701</v>
      </c>
      <c r="J416" s="109">
        <f t="shared" si="315"/>
        <v>21</v>
      </c>
      <c r="K416" s="109">
        <f t="shared" si="305"/>
        <v>7</v>
      </c>
      <c r="L416" s="8">
        <f t="shared" si="316"/>
        <v>1.0057693000000001</v>
      </c>
      <c r="M416" s="110">
        <f t="shared" si="304"/>
        <v>1.0183291800000001</v>
      </c>
      <c r="N416" s="110">
        <f t="shared" si="325"/>
        <v>1.1789344137918198</v>
      </c>
      <c r="O416" s="103">
        <f t="shared" si="303"/>
        <v>1.1857360400000001</v>
      </c>
      <c r="P416" s="103">
        <f t="shared" si="309"/>
        <v>782.67472928999996</v>
      </c>
      <c r="Q416" s="11">
        <f t="shared" si="324"/>
        <v>0</v>
      </c>
      <c r="R416" s="7">
        <f t="shared" si="317"/>
        <v>0</v>
      </c>
      <c r="S416" s="8">
        <f t="shared" si="310"/>
        <v>0</v>
      </c>
      <c r="T416" s="113">
        <f t="shared" si="318"/>
        <v>0.1047</v>
      </c>
      <c r="U416" s="111">
        <f t="shared" si="300"/>
        <v>7</v>
      </c>
      <c r="V416" s="111">
        <v>252</v>
      </c>
      <c r="W416" s="110">
        <f t="shared" si="311"/>
        <v>1.0027697680000001</v>
      </c>
      <c r="X416" s="103">
        <f t="shared" si="312"/>
        <v>2.1678274100000001</v>
      </c>
      <c r="Y416" s="8">
        <f t="shared" si="319"/>
        <v>0</v>
      </c>
      <c r="Z416" s="114" t="str">
        <f t="shared" si="322"/>
        <v>A+J=</v>
      </c>
      <c r="AA416" s="108">
        <f t="shared" si="323"/>
        <v>44701</v>
      </c>
      <c r="AB416" s="4"/>
      <c r="AD416" s="129">
        <f>[2]Plan1!$A487</f>
        <v>51179</v>
      </c>
      <c r="AE416" s="130" t="str">
        <f>[2]Plan1!$C487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13"/>
        <v>44682</v>
      </c>
      <c r="B417" s="103">
        <f t="shared" si="306"/>
        <v>784.84255669999993</v>
      </c>
      <c r="C417" s="103">
        <f t="shared" si="320"/>
        <v>660.07501070000001</v>
      </c>
      <c r="D417" s="104">
        <f t="shared" si="314"/>
        <v>1141.546</v>
      </c>
      <c r="E417" s="105">
        <f t="shared" si="301"/>
        <v>1161.4179999999999</v>
      </c>
      <c r="F417" s="106">
        <f t="shared" si="302"/>
        <v>44640</v>
      </c>
      <c r="G417" s="107">
        <f t="shared" si="307"/>
        <v>1.7407971295068103E-2</v>
      </c>
      <c r="H417" s="108">
        <f t="shared" si="321"/>
        <v>44701</v>
      </c>
      <c r="I417" s="108">
        <f t="shared" si="308"/>
        <v>44701</v>
      </c>
      <c r="J417" s="109">
        <f t="shared" si="315"/>
        <v>21</v>
      </c>
      <c r="K417" s="109">
        <f t="shared" si="305"/>
        <v>7</v>
      </c>
      <c r="L417" s="8">
        <f t="shared" si="316"/>
        <v>1.0057693000000001</v>
      </c>
      <c r="M417" s="110">
        <f t="shared" si="304"/>
        <v>1.0183291800000001</v>
      </c>
      <c r="N417" s="110">
        <f t="shared" si="325"/>
        <v>1.1789344137918198</v>
      </c>
      <c r="O417" s="103">
        <f t="shared" si="303"/>
        <v>1.1857360400000001</v>
      </c>
      <c r="P417" s="103">
        <f t="shared" si="309"/>
        <v>782.67472928999996</v>
      </c>
      <c r="Q417" s="11">
        <f t="shared" si="324"/>
        <v>0</v>
      </c>
      <c r="R417" s="7">
        <f t="shared" si="317"/>
        <v>0</v>
      </c>
      <c r="S417" s="8">
        <f t="shared" si="310"/>
        <v>0</v>
      </c>
      <c r="T417" s="113">
        <f t="shared" si="318"/>
        <v>0.1047</v>
      </c>
      <c r="U417" s="111">
        <f t="shared" si="300"/>
        <v>7</v>
      </c>
      <c r="V417" s="111">
        <v>252</v>
      </c>
      <c r="W417" s="110">
        <f t="shared" si="311"/>
        <v>1.0027697680000001</v>
      </c>
      <c r="X417" s="103">
        <f t="shared" si="312"/>
        <v>2.1678274100000001</v>
      </c>
      <c r="Y417" s="8">
        <f t="shared" si="319"/>
        <v>0</v>
      </c>
      <c r="Z417" s="114" t="str">
        <f t="shared" si="322"/>
        <v>A+J=</v>
      </c>
      <c r="AA417" s="108">
        <f t="shared" si="323"/>
        <v>44701</v>
      </c>
      <c r="AB417" s="4"/>
      <c r="AD417" s="129">
        <f>[2]Plan1!$A488</f>
        <v>51180</v>
      </c>
      <c r="AE417" s="130" t="str">
        <f>[2]Plan1!$C488</f>
        <v>Carnaval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13"/>
        <v>44683</v>
      </c>
      <c r="B418" s="103">
        <f t="shared" si="306"/>
        <v>784.84255669999993</v>
      </c>
      <c r="C418" s="103">
        <f t="shared" si="320"/>
        <v>660.07501070000001</v>
      </c>
      <c r="D418" s="104">
        <f t="shared" si="314"/>
        <v>1141.546</v>
      </c>
      <c r="E418" s="105">
        <f t="shared" si="301"/>
        <v>1161.4179999999999</v>
      </c>
      <c r="F418" s="106">
        <f t="shared" si="302"/>
        <v>44640</v>
      </c>
      <c r="G418" s="107">
        <f t="shared" si="307"/>
        <v>1.7407971295068103E-2</v>
      </c>
      <c r="H418" s="108">
        <f t="shared" si="321"/>
        <v>44701</v>
      </c>
      <c r="I418" s="108">
        <f t="shared" si="308"/>
        <v>44701</v>
      </c>
      <c r="J418" s="109">
        <f t="shared" si="315"/>
        <v>21</v>
      </c>
      <c r="K418" s="109">
        <f t="shared" si="305"/>
        <v>7</v>
      </c>
      <c r="L418" s="8">
        <f t="shared" si="316"/>
        <v>1.0057693000000001</v>
      </c>
      <c r="M418" s="110">
        <f t="shared" si="304"/>
        <v>1.0183291800000001</v>
      </c>
      <c r="N418" s="110">
        <f t="shared" si="325"/>
        <v>1.1789344137918198</v>
      </c>
      <c r="O418" s="103">
        <f t="shared" si="303"/>
        <v>1.1857360400000001</v>
      </c>
      <c r="P418" s="103">
        <f t="shared" si="309"/>
        <v>782.67472928999996</v>
      </c>
      <c r="Q418" s="11">
        <f t="shared" si="324"/>
        <v>0</v>
      </c>
      <c r="R418" s="7">
        <f t="shared" si="317"/>
        <v>0</v>
      </c>
      <c r="S418" s="8">
        <f t="shared" si="310"/>
        <v>0</v>
      </c>
      <c r="T418" s="113">
        <f t="shared" si="318"/>
        <v>0.1047</v>
      </c>
      <c r="U418" s="111">
        <f t="shared" si="300"/>
        <v>7</v>
      </c>
      <c r="V418" s="111">
        <v>252</v>
      </c>
      <c r="W418" s="110">
        <f t="shared" si="311"/>
        <v>1.0027697680000001</v>
      </c>
      <c r="X418" s="103">
        <f t="shared" si="312"/>
        <v>2.1678274100000001</v>
      </c>
      <c r="Y418" s="8">
        <f t="shared" si="319"/>
        <v>0</v>
      </c>
      <c r="Z418" s="114" t="str">
        <f t="shared" si="322"/>
        <v>A+J=</v>
      </c>
      <c r="AA418" s="108">
        <f t="shared" si="323"/>
        <v>44701</v>
      </c>
      <c r="AB418" s="4"/>
      <c r="AD418" s="129">
        <f>[2]Plan1!$A489</f>
        <v>51225</v>
      </c>
      <c r="AE418" s="130" t="str">
        <f>[2]Plan1!$C489</f>
        <v>Paixão de Cristo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13"/>
        <v>44684</v>
      </c>
      <c r="B419" s="103">
        <f t="shared" si="306"/>
        <v>785.79825420999998</v>
      </c>
      <c r="C419" s="103">
        <f t="shared" si="320"/>
        <v>660.07501070000001</v>
      </c>
      <c r="D419" s="104">
        <f t="shared" si="314"/>
        <v>1141.546</v>
      </c>
      <c r="E419" s="105">
        <f t="shared" si="301"/>
        <v>1161.4179999999999</v>
      </c>
      <c r="F419" s="106">
        <f t="shared" si="302"/>
        <v>44640</v>
      </c>
      <c r="G419" s="107">
        <f t="shared" si="307"/>
        <v>1.7407971295068103E-2</v>
      </c>
      <c r="H419" s="108">
        <f t="shared" si="321"/>
        <v>44701</v>
      </c>
      <c r="I419" s="108">
        <f t="shared" si="308"/>
        <v>44701</v>
      </c>
      <c r="J419" s="109">
        <f t="shared" si="315"/>
        <v>21</v>
      </c>
      <c r="K419" s="109">
        <f t="shared" si="305"/>
        <v>8</v>
      </c>
      <c r="L419" s="8">
        <f t="shared" si="316"/>
        <v>1.0065961999999999</v>
      </c>
      <c r="M419" s="110">
        <f t="shared" si="304"/>
        <v>1.0183291800000001</v>
      </c>
      <c r="N419" s="110">
        <f t="shared" si="325"/>
        <v>1.1789344137918198</v>
      </c>
      <c r="O419" s="103">
        <f t="shared" si="303"/>
        <v>1.1867109</v>
      </c>
      <c r="P419" s="103">
        <f t="shared" si="309"/>
        <v>783.31821001000003</v>
      </c>
      <c r="Q419" s="11">
        <f t="shared" si="324"/>
        <v>0</v>
      </c>
      <c r="R419" s="7">
        <f t="shared" si="317"/>
        <v>0</v>
      </c>
      <c r="S419" s="8">
        <f t="shared" si="310"/>
        <v>0</v>
      </c>
      <c r="T419" s="113">
        <f t="shared" si="318"/>
        <v>0.1047</v>
      </c>
      <c r="U419" s="111">
        <f t="shared" si="300"/>
        <v>8</v>
      </c>
      <c r="V419" s="111">
        <v>252</v>
      </c>
      <c r="W419" s="110">
        <f t="shared" si="311"/>
        <v>1.003166075</v>
      </c>
      <c r="X419" s="103">
        <f t="shared" si="312"/>
        <v>2.4800442</v>
      </c>
      <c r="Y419" s="8">
        <f t="shared" si="319"/>
        <v>0</v>
      </c>
      <c r="Z419" s="114" t="str">
        <f t="shared" si="322"/>
        <v>A+J=</v>
      </c>
      <c r="AA419" s="108">
        <f t="shared" si="323"/>
        <v>44701</v>
      </c>
      <c r="AB419" s="4"/>
      <c r="AD419" s="129">
        <f>[2]Plan1!$A490</f>
        <v>51247</v>
      </c>
      <c r="AE419" s="130" t="str">
        <f>[2]Plan1!$C490</f>
        <v>Tiradentes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13"/>
        <v>44685</v>
      </c>
      <c r="B420" s="103">
        <f t="shared" si="306"/>
        <v>786.75511398999993</v>
      </c>
      <c r="C420" s="103">
        <f t="shared" si="320"/>
        <v>660.07501070000001</v>
      </c>
      <c r="D420" s="104">
        <f t="shared" si="314"/>
        <v>1141.546</v>
      </c>
      <c r="E420" s="105">
        <f t="shared" si="301"/>
        <v>1161.4179999999999</v>
      </c>
      <c r="F420" s="106">
        <f t="shared" si="302"/>
        <v>44640</v>
      </c>
      <c r="G420" s="107">
        <f t="shared" si="307"/>
        <v>1.7407971295068103E-2</v>
      </c>
      <c r="H420" s="108">
        <f t="shared" si="321"/>
        <v>44701</v>
      </c>
      <c r="I420" s="108">
        <f t="shared" si="308"/>
        <v>44701</v>
      </c>
      <c r="J420" s="109">
        <f t="shared" si="315"/>
        <v>21</v>
      </c>
      <c r="K420" s="109">
        <f t="shared" si="305"/>
        <v>9</v>
      </c>
      <c r="L420" s="8">
        <f t="shared" si="316"/>
        <v>1.0074237800000001</v>
      </c>
      <c r="M420" s="110">
        <f t="shared" si="304"/>
        <v>1.0183291800000001</v>
      </c>
      <c r="N420" s="110">
        <f t="shared" si="325"/>
        <v>1.1789344137918198</v>
      </c>
      <c r="O420" s="103">
        <f t="shared" si="303"/>
        <v>1.1876865599999999</v>
      </c>
      <c r="P420" s="103">
        <f t="shared" si="309"/>
        <v>783.96221879999996</v>
      </c>
      <c r="Q420" s="11">
        <f t="shared" si="324"/>
        <v>0</v>
      </c>
      <c r="R420" s="7">
        <f t="shared" si="317"/>
        <v>0</v>
      </c>
      <c r="S420" s="8">
        <f t="shared" si="310"/>
        <v>0</v>
      </c>
      <c r="T420" s="113">
        <f t="shared" si="318"/>
        <v>0.1047</v>
      </c>
      <c r="U420" s="111">
        <f t="shared" si="300"/>
        <v>9</v>
      </c>
      <c r="V420" s="111">
        <v>252</v>
      </c>
      <c r="W420" s="110">
        <f t="shared" si="311"/>
        <v>1.0035625379999999</v>
      </c>
      <c r="X420" s="103">
        <f t="shared" si="312"/>
        <v>2.7928951899999999</v>
      </c>
      <c r="Y420" s="8">
        <f t="shared" si="319"/>
        <v>0</v>
      </c>
      <c r="Z420" s="114" t="str">
        <f t="shared" si="322"/>
        <v>A+J=</v>
      </c>
      <c r="AA420" s="108">
        <f t="shared" si="323"/>
        <v>44701</v>
      </c>
      <c r="AB420" s="4"/>
      <c r="AD420" s="129">
        <f>[2]Plan1!$A491</f>
        <v>51257</v>
      </c>
      <c r="AE420" s="130" t="str">
        <f>[2]Plan1!$C491</f>
        <v>Dia do Trabalho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13"/>
        <v>44686</v>
      </c>
      <c r="B421" s="103">
        <f t="shared" si="306"/>
        <v>787.71313774999999</v>
      </c>
      <c r="C421" s="103">
        <f t="shared" si="320"/>
        <v>660.07501070000001</v>
      </c>
      <c r="D421" s="104">
        <f t="shared" si="314"/>
        <v>1141.546</v>
      </c>
      <c r="E421" s="105">
        <f t="shared" si="301"/>
        <v>1161.4179999999999</v>
      </c>
      <c r="F421" s="106">
        <f t="shared" si="302"/>
        <v>44640</v>
      </c>
      <c r="G421" s="107">
        <f t="shared" si="307"/>
        <v>1.7407971295068103E-2</v>
      </c>
      <c r="H421" s="108">
        <f t="shared" si="321"/>
        <v>44701</v>
      </c>
      <c r="I421" s="108">
        <f t="shared" si="308"/>
        <v>44701</v>
      </c>
      <c r="J421" s="109">
        <f t="shared" si="315"/>
        <v>21</v>
      </c>
      <c r="K421" s="109">
        <f t="shared" si="305"/>
        <v>10</v>
      </c>
      <c r="L421" s="8">
        <f t="shared" si="316"/>
        <v>1.0082520399999999</v>
      </c>
      <c r="M421" s="110">
        <f t="shared" si="304"/>
        <v>1.0183291800000001</v>
      </c>
      <c r="N421" s="110">
        <f t="shared" si="325"/>
        <v>1.1789344137918198</v>
      </c>
      <c r="O421" s="103">
        <f t="shared" si="303"/>
        <v>1.1886630199999999</v>
      </c>
      <c r="P421" s="103">
        <f t="shared" si="309"/>
        <v>784.60675563999996</v>
      </c>
      <c r="Q421" s="11">
        <f t="shared" si="324"/>
        <v>0</v>
      </c>
      <c r="R421" s="7">
        <f t="shared" si="317"/>
        <v>0</v>
      </c>
      <c r="S421" s="8">
        <f t="shared" si="310"/>
        <v>0</v>
      </c>
      <c r="T421" s="113">
        <f t="shared" si="318"/>
        <v>0.1047</v>
      </c>
      <c r="U421" s="111">
        <f t="shared" ref="U421:U484" si="326">IF(Q420&gt;0,1,IF(K421=K420,U420,U420+1))</f>
        <v>10</v>
      </c>
      <c r="V421" s="111">
        <v>252</v>
      </c>
      <c r="W421" s="110">
        <f t="shared" si="311"/>
        <v>1.003959158</v>
      </c>
      <c r="X421" s="103">
        <f t="shared" si="312"/>
        <v>3.1063821100000002</v>
      </c>
      <c r="Y421" s="8">
        <f t="shared" si="319"/>
        <v>0</v>
      </c>
      <c r="Z421" s="114" t="str">
        <f t="shared" si="322"/>
        <v>A+J=</v>
      </c>
      <c r="AA421" s="108">
        <f t="shared" si="323"/>
        <v>44701</v>
      </c>
      <c r="AB421" s="4"/>
      <c r="AD421" s="129">
        <f>[2]Plan1!$A492</f>
        <v>51287</v>
      </c>
      <c r="AE421" s="130" t="str">
        <f>[2]Plan1!$C492</f>
        <v>Corpus Christi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13"/>
        <v>44687</v>
      </c>
      <c r="B422" s="103">
        <f t="shared" si="306"/>
        <v>788.67233306000003</v>
      </c>
      <c r="C422" s="103">
        <f t="shared" si="320"/>
        <v>660.07501070000001</v>
      </c>
      <c r="D422" s="104">
        <f t="shared" si="314"/>
        <v>1141.546</v>
      </c>
      <c r="E422" s="105">
        <f t="shared" si="301"/>
        <v>1161.4179999999999</v>
      </c>
      <c r="F422" s="106">
        <f t="shared" si="302"/>
        <v>44640</v>
      </c>
      <c r="G422" s="107">
        <f t="shared" si="307"/>
        <v>1.7407971295068103E-2</v>
      </c>
      <c r="H422" s="108">
        <f t="shared" si="321"/>
        <v>44701</v>
      </c>
      <c r="I422" s="108">
        <f t="shared" si="308"/>
        <v>44701</v>
      </c>
      <c r="J422" s="109">
        <f t="shared" si="315"/>
        <v>21</v>
      </c>
      <c r="K422" s="109">
        <f t="shared" si="305"/>
        <v>11</v>
      </c>
      <c r="L422" s="8">
        <f t="shared" si="316"/>
        <v>1.00908098</v>
      </c>
      <c r="M422" s="110">
        <f t="shared" si="304"/>
        <v>1.0183291800000001</v>
      </c>
      <c r="N422" s="110">
        <f t="shared" si="325"/>
        <v>1.1789344137918198</v>
      </c>
      <c r="O422" s="103">
        <f t="shared" si="303"/>
        <v>1.18964029</v>
      </c>
      <c r="P422" s="103">
        <f t="shared" si="309"/>
        <v>785.25182715000005</v>
      </c>
      <c r="Q422" s="11">
        <f t="shared" si="324"/>
        <v>0</v>
      </c>
      <c r="R422" s="7">
        <f t="shared" si="317"/>
        <v>0</v>
      </c>
      <c r="S422" s="8">
        <f t="shared" si="310"/>
        <v>0</v>
      </c>
      <c r="T422" s="113">
        <f t="shared" si="318"/>
        <v>0.1047</v>
      </c>
      <c r="U422" s="111">
        <f t="shared" si="326"/>
        <v>11</v>
      </c>
      <c r="V422" s="111">
        <v>252</v>
      </c>
      <c r="W422" s="110">
        <f t="shared" si="311"/>
        <v>1.004355935</v>
      </c>
      <c r="X422" s="103">
        <f t="shared" si="312"/>
        <v>3.4205059100000001</v>
      </c>
      <c r="Y422" s="8">
        <f t="shared" si="319"/>
        <v>0</v>
      </c>
      <c r="Z422" s="114" t="str">
        <f t="shared" si="322"/>
        <v>A+J=</v>
      </c>
      <c r="AA422" s="108">
        <f t="shared" si="323"/>
        <v>44701</v>
      </c>
      <c r="AB422" s="4"/>
      <c r="AD422" s="129">
        <f>[2]Plan1!$A493</f>
        <v>51386</v>
      </c>
      <c r="AE422" s="130" t="str">
        <f>[2]Plan1!$C493</f>
        <v>Independência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13"/>
        <v>44688</v>
      </c>
      <c r="B423" s="103">
        <f t="shared" si="306"/>
        <v>789.63269421999996</v>
      </c>
      <c r="C423" s="103">
        <f t="shared" si="320"/>
        <v>660.07501070000001</v>
      </c>
      <c r="D423" s="104">
        <f t="shared" si="314"/>
        <v>1141.546</v>
      </c>
      <c r="E423" s="105">
        <f t="shared" si="301"/>
        <v>1161.4179999999999</v>
      </c>
      <c r="F423" s="106">
        <f t="shared" si="302"/>
        <v>44640</v>
      </c>
      <c r="G423" s="107">
        <f t="shared" si="307"/>
        <v>1.7407971295068103E-2</v>
      </c>
      <c r="H423" s="108">
        <f t="shared" si="321"/>
        <v>44701</v>
      </c>
      <c r="I423" s="108">
        <f t="shared" si="308"/>
        <v>44701</v>
      </c>
      <c r="J423" s="109">
        <f t="shared" si="315"/>
        <v>21</v>
      </c>
      <c r="K423" s="109">
        <f t="shared" si="305"/>
        <v>12</v>
      </c>
      <c r="L423" s="8">
        <f t="shared" si="316"/>
        <v>1.0099106</v>
      </c>
      <c r="M423" s="110">
        <f t="shared" si="304"/>
        <v>1.0183291800000001</v>
      </c>
      <c r="N423" s="110">
        <f t="shared" si="325"/>
        <v>1.1789344137918198</v>
      </c>
      <c r="O423" s="103">
        <f t="shared" si="303"/>
        <v>1.19061836</v>
      </c>
      <c r="P423" s="103">
        <f t="shared" si="309"/>
        <v>785.89742670999999</v>
      </c>
      <c r="Q423" s="11">
        <f t="shared" si="324"/>
        <v>0</v>
      </c>
      <c r="R423" s="7">
        <f t="shared" si="317"/>
        <v>0</v>
      </c>
      <c r="S423" s="8">
        <f t="shared" si="310"/>
        <v>0</v>
      </c>
      <c r="T423" s="113">
        <f t="shared" si="318"/>
        <v>0.1047</v>
      </c>
      <c r="U423" s="111">
        <f t="shared" si="326"/>
        <v>12</v>
      </c>
      <c r="V423" s="111">
        <v>252</v>
      </c>
      <c r="W423" s="110">
        <f t="shared" si="311"/>
        <v>1.004752869</v>
      </c>
      <c r="X423" s="103">
        <f t="shared" si="312"/>
        <v>3.7352675099999999</v>
      </c>
      <c r="Y423" s="8">
        <f t="shared" si="319"/>
        <v>0</v>
      </c>
      <c r="Z423" s="114" t="str">
        <f t="shared" si="322"/>
        <v>A+J=</v>
      </c>
      <c r="AA423" s="108">
        <f t="shared" si="323"/>
        <v>44701</v>
      </c>
      <c r="AB423" s="4"/>
      <c r="AD423" s="129">
        <f>[2]Plan1!$A494</f>
        <v>51421</v>
      </c>
      <c r="AE423" s="130" t="str">
        <f>[2]Plan1!$C494</f>
        <v>Nossa Sr.a Aparecida - Padroeira do Brasil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13"/>
        <v>44689</v>
      </c>
      <c r="B424" s="103">
        <f t="shared" si="306"/>
        <v>789.63269421999996</v>
      </c>
      <c r="C424" s="103">
        <f t="shared" si="320"/>
        <v>660.07501070000001</v>
      </c>
      <c r="D424" s="104">
        <f t="shared" si="314"/>
        <v>1141.546</v>
      </c>
      <c r="E424" s="105">
        <f t="shared" ref="E424:E487" si="327">IF($K424=1,VLOOKUP($A423,$AO$10:$AS$165,4),E423)</f>
        <v>1161.4179999999999</v>
      </c>
      <c r="F424" s="106">
        <f t="shared" ref="F424:F487" si="328">IF($K424=1,VLOOKUP($A423,$AO$10:$AS$165,5),F423)</f>
        <v>44640</v>
      </c>
      <c r="G424" s="107">
        <f t="shared" si="307"/>
        <v>1.7407971295068103E-2</v>
      </c>
      <c r="H424" s="108">
        <f t="shared" si="321"/>
        <v>44701</v>
      </c>
      <c r="I424" s="108">
        <f t="shared" si="308"/>
        <v>44701</v>
      </c>
      <c r="J424" s="109">
        <f t="shared" si="315"/>
        <v>21</v>
      </c>
      <c r="K424" s="109">
        <f t="shared" si="305"/>
        <v>12</v>
      </c>
      <c r="L424" s="8">
        <f t="shared" si="316"/>
        <v>1.0099106</v>
      </c>
      <c r="M424" s="110">
        <f t="shared" si="304"/>
        <v>1.0183291800000001</v>
      </c>
      <c r="N424" s="110">
        <f t="shared" si="325"/>
        <v>1.1789344137918198</v>
      </c>
      <c r="O424" s="103">
        <f t="shared" si="303"/>
        <v>1.19061836</v>
      </c>
      <c r="P424" s="103">
        <f t="shared" si="309"/>
        <v>785.89742670999999</v>
      </c>
      <c r="Q424" s="11">
        <f t="shared" si="324"/>
        <v>0</v>
      </c>
      <c r="R424" s="7">
        <f t="shared" si="317"/>
        <v>0</v>
      </c>
      <c r="S424" s="8">
        <f t="shared" si="310"/>
        <v>0</v>
      </c>
      <c r="T424" s="113">
        <f t="shared" si="318"/>
        <v>0.1047</v>
      </c>
      <c r="U424" s="111">
        <f t="shared" si="326"/>
        <v>12</v>
      </c>
      <c r="V424" s="111">
        <v>252</v>
      </c>
      <c r="W424" s="110">
        <f t="shared" si="311"/>
        <v>1.004752869</v>
      </c>
      <c r="X424" s="103">
        <f t="shared" si="312"/>
        <v>3.7352675099999999</v>
      </c>
      <c r="Y424" s="8">
        <f t="shared" si="319"/>
        <v>0</v>
      </c>
      <c r="Z424" s="114" t="str">
        <f t="shared" si="322"/>
        <v>A+J=</v>
      </c>
      <c r="AA424" s="108">
        <f t="shared" si="323"/>
        <v>44701</v>
      </c>
      <c r="AB424" s="4"/>
      <c r="AD424" s="129">
        <f>[2]Plan1!$A495</f>
        <v>51442</v>
      </c>
      <c r="AE424" s="130" t="str">
        <f>[2]Plan1!$C495</f>
        <v>Finados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13"/>
        <v>44690</v>
      </c>
      <c r="B425" s="103">
        <f t="shared" si="306"/>
        <v>789.63269421999996</v>
      </c>
      <c r="C425" s="103">
        <f t="shared" si="320"/>
        <v>660.07501070000001</v>
      </c>
      <c r="D425" s="104">
        <f t="shared" si="314"/>
        <v>1141.546</v>
      </c>
      <c r="E425" s="105">
        <f t="shared" si="327"/>
        <v>1161.4179999999999</v>
      </c>
      <c r="F425" s="106">
        <f t="shared" si="328"/>
        <v>44640</v>
      </c>
      <c r="G425" s="107">
        <f t="shared" si="307"/>
        <v>1.7407971295068103E-2</v>
      </c>
      <c r="H425" s="108">
        <f t="shared" si="321"/>
        <v>44701</v>
      </c>
      <c r="I425" s="108">
        <f t="shared" si="308"/>
        <v>44701</v>
      </c>
      <c r="J425" s="109">
        <f t="shared" si="315"/>
        <v>21</v>
      </c>
      <c r="K425" s="109">
        <f t="shared" si="305"/>
        <v>12</v>
      </c>
      <c r="L425" s="8">
        <f t="shared" si="316"/>
        <v>1.0099106</v>
      </c>
      <c r="M425" s="110">
        <f t="shared" si="304"/>
        <v>1.0183291800000001</v>
      </c>
      <c r="N425" s="110">
        <f t="shared" si="325"/>
        <v>1.1789344137918198</v>
      </c>
      <c r="O425" s="103">
        <f t="shared" ref="O425:O488" si="329">TRUNC(TRUNC((L425*N425),15),8)</f>
        <v>1.19061836</v>
      </c>
      <c r="P425" s="103">
        <f t="shared" si="309"/>
        <v>785.89742670999999</v>
      </c>
      <c r="Q425" s="11">
        <f t="shared" si="324"/>
        <v>0</v>
      </c>
      <c r="R425" s="7">
        <f t="shared" si="317"/>
        <v>0</v>
      </c>
      <c r="S425" s="8">
        <f t="shared" si="310"/>
        <v>0</v>
      </c>
      <c r="T425" s="113">
        <f t="shared" si="318"/>
        <v>0.1047</v>
      </c>
      <c r="U425" s="111">
        <f t="shared" si="326"/>
        <v>12</v>
      </c>
      <c r="V425" s="111">
        <v>252</v>
      </c>
      <c r="W425" s="110">
        <f t="shared" si="311"/>
        <v>1.004752869</v>
      </c>
      <c r="X425" s="103">
        <f t="shared" si="312"/>
        <v>3.7352675099999999</v>
      </c>
      <c r="Y425" s="8">
        <f t="shared" si="319"/>
        <v>0</v>
      </c>
      <c r="Z425" s="114" t="str">
        <f t="shared" si="322"/>
        <v>A+J=</v>
      </c>
      <c r="AA425" s="108">
        <f t="shared" si="323"/>
        <v>44701</v>
      </c>
      <c r="AB425" s="4"/>
      <c r="AD425" s="129">
        <f>[2]Plan1!$A496</f>
        <v>51455</v>
      </c>
      <c r="AE425" s="130" t="str">
        <f>[2]Plan1!$C496</f>
        <v>Proclamação da República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13"/>
        <v>44691</v>
      </c>
      <c r="B426" s="103">
        <f t="shared" si="306"/>
        <v>790.59422881</v>
      </c>
      <c r="C426" s="103">
        <f t="shared" si="320"/>
        <v>660.07501070000001</v>
      </c>
      <c r="D426" s="104">
        <f t="shared" si="314"/>
        <v>1141.546</v>
      </c>
      <c r="E426" s="105">
        <f t="shared" si="327"/>
        <v>1161.4179999999999</v>
      </c>
      <c r="F426" s="106">
        <f t="shared" si="328"/>
        <v>44640</v>
      </c>
      <c r="G426" s="107">
        <f t="shared" si="307"/>
        <v>1.7407971295068103E-2</v>
      </c>
      <c r="H426" s="108">
        <f t="shared" si="321"/>
        <v>44701</v>
      </c>
      <c r="I426" s="108">
        <f t="shared" si="308"/>
        <v>44701</v>
      </c>
      <c r="J426" s="109">
        <f t="shared" si="315"/>
        <v>21</v>
      </c>
      <c r="K426" s="109">
        <f t="shared" si="305"/>
        <v>13</v>
      </c>
      <c r="L426" s="8">
        <f t="shared" si="316"/>
        <v>1.01074091</v>
      </c>
      <c r="M426" s="110">
        <f t="shared" ref="M426:M489" si="330">IF(I426&gt;I425,L425,M425)</f>
        <v>1.0183291800000001</v>
      </c>
      <c r="N426" s="110">
        <f t="shared" si="325"/>
        <v>1.1789344137918198</v>
      </c>
      <c r="O426" s="103">
        <f t="shared" si="329"/>
        <v>1.1915972399999999</v>
      </c>
      <c r="P426" s="103">
        <f t="shared" si="309"/>
        <v>786.54356094000002</v>
      </c>
      <c r="Q426" s="11">
        <f t="shared" si="324"/>
        <v>0</v>
      </c>
      <c r="R426" s="7">
        <f t="shared" si="317"/>
        <v>0</v>
      </c>
      <c r="S426" s="8">
        <f t="shared" si="310"/>
        <v>0</v>
      </c>
      <c r="T426" s="113">
        <f t="shared" si="318"/>
        <v>0.1047</v>
      </c>
      <c r="U426" s="111">
        <f t="shared" si="326"/>
        <v>13</v>
      </c>
      <c r="V426" s="111">
        <v>252</v>
      </c>
      <c r="W426" s="110">
        <f t="shared" si="311"/>
        <v>1.00514996</v>
      </c>
      <c r="X426" s="103">
        <f t="shared" si="312"/>
        <v>4.0506678699999998</v>
      </c>
      <c r="Y426" s="8">
        <f t="shared" si="319"/>
        <v>0</v>
      </c>
      <c r="Z426" s="114" t="str">
        <f t="shared" si="322"/>
        <v>A+J=</v>
      </c>
      <c r="AA426" s="108">
        <f t="shared" si="323"/>
        <v>44701</v>
      </c>
      <c r="AB426" s="4"/>
      <c r="AD426" s="129">
        <f>[2]Plan1!$A497</f>
        <v>51460</v>
      </c>
      <c r="AE426" s="130" t="str">
        <f>[2]Plan1!$C497</f>
        <v>Dia Nacional de Zumbi e da Consciência Negra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13"/>
        <v>44692</v>
      </c>
      <c r="B427" s="103">
        <f t="shared" si="306"/>
        <v>791.55693033</v>
      </c>
      <c r="C427" s="103">
        <f t="shared" si="320"/>
        <v>660.07501070000001</v>
      </c>
      <c r="D427" s="104">
        <f t="shared" si="314"/>
        <v>1141.546</v>
      </c>
      <c r="E427" s="105">
        <f t="shared" si="327"/>
        <v>1161.4179999999999</v>
      </c>
      <c r="F427" s="106">
        <f t="shared" si="328"/>
        <v>44640</v>
      </c>
      <c r="G427" s="107">
        <f t="shared" si="307"/>
        <v>1.7407971295068103E-2</v>
      </c>
      <c r="H427" s="108">
        <f t="shared" si="321"/>
        <v>44701</v>
      </c>
      <c r="I427" s="108">
        <f t="shared" si="308"/>
        <v>44701</v>
      </c>
      <c r="J427" s="109">
        <f t="shared" si="315"/>
        <v>21</v>
      </c>
      <c r="K427" s="109">
        <f t="shared" si="305"/>
        <v>14</v>
      </c>
      <c r="L427" s="8">
        <f t="shared" si="316"/>
        <v>1.0115719000000001</v>
      </c>
      <c r="M427" s="110">
        <f t="shared" si="330"/>
        <v>1.0183291800000001</v>
      </c>
      <c r="N427" s="110">
        <f t="shared" si="325"/>
        <v>1.1789344137918198</v>
      </c>
      <c r="O427" s="103">
        <f t="shared" si="329"/>
        <v>1.19257692</v>
      </c>
      <c r="P427" s="103">
        <f t="shared" si="309"/>
        <v>787.19022322000001</v>
      </c>
      <c r="Q427" s="11">
        <f t="shared" si="324"/>
        <v>0</v>
      </c>
      <c r="R427" s="7">
        <f t="shared" si="317"/>
        <v>0</v>
      </c>
      <c r="S427" s="8">
        <f t="shared" si="310"/>
        <v>0</v>
      </c>
      <c r="T427" s="113">
        <f t="shared" si="318"/>
        <v>0.1047</v>
      </c>
      <c r="U427" s="111">
        <f t="shared" si="326"/>
        <v>14</v>
      </c>
      <c r="V427" s="111">
        <v>252</v>
      </c>
      <c r="W427" s="110">
        <f t="shared" si="311"/>
        <v>1.005547207</v>
      </c>
      <c r="X427" s="103">
        <f t="shared" si="312"/>
        <v>4.3667071100000001</v>
      </c>
      <c r="Y427" s="8">
        <f t="shared" si="319"/>
        <v>0</v>
      </c>
      <c r="Z427" s="114" t="str">
        <f t="shared" si="322"/>
        <v>A+J=</v>
      </c>
      <c r="AA427" s="108">
        <f t="shared" si="323"/>
        <v>44701</v>
      </c>
      <c r="AB427" s="4"/>
      <c r="AD427" s="129">
        <f>[2]Plan1!$A498</f>
        <v>51495</v>
      </c>
      <c r="AE427" s="130" t="str">
        <f>[2]Plan1!$C498</f>
        <v>Natal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13"/>
        <v>44693</v>
      </c>
      <c r="B428" s="103">
        <f t="shared" si="306"/>
        <v>792.52080130999991</v>
      </c>
      <c r="C428" s="103">
        <f t="shared" si="320"/>
        <v>660.07501070000001</v>
      </c>
      <c r="D428" s="104">
        <f t="shared" si="314"/>
        <v>1141.546</v>
      </c>
      <c r="E428" s="105">
        <f t="shared" si="327"/>
        <v>1161.4179999999999</v>
      </c>
      <c r="F428" s="106">
        <f t="shared" si="328"/>
        <v>44640</v>
      </c>
      <c r="G428" s="107">
        <f t="shared" si="307"/>
        <v>1.7407971295068103E-2</v>
      </c>
      <c r="H428" s="108">
        <f t="shared" si="321"/>
        <v>44701</v>
      </c>
      <c r="I428" s="108">
        <f t="shared" si="308"/>
        <v>44701</v>
      </c>
      <c r="J428" s="109">
        <f t="shared" si="315"/>
        <v>21</v>
      </c>
      <c r="K428" s="109">
        <f t="shared" ref="K428:K491" si="331">(J428-(NETWORKDAYS(A428,I428,AD$171:AD$502)-1))</f>
        <v>15</v>
      </c>
      <c r="L428" s="8">
        <f t="shared" si="316"/>
        <v>1.01240357</v>
      </c>
      <c r="M428" s="110">
        <f t="shared" si="330"/>
        <v>1.0183291800000001</v>
      </c>
      <c r="N428" s="110">
        <f t="shared" si="325"/>
        <v>1.1789344137918198</v>
      </c>
      <c r="O428" s="103">
        <f t="shared" si="329"/>
        <v>1.1935574</v>
      </c>
      <c r="P428" s="103">
        <f t="shared" si="309"/>
        <v>787.83741356999997</v>
      </c>
      <c r="Q428" s="11">
        <f t="shared" si="324"/>
        <v>0</v>
      </c>
      <c r="R428" s="7">
        <f t="shared" si="317"/>
        <v>0</v>
      </c>
      <c r="S428" s="8">
        <f t="shared" si="310"/>
        <v>0</v>
      </c>
      <c r="T428" s="113">
        <f t="shared" si="318"/>
        <v>0.1047</v>
      </c>
      <c r="U428" s="111">
        <f t="shared" si="326"/>
        <v>15</v>
      </c>
      <c r="V428" s="111">
        <v>252</v>
      </c>
      <c r="W428" s="110">
        <f t="shared" si="311"/>
        <v>1.005944612</v>
      </c>
      <c r="X428" s="103">
        <f t="shared" si="312"/>
        <v>4.6833877399999997</v>
      </c>
      <c r="Y428" s="8">
        <f t="shared" si="319"/>
        <v>0</v>
      </c>
      <c r="Z428" s="114" t="str">
        <f t="shared" si="322"/>
        <v>A+J=</v>
      </c>
      <c r="AA428" s="108">
        <f t="shared" si="323"/>
        <v>44701</v>
      </c>
      <c r="AB428" s="4"/>
      <c r="AD428" s="129">
        <f>[2]Plan1!$A499</f>
        <v>51502</v>
      </c>
      <c r="AE428" s="130" t="str">
        <f>[2]Plan1!$C499</f>
        <v>Confraternização Universal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13"/>
        <v>44694</v>
      </c>
      <c r="B429" s="103">
        <f t="shared" si="306"/>
        <v>793.48584773000005</v>
      </c>
      <c r="C429" s="103">
        <f t="shared" si="320"/>
        <v>660.07501070000001</v>
      </c>
      <c r="D429" s="104">
        <f t="shared" si="314"/>
        <v>1141.546</v>
      </c>
      <c r="E429" s="105">
        <f t="shared" si="327"/>
        <v>1161.4179999999999</v>
      </c>
      <c r="F429" s="106">
        <f t="shared" si="328"/>
        <v>44640</v>
      </c>
      <c r="G429" s="107">
        <f t="shared" si="307"/>
        <v>1.7407971295068103E-2</v>
      </c>
      <c r="H429" s="108">
        <f t="shared" si="321"/>
        <v>44701</v>
      </c>
      <c r="I429" s="108">
        <f t="shared" si="308"/>
        <v>44701</v>
      </c>
      <c r="J429" s="109">
        <f t="shared" si="315"/>
        <v>21</v>
      </c>
      <c r="K429" s="109">
        <f t="shared" si="331"/>
        <v>16</v>
      </c>
      <c r="L429" s="8">
        <f t="shared" si="316"/>
        <v>1.0132359200000001</v>
      </c>
      <c r="M429" s="110">
        <f t="shared" si="330"/>
        <v>1.0183291800000001</v>
      </c>
      <c r="N429" s="110">
        <f t="shared" si="325"/>
        <v>1.1789344137918198</v>
      </c>
      <c r="O429" s="103">
        <f t="shared" si="329"/>
        <v>1.1945386899999999</v>
      </c>
      <c r="P429" s="103">
        <f t="shared" si="309"/>
        <v>788.48513858000001</v>
      </c>
      <c r="Q429" s="11">
        <f t="shared" si="324"/>
        <v>0</v>
      </c>
      <c r="R429" s="7">
        <f t="shared" si="317"/>
        <v>0</v>
      </c>
      <c r="S429" s="8">
        <f t="shared" si="310"/>
        <v>0</v>
      </c>
      <c r="T429" s="113">
        <f t="shared" si="318"/>
        <v>0.1047</v>
      </c>
      <c r="U429" s="111">
        <f t="shared" si="326"/>
        <v>16</v>
      </c>
      <c r="V429" s="111">
        <v>252</v>
      </c>
      <c r="W429" s="110">
        <f t="shared" si="311"/>
        <v>1.006342173</v>
      </c>
      <c r="X429" s="103">
        <f t="shared" si="312"/>
        <v>5.0007091499999996</v>
      </c>
      <c r="Y429" s="8">
        <f t="shared" si="319"/>
        <v>0</v>
      </c>
      <c r="Z429" s="114" t="str">
        <f t="shared" si="322"/>
        <v>A+J=</v>
      </c>
      <c r="AA429" s="108">
        <f t="shared" si="323"/>
        <v>44701</v>
      </c>
      <c r="AB429" s="4"/>
      <c r="AD429" s="129">
        <f>[2]Plan1!$A500</f>
        <v>51564</v>
      </c>
      <c r="AE429" s="130" t="str">
        <f>[2]Plan1!$C500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13"/>
        <v>44695</v>
      </c>
      <c r="B430" s="103">
        <f t="shared" si="306"/>
        <v>794.45207212000003</v>
      </c>
      <c r="C430" s="103">
        <f t="shared" si="320"/>
        <v>660.07501070000001</v>
      </c>
      <c r="D430" s="104">
        <f t="shared" si="314"/>
        <v>1141.546</v>
      </c>
      <c r="E430" s="105">
        <f t="shared" si="327"/>
        <v>1161.4179999999999</v>
      </c>
      <c r="F430" s="106">
        <f t="shared" si="328"/>
        <v>44640</v>
      </c>
      <c r="G430" s="107">
        <f t="shared" si="307"/>
        <v>1.7407971295068103E-2</v>
      </c>
      <c r="H430" s="108">
        <f t="shared" si="321"/>
        <v>44701</v>
      </c>
      <c r="I430" s="108">
        <f t="shared" si="308"/>
        <v>44701</v>
      </c>
      <c r="J430" s="109">
        <f t="shared" si="315"/>
        <v>21</v>
      </c>
      <c r="K430" s="109">
        <f t="shared" si="331"/>
        <v>17</v>
      </c>
      <c r="L430" s="8">
        <f t="shared" si="316"/>
        <v>1.0140689599999999</v>
      </c>
      <c r="M430" s="110">
        <f t="shared" si="330"/>
        <v>1.0183291800000001</v>
      </c>
      <c r="N430" s="110">
        <f t="shared" si="325"/>
        <v>1.1789344137918198</v>
      </c>
      <c r="O430" s="103">
        <f t="shared" si="329"/>
        <v>1.19552079</v>
      </c>
      <c r="P430" s="103">
        <f t="shared" si="309"/>
        <v>789.13339825000003</v>
      </c>
      <c r="Q430" s="11">
        <f t="shared" si="324"/>
        <v>0</v>
      </c>
      <c r="R430" s="7">
        <f t="shared" si="317"/>
        <v>0</v>
      </c>
      <c r="S430" s="8">
        <f t="shared" si="310"/>
        <v>0</v>
      </c>
      <c r="T430" s="113">
        <f t="shared" si="318"/>
        <v>0.1047</v>
      </c>
      <c r="U430" s="111">
        <f t="shared" si="326"/>
        <v>17</v>
      </c>
      <c r="V430" s="111">
        <v>252</v>
      </c>
      <c r="W430" s="110">
        <f t="shared" si="311"/>
        <v>1.0067398919999999</v>
      </c>
      <c r="X430" s="103">
        <f t="shared" si="312"/>
        <v>5.3186738699999996</v>
      </c>
      <c r="Y430" s="8">
        <f t="shared" si="319"/>
        <v>0</v>
      </c>
      <c r="Z430" s="114" t="str">
        <f t="shared" si="322"/>
        <v>A+J=</v>
      </c>
      <c r="AA430" s="108">
        <f t="shared" si="323"/>
        <v>44701</v>
      </c>
      <c r="AB430" s="4"/>
      <c r="AD430" s="129">
        <f>[2]Plan1!$A501</f>
        <v>51565</v>
      </c>
      <c r="AE430" s="130" t="str">
        <f>[2]Plan1!$C501</f>
        <v>Carnaval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13"/>
        <v>44696</v>
      </c>
      <c r="B431" s="103">
        <f t="shared" si="306"/>
        <v>794.45207212000003</v>
      </c>
      <c r="C431" s="103">
        <f t="shared" si="320"/>
        <v>660.07501070000001</v>
      </c>
      <c r="D431" s="104">
        <f t="shared" si="314"/>
        <v>1141.546</v>
      </c>
      <c r="E431" s="105">
        <f t="shared" si="327"/>
        <v>1161.4179999999999</v>
      </c>
      <c r="F431" s="106">
        <f t="shared" si="328"/>
        <v>44640</v>
      </c>
      <c r="G431" s="107">
        <f t="shared" si="307"/>
        <v>1.7407971295068103E-2</v>
      </c>
      <c r="H431" s="108">
        <f t="shared" si="321"/>
        <v>44701</v>
      </c>
      <c r="I431" s="108">
        <f t="shared" si="308"/>
        <v>44701</v>
      </c>
      <c r="J431" s="109">
        <f t="shared" si="315"/>
        <v>21</v>
      </c>
      <c r="K431" s="109">
        <f t="shared" si="331"/>
        <v>17</v>
      </c>
      <c r="L431" s="8">
        <f t="shared" si="316"/>
        <v>1.0140689599999999</v>
      </c>
      <c r="M431" s="110">
        <f t="shared" si="330"/>
        <v>1.0183291800000001</v>
      </c>
      <c r="N431" s="110">
        <f t="shared" si="325"/>
        <v>1.1789344137918198</v>
      </c>
      <c r="O431" s="103">
        <f t="shared" si="329"/>
        <v>1.19552079</v>
      </c>
      <c r="P431" s="103">
        <f t="shared" si="309"/>
        <v>789.13339825000003</v>
      </c>
      <c r="Q431" s="11">
        <f t="shared" si="324"/>
        <v>0</v>
      </c>
      <c r="R431" s="7">
        <f t="shared" si="317"/>
        <v>0</v>
      </c>
      <c r="S431" s="8">
        <f t="shared" si="310"/>
        <v>0</v>
      </c>
      <c r="T431" s="113">
        <f t="shared" si="318"/>
        <v>0.1047</v>
      </c>
      <c r="U431" s="111">
        <f t="shared" si="326"/>
        <v>17</v>
      </c>
      <c r="V431" s="111">
        <v>252</v>
      </c>
      <c r="W431" s="110">
        <f t="shared" si="311"/>
        <v>1.0067398919999999</v>
      </c>
      <c r="X431" s="103">
        <f t="shared" si="312"/>
        <v>5.3186738699999996</v>
      </c>
      <c r="Y431" s="8">
        <f t="shared" si="319"/>
        <v>0</v>
      </c>
      <c r="Z431" s="114" t="str">
        <f t="shared" si="322"/>
        <v>A+J=</v>
      </c>
      <c r="AA431" s="108">
        <f t="shared" si="323"/>
        <v>44701</v>
      </c>
      <c r="AB431" s="4"/>
      <c r="AD431" s="129">
        <f>[2]Plan1!$A502</f>
        <v>51610</v>
      </c>
      <c r="AE431" s="130" t="str">
        <f>[2]Plan1!$C502</f>
        <v>Paixão de Cristo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13"/>
        <v>44697</v>
      </c>
      <c r="B432" s="103">
        <f t="shared" si="306"/>
        <v>794.45207212000003</v>
      </c>
      <c r="C432" s="103">
        <f t="shared" si="320"/>
        <v>660.07501070000001</v>
      </c>
      <c r="D432" s="104">
        <f t="shared" si="314"/>
        <v>1141.546</v>
      </c>
      <c r="E432" s="105">
        <f t="shared" si="327"/>
        <v>1161.4179999999999</v>
      </c>
      <c r="F432" s="106">
        <f t="shared" si="328"/>
        <v>44640</v>
      </c>
      <c r="G432" s="107">
        <f t="shared" si="307"/>
        <v>1.7407971295068103E-2</v>
      </c>
      <c r="H432" s="108">
        <f t="shared" si="321"/>
        <v>44701</v>
      </c>
      <c r="I432" s="108">
        <f t="shared" si="308"/>
        <v>44701</v>
      </c>
      <c r="J432" s="109">
        <f t="shared" si="315"/>
        <v>21</v>
      </c>
      <c r="K432" s="109">
        <f t="shared" si="331"/>
        <v>17</v>
      </c>
      <c r="L432" s="8">
        <f t="shared" si="316"/>
        <v>1.0140689599999999</v>
      </c>
      <c r="M432" s="110">
        <f t="shared" si="330"/>
        <v>1.0183291800000001</v>
      </c>
      <c r="N432" s="110">
        <f t="shared" si="325"/>
        <v>1.1789344137918198</v>
      </c>
      <c r="O432" s="103">
        <f t="shared" si="329"/>
        <v>1.19552079</v>
      </c>
      <c r="P432" s="103">
        <f t="shared" si="309"/>
        <v>789.13339825000003</v>
      </c>
      <c r="Q432" s="11">
        <f t="shared" si="324"/>
        <v>0</v>
      </c>
      <c r="R432" s="7">
        <f t="shared" si="317"/>
        <v>0</v>
      </c>
      <c r="S432" s="8">
        <f t="shared" si="310"/>
        <v>0</v>
      </c>
      <c r="T432" s="113">
        <f t="shared" si="318"/>
        <v>0.1047</v>
      </c>
      <c r="U432" s="111">
        <f t="shared" si="326"/>
        <v>17</v>
      </c>
      <c r="V432" s="111">
        <v>252</v>
      </c>
      <c r="W432" s="110">
        <f t="shared" si="311"/>
        <v>1.0067398919999999</v>
      </c>
      <c r="X432" s="103">
        <f t="shared" si="312"/>
        <v>5.3186738699999996</v>
      </c>
      <c r="Y432" s="8">
        <f t="shared" si="319"/>
        <v>0</v>
      </c>
      <c r="Z432" s="114" t="str">
        <f t="shared" si="322"/>
        <v>A+J=</v>
      </c>
      <c r="AA432" s="108">
        <f t="shared" si="323"/>
        <v>44701</v>
      </c>
      <c r="AB432" s="4"/>
      <c r="AD432" s="129">
        <f>[2]Plan1!$A503</f>
        <v>51612</v>
      </c>
      <c r="AE432" s="130" t="str">
        <f>[2]Plan1!$C503</f>
        <v>Tiradentes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13"/>
        <v>44698</v>
      </c>
      <c r="B433" s="103">
        <f t="shared" si="306"/>
        <v>795.41946798000004</v>
      </c>
      <c r="C433" s="103">
        <f t="shared" si="320"/>
        <v>660.07501070000001</v>
      </c>
      <c r="D433" s="104">
        <f t="shared" si="314"/>
        <v>1141.546</v>
      </c>
      <c r="E433" s="105">
        <f t="shared" si="327"/>
        <v>1161.4179999999999</v>
      </c>
      <c r="F433" s="106">
        <f t="shared" si="328"/>
        <v>44640</v>
      </c>
      <c r="G433" s="107">
        <f t="shared" si="307"/>
        <v>1.7407971295068103E-2</v>
      </c>
      <c r="H433" s="108">
        <f t="shared" si="321"/>
        <v>44701</v>
      </c>
      <c r="I433" s="108">
        <f t="shared" si="308"/>
        <v>44701</v>
      </c>
      <c r="J433" s="109">
        <f t="shared" si="315"/>
        <v>21</v>
      </c>
      <c r="K433" s="109">
        <f t="shared" si="331"/>
        <v>18</v>
      </c>
      <c r="L433" s="8">
        <f t="shared" si="316"/>
        <v>1.0149026800000001</v>
      </c>
      <c r="M433" s="110">
        <f t="shared" si="330"/>
        <v>1.0183291800000001</v>
      </c>
      <c r="N433" s="110">
        <f t="shared" si="325"/>
        <v>1.1789344137918198</v>
      </c>
      <c r="O433" s="103">
        <f t="shared" si="329"/>
        <v>1.1965036899999999</v>
      </c>
      <c r="P433" s="103">
        <f t="shared" si="309"/>
        <v>789.78218597</v>
      </c>
      <c r="Q433" s="11">
        <f t="shared" si="324"/>
        <v>0</v>
      </c>
      <c r="R433" s="7">
        <f t="shared" si="317"/>
        <v>0</v>
      </c>
      <c r="S433" s="8">
        <f t="shared" si="310"/>
        <v>0</v>
      </c>
      <c r="T433" s="113">
        <f t="shared" si="318"/>
        <v>0.1047</v>
      </c>
      <c r="U433" s="111">
        <f t="shared" si="326"/>
        <v>18</v>
      </c>
      <c r="V433" s="111">
        <v>252</v>
      </c>
      <c r="W433" s="110">
        <f t="shared" si="311"/>
        <v>1.007137768</v>
      </c>
      <c r="X433" s="103">
        <f t="shared" si="312"/>
        <v>5.6372820099999998</v>
      </c>
      <c r="Y433" s="8">
        <f t="shared" si="319"/>
        <v>0</v>
      </c>
      <c r="Z433" s="114" t="str">
        <f t="shared" si="322"/>
        <v>A+J=</v>
      </c>
      <c r="AA433" s="108">
        <f t="shared" si="323"/>
        <v>44701</v>
      </c>
      <c r="AB433" s="4"/>
      <c r="AD433" s="129">
        <f>[2]Plan1!$A504</f>
        <v>51622</v>
      </c>
      <c r="AE433" s="130" t="str">
        <f>[2]Plan1!$C504</f>
        <v>Dia do Trabalho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13"/>
        <v>44699</v>
      </c>
      <c r="B434" s="103">
        <f t="shared" si="306"/>
        <v>796.38804956000001</v>
      </c>
      <c r="C434" s="103">
        <f t="shared" si="320"/>
        <v>660.07501070000001</v>
      </c>
      <c r="D434" s="104">
        <f t="shared" si="314"/>
        <v>1141.546</v>
      </c>
      <c r="E434" s="105">
        <f t="shared" si="327"/>
        <v>1161.4179999999999</v>
      </c>
      <c r="F434" s="106">
        <f t="shared" si="328"/>
        <v>44640</v>
      </c>
      <c r="G434" s="107">
        <f t="shared" si="307"/>
        <v>1.7407971295068103E-2</v>
      </c>
      <c r="H434" s="108">
        <f t="shared" si="321"/>
        <v>44701</v>
      </c>
      <c r="I434" s="108">
        <f t="shared" si="308"/>
        <v>44701</v>
      </c>
      <c r="J434" s="109">
        <f t="shared" si="315"/>
        <v>21</v>
      </c>
      <c r="K434" s="109">
        <f t="shared" si="331"/>
        <v>19</v>
      </c>
      <c r="L434" s="8">
        <f t="shared" si="316"/>
        <v>1.01573709</v>
      </c>
      <c r="M434" s="110">
        <f t="shared" si="330"/>
        <v>1.0183291800000001</v>
      </c>
      <c r="N434" s="110">
        <f t="shared" si="325"/>
        <v>1.1789344137918198</v>
      </c>
      <c r="O434" s="103">
        <f t="shared" si="329"/>
        <v>1.1974874099999999</v>
      </c>
      <c r="P434" s="103">
        <f t="shared" si="309"/>
        <v>790.43151495999996</v>
      </c>
      <c r="Q434" s="11">
        <f t="shared" si="324"/>
        <v>0</v>
      </c>
      <c r="R434" s="7">
        <f t="shared" si="317"/>
        <v>0</v>
      </c>
      <c r="S434" s="8">
        <f t="shared" si="310"/>
        <v>0</v>
      </c>
      <c r="T434" s="113">
        <f t="shared" si="318"/>
        <v>0.1047</v>
      </c>
      <c r="U434" s="111">
        <f t="shared" si="326"/>
        <v>19</v>
      </c>
      <c r="V434" s="111">
        <v>252</v>
      </c>
      <c r="W434" s="110">
        <f t="shared" si="311"/>
        <v>1.007535801</v>
      </c>
      <c r="X434" s="103">
        <f t="shared" si="312"/>
        <v>5.9565346000000003</v>
      </c>
      <c r="Y434" s="8">
        <f t="shared" si="319"/>
        <v>0</v>
      </c>
      <c r="Z434" s="114" t="str">
        <f t="shared" si="322"/>
        <v>A+J=</v>
      </c>
      <c r="AA434" s="108">
        <f t="shared" si="323"/>
        <v>44701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13"/>
        <v>44700</v>
      </c>
      <c r="B435" s="103">
        <f t="shared" si="306"/>
        <v>797.35780527999998</v>
      </c>
      <c r="C435" s="103">
        <f t="shared" si="320"/>
        <v>660.07501070000001</v>
      </c>
      <c r="D435" s="104">
        <f t="shared" si="314"/>
        <v>1141.546</v>
      </c>
      <c r="E435" s="105">
        <f t="shared" si="327"/>
        <v>1161.4179999999999</v>
      </c>
      <c r="F435" s="106">
        <f t="shared" si="328"/>
        <v>44640</v>
      </c>
      <c r="G435" s="107">
        <f t="shared" si="307"/>
        <v>1.7407971295068103E-2</v>
      </c>
      <c r="H435" s="108">
        <f t="shared" si="321"/>
        <v>44701</v>
      </c>
      <c r="I435" s="108">
        <f t="shared" si="308"/>
        <v>44701</v>
      </c>
      <c r="J435" s="109">
        <f t="shared" si="315"/>
        <v>21</v>
      </c>
      <c r="K435" s="109">
        <f t="shared" si="331"/>
        <v>20</v>
      </c>
      <c r="L435" s="8">
        <f t="shared" si="316"/>
        <v>1.01657219</v>
      </c>
      <c r="M435" s="110">
        <f t="shared" si="330"/>
        <v>1.0183291800000001</v>
      </c>
      <c r="N435" s="110">
        <f t="shared" si="325"/>
        <v>1.1789344137918198</v>
      </c>
      <c r="O435" s="103">
        <f t="shared" si="329"/>
        <v>1.19847193</v>
      </c>
      <c r="P435" s="103">
        <f t="shared" si="309"/>
        <v>791.08137201</v>
      </c>
      <c r="Q435" s="11">
        <f t="shared" si="324"/>
        <v>0</v>
      </c>
      <c r="R435" s="7">
        <f t="shared" si="317"/>
        <v>0</v>
      </c>
      <c r="S435" s="8">
        <f t="shared" si="310"/>
        <v>0</v>
      </c>
      <c r="T435" s="113">
        <f t="shared" si="318"/>
        <v>0.1047</v>
      </c>
      <c r="U435" s="111">
        <f t="shared" si="326"/>
        <v>20</v>
      </c>
      <c r="V435" s="111">
        <v>252</v>
      </c>
      <c r="W435" s="110">
        <f t="shared" si="311"/>
        <v>1.0079339919999999</v>
      </c>
      <c r="X435" s="103">
        <f t="shared" si="312"/>
        <v>6.2764332700000001</v>
      </c>
      <c r="Y435" s="8">
        <f t="shared" si="319"/>
        <v>0</v>
      </c>
      <c r="Z435" s="114" t="str">
        <f t="shared" si="322"/>
        <v>A+J=</v>
      </c>
      <c r="AA435" s="108">
        <f t="shared" si="323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13"/>
        <v>44701</v>
      </c>
      <c r="B436" s="103">
        <f t="shared" si="306"/>
        <v>798.32874117000006</v>
      </c>
      <c r="C436" s="103">
        <f t="shared" si="320"/>
        <v>660.07501070000001</v>
      </c>
      <c r="D436" s="104">
        <f t="shared" si="314"/>
        <v>1141.546</v>
      </c>
      <c r="E436" s="105">
        <f t="shared" si="327"/>
        <v>1161.4179999999999</v>
      </c>
      <c r="F436" s="106">
        <f t="shared" si="328"/>
        <v>44640</v>
      </c>
      <c r="G436" s="107">
        <f t="shared" si="307"/>
        <v>1.7407971295068103E-2</v>
      </c>
      <c r="H436" s="108">
        <f t="shared" si="321"/>
        <v>44732</v>
      </c>
      <c r="I436" s="108">
        <f t="shared" si="308"/>
        <v>44701</v>
      </c>
      <c r="J436" s="109">
        <f t="shared" si="315"/>
        <v>21</v>
      </c>
      <c r="K436" s="109">
        <f t="shared" si="331"/>
        <v>21</v>
      </c>
      <c r="L436" s="8">
        <f t="shared" si="316"/>
        <v>1.0174079700000001</v>
      </c>
      <c r="M436" s="110">
        <f t="shared" si="330"/>
        <v>1.0183291800000001</v>
      </c>
      <c r="N436" s="110">
        <f t="shared" si="325"/>
        <v>1.1789344137918198</v>
      </c>
      <c r="O436" s="103">
        <f t="shared" si="329"/>
        <v>1.19945726</v>
      </c>
      <c r="P436" s="103">
        <f t="shared" si="309"/>
        <v>791.73176372</v>
      </c>
      <c r="Q436" s="11">
        <f t="shared" si="324"/>
        <v>14</v>
      </c>
      <c r="R436" s="7">
        <f t="shared" si="317"/>
        <v>2.3640000000000001E-2</v>
      </c>
      <c r="S436" s="8">
        <f t="shared" si="310"/>
        <v>18.716538889999999</v>
      </c>
      <c r="T436" s="113">
        <f t="shared" si="318"/>
        <v>0.1047</v>
      </c>
      <c r="U436" s="111">
        <f t="shared" si="326"/>
        <v>21</v>
      </c>
      <c r="V436" s="111">
        <v>252</v>
      </c>
      <c r="W436" s="110">
        <f t="shared" si="311"/>
        <v>1.0083323390000001</v>
      </c>
      <c r="X436" s="103">
        <f t="shared" si="312"/>
        <v>6.5969774499999998</v>
      </c>
      <c r="Y436" s="8">
        <f t="shared" si="319"/>
        <v>25.31351634</v>
      </c>
      <c r="Z436" s="114" t="str">
        <f t="shared" si="322"/>
        <v>A+J=</v>
      </c>
      <c r="AA436" s="108">
        <f t="shared" si="323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2">
        <f t="shared" si="313"/>
        <v>44702</v>
      </c>
      <c r="B437" s="103">
        <f t="shared" si="306"/>
        <v>773.86278916000003</v>
      </c>
      <c r="C437" s="103">
        <f t="shared" si="320"/>
        <v>644.47083744999998</v>
      </c>
      <c r="D437" s="104">
        <f t="shared" si="314"/>
        <v>1161.4179999999999</v>
      </c>
      <c r="E437" s="105">
        <f t="shared" si="327"/>
        <v>1177.809</v>
      </c>
      <c r="F437" s="106">
        <f t="shared" si="328"/>
        <v>44671</v>
      </c>
      <c r="G437" s="107">
        <f t="shared" si="307"/>
        <v>1.4112920585009014E-2</v>
      </c>
      <c r="H437" s="108">
        <f t="shared" si="321"/>
        <v>44732</v>
      </c>
      <c r="I437" s="108">
        <f t="shared" si="308"/>
        <v>44732</v>
      </c>
      <c r="J437" s="109">
        <f t="shared" si="315"/>
        <v>20</v>
      </c>
      <c r="K437" s="109">
        <f t="shared" si="331"/>
        <v>1</v>
      </c>
      <c r="L437" s="8">
        <f t="shared" si="316"/>
        <v>1.0007009499999999</v>
      </c>
      <c r="M437" s="110">
        <f t="shared" si="330"/>
        <v>1.0174079700000001</v>
      </c>
      <c r="N437" s="110">
        <f t="shared" si="325"/>
        <v>1.1994572686990754</v>
      </c>
      <c r="O437" s="103">
        <f t="shared" si="329"/>
        <v>1.20029802</v>
      </c>
      <c r="P437" s="103">
        <f t="shared" si="309"/>
        <v>773.55707013000006</v>
      </c>
      <c r="Q437" s="11">
        <f t="shared" si="324"/>
        <v>0</v>
      </c>
      <c r="R437" s="7">
        <f t="shared" si="317"/>
        <v>0</v>
      </c>
      <c r="S437" s="8">
        <f t="shared" si="310"/>
        <v>0</v>
      </c>
      <c r="T437" s="113">
        <f t="shared" si="318"/>
        <v>0.1047</v>
      </c>
      <c r="U437" s="111">
        <f t="shared" si="326"/>
        <v>1</v>
      </c>
      <c r="V437" s="111">
        <v>252</v>
      </c>
      <c r="W437" s="110">
        <f t="shared" si="311"/>
        <v>1.0003952119999999</v>
      </c>
      <c r="X437" s="103">
        <f t="shared" si="312"/>
        <v>0.30571903</v>
      </c>
      <c r="Y437" s="8">
        <f t="shared" si="319"/>
        <v>0</v>
      </c>
      <c r="Z437" s="114" t="str">
        <f t="shared" si="322"/>
        <v>A+J=</v>
      </c>
      <c r="AA437" s="108">
        <f t="shared" si="323"/>
        <v>44732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13"/>
        <v>44703</v>
      </c>
      <c r="B438" s="103">
        <f t="shared" si="306"/>
        <v>773.86278916000003</v>
      </c>
      <c r="C438" s="103">
        <f t="shared" si="320"/>
        <v>644.47083744999998</v>
      </c>
      <c r="D438" s="104">
        <f t="shared" si="314"/>
        <v>1161.4179999999999</v>
      </c>
      <c r="E438" s="105">
        <f t="shared" si="327"/>
        <v>1177.809</v>
      </c>
      <c r="F438" s="106">
        <f t="shared" si="328"/>
        <v>44671</v>
      </c>
      <c r="G438" s="107">
        <f t="shared" si="307"/>
        <v>1.4112920585009014E-2</v>
      </c>
      <c r="H438" s="108">
        <f t="shared" si="321"/>
        <v>44732</v>
      </c>
      <c r="I438" s="108">
        <f t="shared" si="308"/>
        <v>44732</v>
      </c>
      <c r="J438" s="109">
        <f t="shared" si="315"/>
        <v>20</v>
      </c>
      <c r="K438" s="109">
        <f t="shared" si="331"/>
        <v>1</v>
      </c>
      <c r="L438" s="8">
        <f t="shared" si="316"/>
        <v>1.0007009499999999</v>
      </c>
      <c r="M438" s="110">
        <f t="shared" si="330"/>
        <v>1.0174079700000001</v>
      </c>
      <c r="N438" s="110">
        <f t="shared" si="325"/>
        <v>1.1994572686990754</v>
      </c>
      <c r="O438" s="103">
        <f t="shared" si="329"/>
        <v>1.20029802</v>
      </c>
      <c r="P438" s="103">
        <f t="shared" si="309"/>
        <v>773.55707013000006</v>
      </c>
      <c r="Q438" s="11">
        <f t="shared" si="324"/>
        <v>0</v>
      </c>
      <c r="R438" s="7">
        <f t="shared" si="317"/>
        <v>0</v>
      </c>
      <c r="S438" s="8">
        <f t="shared" si="310"/>
        <v>0</v>
      </c>
      <c r="T438" s="113">
        <f t="shared" si="318"/>
        <v>0.1047</v>
      </c>
      <c r="U438" s="111">
        <f t="shared" si="326"/>
        <v>1</v>
      </c>
      <c r="V438" s="111">
        <v>252</v>
      </c>
      <c r="W438" s="110">
        <f t="shared" si="311"/>
        <v>1.0003952119999999</v>
      </c>
      <c r="X438" s="103">
        <f t="shared" si="312"/>
        <v>0.30571903</v>
      </c>
      <c r="Y438" s="8">
        <f t="shared" si="319"/>
        <v>0</v>
      </c>
      <c r="Z438" s="114" t="str">
        <f t="shared" si="322"/>
        <v>A+J=</v>
      </c>
      <c r="AA438" s="108">
        <f t="shared" si="323"/>
        <v>44732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13"/>
        <v>44704</v>
      </c>
      <c r="B439" s="103">
        <f t="shared" si="306"/>
        <v>773.86278916000003</v>
      </c>
      <c r="C439" s="103">
        <f t="shared" si="320"/>
        <v>644.47083744999998</v>
      </c>
      <c r="D439" s="104">
        <f t="shared" si="314"/>
        <v>1161.4179999999999</v>
      </c>
      <c r="E439" s="105">
        <f t="shared" si="327"/>
        <v>1177.809</v>
      </c>
      <c r="F439" s="106">
        <f t="shared" si="328"/>
        <v>44671</v>
      </c>
      <c r="G439" s="107">
        <f t="shared" si="307"/>
        <v>1.4112920585009014E-2</v>
      </c>
      <c r="H439" s="108">
        <f t="shared" si="321"/>
        <v>44732</v>
      </c>
      <c r="I439" s="108">
        <f t="shared" si="308"/>
        <v>44732</v>
      </c>
      <c r="J439" s="109">
        <f t="shared" si="315"/>
        <v>20</v>
      </c>
      <c r="K439" s="109">
        <f t="shared" si="331"/>
        <v>1</v>
      </c>
      <c r="L439" s="8">
        <f t="shared" si="316"/>
        <v>1.0007009499999999</v>
      </c>
      <c r="M439" s="110">
        <f t="shared" si="330"/>
        <v>1.0174079700000001</v>
      </c>
      <c r="N439" s="110">
        <f t="shared" si="325"/>
        <v>1.1994572686990754</v>
      </c>
      <c r="O439" s="103">
        <f t="shared" si="329"/>
        <v>1.20029802</v>
      </c>
      <c r="P439" s="103">
        <f t="shared" si="309"/>
        <v>773.55707013000006</v>
      </c>
      <c r="Q439" s="11">
        <f t="shared" si="324"/>
        <v>0</v>
      </c>
      <c r="R439" s="7">
        <f t="shared" si="317"/>
        <v>0</v>
      </c>
      <c r="S439" s="8">
        <f t="shared" si="310"/>
        <v>0</v>
      </c>
      <c r="T439" s="113">
        <f t="shared" si="318"/>
        <v>0.1047</v>
      </c>
      <c r="U439" s="111">
        <f t="shared" si="326"/>
        <v>1</v>
      </c>
      <c r="V439" s="111">
        <v>252</v>
      </c>
      <c r="W439" s="110">
        <f t="shared" si="311"/>
        <v>1.0003952119999999</v>
      </c>
      <c r="X439" s="103">
        <f t="shared" si="312"/>
        <v>0.30571903</v>
      </c>
      <c r="Y439" s="8">
        <f t="shared" si="319"/>
        <v>0</v>
      </c>
      <c r="Z439" s="114" t="str">
        <f t="shared" si="322"/>
        <v>A+J=</v>
      </c>
      <c r="AA439" s="108">
        <f t="shared" si="323"/>
        <v>44732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13"/>
        <v>44705</v>
      </c>
      <c r="B440" s="103">
        <f t="shared" si="306"/>
        <v>774.71129031999999</v>
      </c>
      <c r="C440" s="103">
        <f t="shared" si="320"/>
        <v>644.47083744999998</v>
      </c>
      <c r="D440" s="104">
        <f t="shared" si="314"/>
        <v>1161.4179999999999</v>
      </c>
      <c r="E440" s="105">
        <f t="shared" si="327"/>
        <v>1177.809</v>
      </c>
      <c r="F440" s="106">
        <f t="shared" si="328"/>
        <v>44671</v>
      </c>
      <c r="G440" s="107">
        <f t="shared" si="307"/>
        <v>1.4112920585009014E-2</v>
      </c>
      <c r="H440" s="108">
        <f t="shared" si="321"/>
        <v>44732</v>
      </c>
      <c r="I440" s="108">
        <f t="shared" si="308"/>
        <v>44732</v>
      </c>
      <c r="J440" s="109">
        <f t="shared" si="315"/>
        <v>20</v>
      </c>
      <c r="K440" s="109">
        <f t="shared" si="331"/>
        <v>2</v>
      </c>
      <c r="L440" s="8">
        <f t="shared" si="316"/>
        <v>1.0014023999999999</v>
      </c>
      <c r="M440" s="110">
        <f t="shared" si="330"/>
        <v>1.0174079700000001</v>
      </c>
      <c r="N440" s="110">
        <f t="shared" si="325"/>
        <v>1.1994572686990754</v>
      </c>
      <c r="O440" s="103">
        <f t="shared" si="329"/>
        <v>1.2011393800000001</v>
      </c>
      <c r="P440" s="103">
        <f t="shared" si="309"/>
        <v>774.09930211999995</v>
      </c>
      <c r="Q440" s="11">
        <f t="shared" si="324"/>
        <v>0</v>
      </c>
      <c r="R440" s="7">
        <f t="shared" si="317"/>
        <v>0</v>
      </c>
      <c r="S440" s="8">
        <f t="shared" si="310"/>
        <v>0</v>
      </c>
      <c r="T440" s="113">
        <f t="shared" si="318"/>
        <v>0.1047</v>
      </c>
      <c r="U440" s="111">
        <f t="shared" si="326"/>
        <v>2</v>
      </c>
      <c r="V440" s="111">
        <v>252</v>
      </c>
      <c r="W440" s="110">
        <f t="shared" si="311"/>
        <v>1.000790581</v>
      </c>
      <c r="X440" s="103">
        <f t="shared" si="312"/>
        <v>0.61198819999999998</v>
      </c>
      <c r="Y440" s="8">
        <f t="shared" si="319"/>
        <v>0</v>
      </c>
      <c r="Z440" s="114" t="str">
        <f t="shared" si="322"/>
        <v>A+J=</v>
      </c>
      <c r="AA440" s="108">
        <f t="shared" si="323"/>
        <v>44732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13"/>
        <v>44706</v>
      </c>
      <c r="B441" s="103">
        <f t="shared" si="306"/>
        <v>775.56072742999993</v>
      </c>
      <c r="C441" s="103">
        <f t="shared" si="320"/>
        <v>644.47083744999998</v>
      </c>
      <c r="D441" s="104">
        <f t="shared" si="314"/>
        <v>1161.4179999999999</v>
      </c>
      <c r="E441" s="105">
        <f t="shared" si="327"/>
        <v>1177.809</v>
      </c>
      <c r="F441" s="106">
        <f t="shared" si="328"/>
        <v>44671</v>
      </c>
      <c r="G441" s="107">
        <f t="shared" si="307"/>
        <v>1.4112920585009014E-2</v>
      </c>
      <c r="H441" s="108">
        <f t="shared" si="321"/>
        <v>44732</v>
      </c>
      <c r="I441" s="108">
        <f t="shared" si="308"/>
        <v>44732</v>
      </c>
      <c r="J441" s="109">
        <f t="shared" si="315"/>
        <v>20</v>
      </c>
      <c r="K441" s="109">
        <f t="shared" si="331"/>
        <v>3</v>
      </c>
      <c r="L441" s="8">
        <f t="shared" si="316"/>
        <v>1.00210435</v>
      </c>
      <c r="M441" s="110">
        <f t="shared" si="330"/>
        <v>1.0174079700000001</v>
      </c>
      <c r="N441" s="110">
        <f t="shared" si="325"/>
        <v>1.1994572686990754</v>
      </c>
      <c r="O441" s="103">
        <f t="shared" si="329"/>
        <v>1.2019813399999999</v>
      </c>
      <c r="P441" s="103">
        <f t="shared" si="309"/>
        <v>774.64192077999996</v>
      </c>
      <c r="Q441" s="11">
        <f t="shared" si="324"/>
        <v>0</v>
      </c>
      <c r="R441" s="7">
        <f t="shared" si="317"/>
        <v>0</v>
      </c>
      <c r="S441" s="8">
        <f t="shared" si="310"/>
        <v>0</v>
      </c>
      <c r="T441" s="113">
        <f t="shared" si="318"/>
        <v>0.1047</v>
      </c>
      <c r="U441" s="111">
        <f t="shared" si="326"/>
        <v>3</v>
      </c>
      <c r="V441" s="111">
        <v>252</v>
      </c>
      <c r="W441" s="110">
        <f t="shared" si="311"/>
        <v>1.0011861049999999</v>
      </c>
      <c r="X441" s="103">
        <f t="shared" si="312"/>
        <v>0.91880664999999995</v>
      </c>
      <c r="Y441" s="8">
        <f t="shared" si="319"/>
        <v>0</v>
      </c>
      <c r="Z441" s="114" t="str">
        <f t="shared" si="322"/>
        <v>A+J=</v>
      </c>
      <c r="AA441" s="108">
        <f t="shared" si="323"/>
        <v>44732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13"/>
        <v>44707</v>
      </c>
      <c r="B442" s="103">
        <f t="shared" si="306"/>
        <v>776.41108987999996</v>
      </c>
      <c r="C442" s="103">
        <f t="shared" si="320"/>
        <v>644.47083744999998</v>
      </c>
      <c r="D442" s="104">
        <f t="shared" si="314"/>
        <v>1161.4179999999999</v>
      </c>
      <c r="E442" s="105">
        <f t="shared" si="327"/>
        <v>1177.809</v>
      </c>
      <c r="F442" s="106">
        <f t="shared" si="328"/>
        <v>44671</v>
      </c>
      <c r="G442" s="107">
        <f t="shared" si="307"/>
        <v>1.4112920585009014E-2</v>
      </c>
      <c r="H442" s="108">
        <f t="shared" si="321"/>
        <v>44732</v>
      </c>
      <c r="I442" s="108">
        <f t="shared" si="308"/>
        <v>44732</v>
      </c>
      <c r="J442" s="109">
        <f t="shared" si="315"/>
        <v>20</v>
      </c>
      <c r="K442" s="109">
        <f t="shared" si="331"/>
        <v>4</v>
      </c>
      <c r="L442" s="8">
        <f t="shared" si="316"/>
        <v>1.00280678</v>
      </c>
      <c r="M442" s="110">
        <f t="shared" si="330"/>
        <v>1.0174079700000001</v>
      </c>
      <c r="N442" s="110">
        <f t="shared" si="325"/>
        <v>1.1994572686990754</v>
      </c>
      <c r="O442" s="103">
        <f t="shared" si="329"/>
        <v>1.20282388</v>
      </c>
      <c r="P442" s="103">
        <f t="shared" si="309"/>
        <v>775.18491324000001</v>
      </c>
      <c r="Q442" s="11">
        <f t="shared" si="324"/>
        <v>0</v>
      </c>
      <c r="R442" s="7">
        <f t="shared" si="317"/>
        <v>0</v>
      </c>
      <c r="S442" s="8">
        <f t="shared" si="310"/>
        <v>0</v>
      </c>
      <c r="T442" s="113">
        <f t="shared" si="318"/>
        <v>0.1047</v>
      </c>
      <c r="U442" s="111">
        <f t="shared" si="326"/>
        <v>4</v>
      </c>
      <c r="V442" s="111">
        <v>252</v>
      </c>
      <c r="W442" s="110">
        <f t="shared" si="311"/>
        <v>1.001581786</v>
      </c>
      <c r="X442" s="103">
        <f t="shared" si="312"/>
        <v>1.22617664</v>
      </c>
      <c r="Y442" s="8">
        <f t="shared" si="319"/>
        <v>0</v>
      </c>
      <c r="Z442" s="114" t="str">
        <f t="shared" si="322"/>
        <v>A+J=</v>
      </c>
      <c r="AA442" s="108">
        <f t="shared" si="323"/>
        <v>44732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13"/>
        <v>44708</v>
      </c>
      <c r="B443" s="103">
        <f t="shared" si="306"/>
        <v>777.26237835999996</v>
      </c>
      <c r="C443" s="103">
        <f t="shared" si="320"/>
        <v>644.47083744999998</v>
      </c>
      <c r="D443" s="104">
        <f t="shared" si="314"/>
        <v>1161.4179999999999</v>
      </c>
      <c r="E443" s="105">
        <f t="shared" si="327"/>
        <v>1177.809</v>
      </c>
      <c r="F443" s="106">
        <f t="shared" si="328"/>
        <v>44671</v>
      </c>
      <c r="G443" s="107">
        <f t="shared" si="307"/>
        <v>1.4112920585009014E-2</v>
      </c>
      <c r="H443" s="108">
        <f t="shared" si="321"/>
        <v>44732</v>
      </c>
      <c r="I443" s="108">
        <f t="shared" si="308"/>
        <v>44732</v>
      </c>
      <c r="J443" s="109">
        <f t="shared" si="315"/>
        <v>20</v>
      </c>
      <c r="K443" s="109">
        <f t="shared" si="331"/>
        <v>5</v>
      </c>
      <c r="L443" s="8">
        <f t="shared" si="316"/>
        <v>1.0035096999999999</v>
      </c>
      <c r="M443" s="110">
        <f t="shared" si="330"/>
        <v>1.0174079700000001</v>
      </c>
      <c r="N443" s="110">
        <f t="shared" si="325"/>
        <v>1.1994572686990754</v>
      </c>
      <c r="O443" s="103">
        <f t="shared" si="329"/>
        <v>1.203667</v>
      </c>
      <c r="P443" s="103">
        <f t="shared" si="309"/>
        <v>775.72827949999999</v>
      </c>
      <c r="Q443" s="11">
        <f t="shared" si="324"/>
        <v>0</v>
      </c>
      <c r="R443" s="7">
        <f t="shared" si="317"/>
        <v>0</v>
      </c>
      <c r="S443" s="8">
        <f t="shared" si="310"/>
        <v>0</v>
      </c>
      <c r="T443" s="113">
        <f t="shared" si="318"/>
        <v>0.1047</v>
      </c>
      <c r="U443" s="111">
        <f t="shared" si="326"/>
        <v>5</v>
      </c>
      <c r="V443" s="111">
        <v>252</v>
      </c>
      <c r="W443" s="110">
        <f t="shared" si="311"/>
        <v>1.001977624</v>
      </c>
      <c r="X443" s="103">
        <f t="shared" si="312"/>
        <v>1.5340988600000001</v>
      </c>
      <c r="Y443" s="8">
        <f t="shared" si="319"/>
        <v>0</v>
      </c>
      <c r="Z443" s="114" t="str">
        <f t="shared" si="322"/>
        <v>A+J=</v>
      </c>
      <c r="AA443" s="108">
        <f t="shared" si="323"/>
        <v>44732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13"/>
        <v>44709</v>
      </c>
      <c r="B444" s="103">
        <f t="shared" si="306"/>
        <v>778.11460491999992</v>
      </c>
      <c r="C444" s="103">
        <f t="shared" si="320"/>
        <v>644.47083744999998</v>
      </c>
      <c r="D444" s="104">
        <f t="shared" si="314"/>
        <v>1161.4179999999999</v>
      </c>
      <c r="E444" s="105">
        <f t="shared" si="327"/>
        <v>1177.809</v>
      </c>
      <c r="F444" s="106">
        <f t="shared" si="328"/>
        <v>44671</v>
      </c>
      <c r="G444" s="107">
        <f t="shared" si="307"/>
        <v>1.4112920585009014E-2</v>
      </c>
      <c r="H444" s="108">
        <f t="shared" si="321"/>
        <v>44732</v>
      </c>
      <c r="I444" s="108">
        <f t="shared" si="308"/>
        <v>44732</v>
      </c>
      <c r="J444" s="109">
        <f t="shared" si="315"/>
        <v>20</v>
      </c>
      <c r="K444" s="109">
        <f t="shared" si="331"/>
        <v>6</v>
      </c>
      <c r="L444" s="8">
        <f t="shared" si="316"/>
        <v>1.00421312</v>
      </c>
      <c r="M444" s="110">
        <f t="shared" si="330"/>
        <v>1.0174079700000001</v>
      </c>
      <c r="N444" s="110">
        <f t="shared" si="325"/>
        <v>1.1994572686990754</v>
      </c>
      <c r="O444" s="103">
        <f t="shared" si="329"/>
        <v>1.20451072</v>
      </c>
      <c r="P444" s="103">
        <f t="shared" si="309"/>
        <v>776.27203242999997</v>
      </c>
      <c r="Q444" s="11">
        <f t="shared" si="324"/>
        <v>0</v>
      </c>
      <c r="R444" s="7">
        <f t="shared" si="317"/>
        <v>0</v>
      </c>
      <c r="S444" s="8">
        <f t="shared" si="310"/>
        <v>0</v>
      </c>
      <c r="T444" s="113">
        <f t="shared" si="318"/>
        <v>0.1047</v>
      </c>
      <c r="U444" s="111">
        <f t="shared" si="326"/>
        <v>6</v>
      </c>
      <c r="V444" s="111">
        <v>252</v>
      </c>
      <c r="W444" s="110">
        <f t="shared" si="311"/>
        <v>1.0023736169999999</v>
      </c>
      <c r="X444" s="103">
        <f t="shared" si="312"/>
        <v>1.84257249</v>
      </c>
      <c r="Y444" s="8">
        <f t="shared" si="319"/>
        <v>0</v>
      </c>
      <c r="Z444" s="114" t="str">
        <f t="shared" si="322"/>
        <v>A+J=</v>
      </c>
      <c r="AA444" s="108">
        <f t="shared" si="323"/>
        <v>44732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13"/>
        <v>44710</v>
      </c>
      <c r="B445" s="103">
        <f t="shared" si="306"/>
        <v>778.11460491999992</v>
      </c>
      <c r="C445" s="103">
        <f t="shared" si="320"/>
        <v>644.47083744999998</v>
      </c>
      <c r="D445" s="104">
        <f t="shared" si="314"/>
        <v>1161.4179999999999</v>
      </c>
      <c r="E445" s="105">
        <f t="shared" si="327"/>
        <v>1177.809</v>
      </c>
      <c r="F445" s="106">
        <f t="shared" si="328"/>
        <v>44671</v>
      </c>
      <c r="G445" s="107">
        <f t="shared" si="307"/>
        <v>1.4112920585009014E-2</v>
      </c>
      <c r="H445" s="108">
        <f t="shared" si="321"/>
        <v>44732</v>
      </c>
      <c r="I445" s="108">
        <f t="shared" si="308"/>
        <v>44732</v>
      </c>
      <c r="J445" s="109">
        <f t="shared" si="315"/>
        <v>20</v>
      </c>
      <c r="K445" s="109">
        <f t="shared" si="331"/>
        <v>6</v>
      </c>
      <c r="L445" s="8">
        <f t="shared" si="316"/>
        <v>1.00421312</v>
      </c>
      <c r="M445" s="110">
        <f t="shared" si="330"/>
        <v>1.0174079700000001</v>
      </c>
      <c r="N445" s="110">
        <f t="shared" si="325"/>
        <v>1.1994572686990754</v>
      </c>
      <c r="O445" s="103">
        <f t="shared" si="329"/>
        <v>1.20451072</v>
      </c>
      <c r="P445" s="103">
        <f t="shared" si="309"/>
        <v>776.27203242999997</v>
      </c>
      <c r="Q445" s="11">
        <f t="shared" si="324"/>
        <v>0</v>
      </c>
      <c r="R445" s="7">
        <f t="shared" si="317"/>
        <v>0</v>
      </c>
      <c r="S445" s="8">
        <f t="shared" si="310"/>
        <v>0</v>
      </c>
      <c r="T445" s="113">
        <f t="shared" si="318"/>
        <v>0.1047</v>
      </c>
      <c r="U445" s="111">
        <f t="shared" si="326"/>
        <v>6</v>
      </c>
      <c r="V445" s="111">
        <v>252</v>
      </c>
      <c r="W445" s="110">
        <f t="shared" si="311"/>
        <v>1.0023736169999999</v>
      </c>
      <c r="X445" s="103">
        <f t="shared" si="312"/>
        <v>1.84257249</v>
      </c>
      <c r="Y445" s="8">
        <f t="shared" si="319"/>
        <v>0</v>
      </c>
      <c r="Z445" s="114" t="str">
        <f t="shared" si="322"/>
        <v>A+J=</v>
      </c>
      <c r="AA445" s="108">
        <f t="shared" si="323"/>
        <v>44732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13"/>
        <v>44711</v>
      </c>
      <c r="B446" s="103">
        <f t="shared" si="306"/>
        <v>778.11460491999992</v>
      </c>
      <c r="C446" s="103">
        <f t="shared" si="320"/>
        <v>644.47083744999998</v>
      </c>
      <c r="D446" s="104">
        <f t="shared" si="314"/>
        <v>1161.4179999999999</v>
      </c>
      <c r="E446" s="105">
        <f t="shared" si="327"/>
        <v>1177.809</v>
      </c>
      <c r="F446" s="106">
        <f t="shared" si="328"/>
        <v>44671</v>
      </c>
      <c r="G446" s="107">
        <f t="shared" si="307"/>
        <v>1.4112920585009014E-2</v>
      </c>
      <c r="H446" s="108">
        <f t="shared" si="321"/>
        <v>44732</v>
      </c>
      <c r="I446" s="108">
        <f t="shared" si="308"/>
        <v>44732</v>
      </c>
      <c r="J446" s="109">
        <f t="shared" si="315"/>
        <v>20</v>
      </c>
      <c r="K446" s="109">
        <f t="shared" si="331"/>
        <v>6</v>
      </c>
      <c r="L446" s="8">
        <f t="shared" si="316"/>
        <v>1.00421312</v>
      </c>
      <c r="M446" s="110">
        <f t="shared" si="330"/>
        <v>1.0174079700000001</v>
      </c>
      <c r="N446" s="110">
        <f t="shared" si="325"/>
        <v>1.1994572686990754</v>
      </c>
      <c r="O446" s="103">
        <f t="shared" si="329"/>
        <v>1.20451072</v>
      </c>
      <c r="P446" s="103">
        <f t="shared" si="309"/>
        <v>776.27203242999997</v>
      </c>
      <c r="Q446" s="11">
        <f t="shared" si="324"/>
        <v>0</v>
      </c>
      <c r="R446" s="7">
        <f t="shared" si="317"/>
        <v>0</v>
      </c>
      <c r="S446" s="8">
        <f t="shared" si="310"/>
        <v>0</v>
      </c>
      <c r="T446" s="113">
        <f t="shared" si="318"/>
        <v>0.1047</v>
      </c>
      <c r="U446" s="111">
        <f t="shared" si="326"/>
        <v>6</v>
      </c>
      <c r="V446" s="111">
        <v>252</v>
      </c>
      <c r="W446" s="110">
        <f t="shared" si="311"/>
        <v>1.0023736169999999</v>
      </c>
      <c r="X446" s="103">
        <f t="shared" si="312"/>
        <v>1.84257249</v>
      </c>
      <c r="Y446" s="8">
        <f t="shared" si="319"/>
        <v>0</v>
      </c>
      <c r="Z446" s="114" t="str">
        <f t="shared" si="322"/>
        <v>A+J=</v>
      </c>
      <c r="AA446" s="108">
        <f t="shared" si="323"/>
        <v>44732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13"/>
        <v>44712</v>
      </c>
      <c r="B447" s="103">
        <f t="shared" si="306"/>
        <v>778.96777262000001</v>
      </c>
      <c r="C447" s="103">
        <f t="shared" si="320"/>
        <v>644.47083744999998</v>
      </c>
      <c r="D447" s="104">
        <f t="shared" si="314"/>
        <v>1161.4179999999999</v>
      </c>
      <c r="E447" s="105">
        <f t="shared" si="327"/>
        <v>1177.809</v>
      </c>
      <c r="F447" s="106">
        <f t="shared" si="328"/>
        <v>44671</v>
      </c>
      <c r="G447" s="107">
        <f t="shared" si="307"/>
        <v>1.4112920585009014E-2</v>
      </c>
      <c r="H447" s="108">
        <f t="shared" si="321"/>
        <v>44732</v>
      </c>
      <c r="I447" s="108">
        <f t="shared" si="308"/>
        <v>44732</v>
      </c>
      <c r="J447" s="109">
        <f t="shared" si="315"/>
        <v>20</v>
      </c>
      <c r="K447" s="109">
        <f t="shared" si="331"/>
        <v>7</v>
      </c>
      <c r="L447" s="8">
        <f t="shared" si="316"/>
        <v>1.00491704</v>
      </c>
      <c r="M447" s="110">
        <f t="shared" si="330"/>
        <v>1.0174079700000001</v>
      </c>
      <c r="N447" s="110">
        <f t="shared" si="325"/>
        <v>1.1994572686990754</v>
      </c>
      <c r="O447" s="103">
        <f t="shared" si="329"/>
        <v>1.2053550399999999</v>
      </c>
      <c r="P447" s="103">
        <f t="shared" si="309"/>
        <v>776.81617204999998</v>
      </c>
      <c r="Q447" s="11">
        <f t="shared" si="324"/>
        <v>0</v>
      </c>
      <c r="R447" s="7">
        <f t="shared" si="317"/>
        <v>0</v>
      </c>
      <c r="S447" s="8">
        <f t="shared" si="310"/>
        <v>0</v>
      </c>
      <c r="T447" s="113">
        <f t="shared" si="318"/>
        <v>0.1047</v>
      </c>
      <c r="U447" s="111">
        <f t="shared" si="326"/>
        <v>7</v>
      </c>
      <c r="V447" s="111">
        <v>252</v>
      </c>
      <c r="W447" s="110">
        <f t="shared" si="311"/>
        <v>1.0027697680000001</v>
      </c>
      <c r="X447" s="103">
        <f t="shared" si="312"/>
        <v>2.1516005699999998</v>
      </c>
      <c r="Y447" s="8">
        <f t="shared" si="319"/>
        <v>0</v>
      </c>
      <c r="Z447" s="114" t="str">
        <f t="shared" si="322"/>
        <v>A+J=</v>
      </c>
      <c r="AA447" s="108">
        <f t="shared" si="323"/>
        <v>44732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13"/>
        <v>44713</v>
      </c>
      <c r="B448" s="103">
        <f t="shared" si="306"/>
        <v>779.82186768999998</v>
      </c>
      <c r="C448" s="103">
        <f t="shared" si="320"/>
        <v>644.47083744999998</v>
      </c>
      <c r="D448" s="104">
        <f t="shared" si="314"/>
        <v>1161.4179999999999</v>
      </c>
      <c r="E448" s="105">
        <f t="shared" si="327"/>
        <v>1177.809</v>
      </c>
      <c r="F448" s="106">
        <f t="shared" si="328"/>
        <v>44671</v>
      </c>
      <c r="G448" s="107">
        <f t="shared" si="307"/>
        <v>1.4112920585009014E-2</v>
      </c>
      <c r="H448" s="108">
        <f t="shared" si="321"/>
        <v>44732</v>
      </c>
      <c r="I448" s="108">
        <f t="shared" si="308"/>
        <v>44732</v>
      </c>
      <c r="J448" s="109">
        <f t="shared" si="315"/>
        <v>20</v>
      </c>
      <c r="K448" s="109">
        <f t="shared" si="331"/>
        <v>8</v>
      </c>
      <c r="L448" s="8">
        <f t="shared" si="316"/>
        <v>1.0056214400000001</v>
      </c>
      <c r="M448" s="110">
        <f t="shared" si="330"/>
        <v>1.0174079700000001</v>
      </c>
      <c r="N448" s="110">
        <f t="shared" si="325"/>
        <v>1.1994572686990754</v>
      </c>
      <c r="O448" s="103">
        <f t="shared" si="329"/>
        <v>1.2061999400000001</v>
      </c>
      <c r="P448" s="103">
        <f t="shared" si="309"/>
        <v>777.36068546000001</v>
      </c>
      <c r="Q448" s="11">
        <f t="shared" si="324"/>
        <v>0</v>
      </c>
      <c r="R448" s="7">
        <f t="shared" si="317"/>
        <v>0</v>
      </c>
      <c r="S448" s="8">
        <f t="shared" si="310"/>
        <v>0</v>
      </c>
      <c r="T448" s="113">
        <f t="shared" si="318"/>
        <v>0.1047</v>
      </c>
      <c r="U448" s="111">
        <f t="shared" si="326"/>
        <v>8</v>
      </c>
      <c r="V448" s="111">
        <v>252</v>
      </c>
      <c r="W448" s="110">
        <f t="shared" si="311"/>
        <v>1.003166075</v>
      </c>
      <c r="X448" s="103">
        <f t="shared" si="312"/>
        <v>2.4611822299999999</v>
      </c>
      <c r="Y448" s="8">
        <f t="shared" si="319"/>
        <v>0</v>
      </c>
      <c r="Z448" s="114" t="str">
        <f t="shared" si="322"/>
        <v>A+J=</v>
      </c>
      <c r="AA448" s="108">
        <f t="shared" si="323"/>
        <v>44732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13"/>
        <v>44714</v>
      </c>
      <c r="B449" s="103">
        <f t="shared" si="306"/>
        <v>780.67690374999995</v>
      </c>
      <c r="C449" s="103">
        <f t="shared" si="320"/>
        <v>644.47083744999998</v>
      </c>
      <c r="D449" s="104">
        <f t="shared" si="314"/>
        <v>1161.4179999999999</v>
      </c>
      <c r="E449" s="105">
        <f t="shared" si="327"/>
        <v>1177.809</v>
      </c>
      <c r="F449" s="106">
        <f t="shared" si="328"/>
        <v>44671</v>
      </c>
      <c r="G449" s="107">
        <f t="shared" si="307"/>
        <v>1.4112920585009014E-2</v>
      </c>
      <c r="H449" s="108">
        <f t="shared" si="321"/>
        <v>44732</v>
      </c>
      <c r="I449" s="108">
        <f t="shared" si="308"/>
        <v>44732</v>
      </c>
      <c r="J449" s="109">
        <f t="shared" si="315"/>
        <v>20</v>
      </c>
      <c r="K449" s="109">
        <f t="shared" si="331"/>
        <v>9</v>
      </c>
      <c r="L449" s="8">
        <f t="shared" si="316"/>
        <v>1.00632634</v>
      </c>
      <c r="M449" s="110">
        <f t="shared" si="330"/>
        <v>1.0174079700000001</v>
      </c>
      <c r="N449" s="110">
        <f t="shared" si="325"/>
        <v>1.1994572686990754</v>
      </c>
      <c r="O449" s="103">
        <f t="shared" si="329"/>
        <v>1.2070454399999999</v>
      </c>
      <c r="P449" s="103">
        <f t="shared" si="309"/>
        <v>777.90558554999996</v>
      </c>
      <c r="Q449" s="11">
        <f t="shared" si="324"/>
        <v>0</v>
      </c>
      <c r="R449" s="7">
        <f t="shared" si="317"/>
        <v>0</v>
      </c>
      <c r="S449" s="8">
        <f t="shared" si="310"/>
        <v>0</v>
      </c>
      <c r="T449" s="113">
        <f t="shared" si="318"/>
        <v>0.1047</v>
      </c>
      <c r="U449" s="111">
        <f t="shared" si="326"/>
        <v>9</v>
      </c>
      <c r="V449" s="111">
        <v>252</v>
      </c>
      <c r="W449" s="110">
        <f t="shared" si="311"/>
        <v>1.0035625379999999</v>
      </c>
      <c r="X449" s="103">
        <f t="shared" si="312"/>
        <v>2.7713182000000001</v>
      </c>
      <c r="Y449" s="8">
        <f t="shared" si="319"/>
        <v>0</v>
      </c>
      <c r="Z449" s="114" t="str">
        <f t="shared" si="322"/>
        <v>A+J=</v>
      </c>
      <c r="AA449" s="108">
        <f t="shared" si="323"/>
        <v>44732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13"/>
        <v>44715</v>
      </c>
      <c r="B450" s="103">
        <f t="shared" si="306"/>
        <v>781.53286938000008</v>
      </c>
      <c r="C450" s="103">
        <f t="shared" si="320"/>
        <v>644.47083744999998</v>
      </c>
      <c r="D450" s="104">
        <f t="shared" si="314"/>
        <v>1161.4179999999999</v>
      </c>
      <c r="E450" s="105">
        <f t="shared" si="327"/>
        <v>1177.809</v>
      </c>
      <c r="F450" s="106">
        <f t="shared" si="328"/>
        <v>44671</v>
      </c>
      <c r="G450" s="107">
        <f t="shared" si="307"/>
        <v>1.4112920585009014E-2</v>
      </c>
      <c r="H450" s="108">
        <f t="shared" si="321"/>
        <v>44732</v>
      </c>
      <c r="I450" s="108">
        <f t="shared" si="308"/>
        <v>44732</v>
      </c>
      <c r="J450" s="109">
        <f t="shared" si="315"/>
        <v>20</v>
      </c>
      <c r="K450" s="109">
        <f t="shared" si="331"/>
        <v>10</v>
      </c>
      <c r="L450" s="8">
        <f t="shared" si="316"/>
        <v>1.00703173</v>
      </c>
      <c r="M450" s="110">
        <f t="shared" si="330"/>
        <v>1.0174079700000001</v>
      </c>
      <c r="N450" s="110">
        <f t="shared" si="325"/>
        <v>1.1994572686990754</v>
      </c>
      <c r="O450" s="103">
        <f t="shared" si="329"/>
        <v>1.20789152</v>
      </c>
      <c r="P450" s="103">
        <f t="shared" si="309"/>
        <v>778.45085944000004</v>
      </c>
      <c r="Q450" s="11">
        <f t="shared" si="324"/>
        <v>0</v>
      </c>
      <c r="R450" s="7">
        <f t="shared" si="317"/>
        <v>0</v>
      </c>
      <c r="S450" s="8">
        <f t="shared" si="310"/>
        <v>0</v>
      </c>
      <c r="T450" s="113">
        <f t="shared" si="318"/>
        <v>0.1047</v>
      </c>
      <c r="U450" s="111">
        <f t="shared" si="326"/>
        <v>10</v>
      </c>
      <c r="V450" s="111">
        <v>252</v>
      </c>
      <c r="W450" s="110">
        <f t="shared" si="311"/>
        <v>1.003959158</v>
      </c>
      <c r="X450" s="103">
        <f t="shared" si="312"/>
        <v>3.0820099399999998</v>
      </c>
      <c r="Y450" s="8">
        <f t="shared" si="319"/>
        <v>0</v>
      </c>
      <c r="Z450" s="114" t="str">
        <f t="shared" si="322"/>
        <v>A+J=</v>
      </c>
      <c r="AA450" s="108">
        <f t="shared" si="323"/>
        <v>44732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13"/>
        <v>44716</v>
      </c>
      <c r="B451" s="103">
        <f t="shared" si="306"/>
        <v>782.38978468000005</v>
      </c>
      <c r="C451" s="103">
        <f t="shared" si="320"/>
        <v>644.47083744999998</v>
      </c>
      <c r="D451" s="104">
        <f t="shared" si="314"/>
        <v>1161.4179999999999</v>
      </c>
      <c r="E451" s="105">
        <f t="shared" si="327"/>
        <v>1177.809</v>
      </c>
      <c r="F451" s="106">
        <f t="shared" si="328"/>
        <v>44671</v>
      </c>
      <c r="G451" s="107">
        <f t="shared" si="307"/>
        <v>1.4112920585009014E-2</v>
      </c>
      <c r="H451" s="108">
        <f t="shared" si="321"/>
        <v>44732</v>
      </c>
      <c r="I451" s="108">
        <f t="shared" si="308"/>
        <v>44732</v>
      </c>
      <c r="J451" s="109">
        <f t="shared" si="315"/>
        <v>20</v>
      </c>
      <c r="K451" s="109">
        <f t="shared" si="331"/>
        <v>11</v>
      </c>
      <c r="L451" s="8">
        <f t="shared" si="316"/>
        <v>1.0077376199999999</v>
      </c>
      <c r="M451" s="110">
        <f t="shared" si="330"/>
        <v>1.0174079700000001</v>
      </c>
      <c r="N451" s="110">
        <f t="shared" si="325"/>
        <v>1.1994572686990754</v>
      </c>
      <c r="O451" s="103">
        <f t="shared" si="329"/>
        <v>1.2087382099999999</v>
      </c>
      <c r="P451" s="103">
        <f t="shared" si="309"/>
        <v>778.99652645000003</v>
      </c>
      <c r="Q451" s="11">
        <f t="shared" si="324"/>
        <v>0</v>
      </c>
      <c r="R451" s="7">
        <f t="shared" si="317"/>
        <v>0</v>
      </c>
      <c r="S451" s="8">
        <f t="shared" si="310"/>
        <v>0</v>
      </c>
      <c r="T451" s="113">
        <f t="shared" si="318"/>
        <v>0.1047</v>
      </c>
      <c r="U451" s="111">
        <f t="shared" si="326"/>
        <v>11</v>
      </c>
      <c r="V451" s="111">
        <v>252</v>
      </c>
      <c r="W451" s="110">
        <f t="shared" si="311"/>
        <v>1.004355935</v>
      </c>
      <c r="X451" s="103">
        <f t="shared" si="312"/>
        <v>3.3932582299999998</v>
      </c>
      <c r="Y451" s="8">
        <f t="shared" si="319"/>
        <v>0</v>
      </c>
      <c r="Z451" s="114" t="str">
        <f t="shared" si="322"/>
        <v>A+J=</v>
      </c>
      <c r="AA451" s="108">
        <f t="shared" si="323"/>
        <v>44732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13"/>
        <v>44717</v>
      </c>
      <c r="B452" s="103">
        <f t="shared" si="306"/>
        <v>782.38978468000005</v>
      </c>
      <c r="C452" s="103">
        <f t="shared" si="320"/>
        <v>644.47083744999998</v>
      </c>
      <c r="D452" s="104">
        <f t="shared" si="314"/>
        <v>1161.4179999999999</v>
      </c>
      <c r="E452" s="105">
        <f t="shared" si="327"/>
        <v>1177.809</v>
      </c>
      <c r="F452" s="106">
        <f t="shared" si="328"/>
        <v>44671</v>
      </c>
      <c r="G452" s="107">
        <f t="shared" si="307"/>
        <v>1.4112920585009014E-2</v>
      </c>
      <c r="H452" s="108">
        <f t="shared" si="321"/>
        <v>44732</v>
      </c>
      <c r="I452" s="108">
        <f t="shared" si="308"/>
        <v>44732</v>
      </c>
      <c r="J452" s="109">
        <f t="shared" si="315"/>
        <v>20</v>
      </c>
      <c r="K452" s="109">
        <f t="shared" si="331"/>
        <v>11</v>
      </c>
      <c r="L452" s="8">
        <f t="shared" si="316"/>
        <v>1.0077376199999999</v>
      </c>
      <c r="M452" s="110">
        <f t="shared" si="330"/>
        <v>1.0174079700000001</v>
      </c>
      <c r="N452" s="110">
        <f t="shared" si="325"/>
        <v>1.1994572686990754</v>
      </c>
      <c r="O452" s="103">
        <f t="shared" si="329"/>
        <v>1.2087382099999999</v>
      </c>
      <c r="P452" s="103">
        <f t="shared" si="309"/>
        <v>778.99652645000003</v>
      </c>
      <c r="Q452" s="11">
        <f t="shared" si="324"/>
        <v>0</v>
      </c>
      <c r="R452" s="7">
        <f t="shared" si="317"/>
        <v>0</v>
      </c>
      <c r="S452" s="8">
        <f t="shared" si="310"/>
        <v>0</v>
      </c>
      <c r="T452" s="113">
        <f t="shared" si="318"/>
        <v>0.1047</v>
      </c>
      <c r="U452" s="111">
        <f t="shared" si="326"/>
        <v>11</v>
      </c>
      <c r="V452" s="111">
        <v>252</v>
      </c>
      <c r="W452" s="110">
        <f t="shared" si="311"/>
        <v>1.004355935</v>
      </c>
      <c r="X452" s="103">
        <f t="shared" si="312"/>
        <v>3.3932582299999998</v>
      </c>
      <c r="Y452" s="8">
        <f t="shared" si="319"/>
        <v>0</v>
      </c>
      <c r="Z452" s="114" t="str">
        <f t="shared" si="322"/>
        <v>A+J=</v>
      </c>
      <c r="AA452" s="108">
        <f t="shared" si="323"/>
        <v>44732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13"/>
        <v>44718</v>
      </c>
      <c r="B453" s="103">
        <f t="shared" si="306"/>
        <v>782.38978468000005</v>
      </c>
      <c r="C453" s="103">
        <f t="shared" si="320"/>
        <v>644.47083744999998</v>
      </c>
      <c r="D453" s="104">
        <f t="shared" si="314"/>
        <v>1161.4179999999999</v>
      </c>
      <c r="E453" s="105">
        <f t="shared" si="327"/>
        <v>1177.809</v>
      </c>
      <c r="F453" s="106">
        <f t="shared" si="328"/>
        <v>44671</v>
      </c>
      <c r="G453" s="107">
        <f t="shared" si="307"/>
        <v>1.4112920585009014E-2</v>
      </c>
      <c r="H453" s="108">
        <f t="shared" si="321"/>
        <v>44732</v>
      </c>
      <c r="I453" s="108">
        <f t="shared" si="308"/>
        <v>44732</v>
      </c>
      <c r="J453" s="109">
        <f t="shared" si="315"/>
        <v>20</v>
      </c>
      <c r="K453" s="109">
        <f t="shared" si="331"/>
        <v>11</v>
      </c>
      <c r="L453" s="8">
        <f t="shared" si="316"/>
        <v>1.0077376199999999</v>
      </c>
      <c r="M453" s="110">
        <f t="shared" si="330"/>
        <v>1.0174079700000001</v>
      </c>
      <c r="N453" s="110">
        <f t="shared" si="325"/>
        <v>1.1994572686990754</v>
      </c>
      <c r="O453" s="103">
        <f t="shared" si="329"/>
        <v>1.2087382099999999</v>
      </c>
      <c r="P453" s="103">
        <f t="shared" si="309"/>
        <v>778.99652645000003</v>
      </c>
      <c r="Q453" s="11">
        <f t="shared" si="324"/>
        <v>0</v>
      </c>
      <c r="R453" s="7">
        <f t="shared" si="317"/>
        <v>0</v>
      </c>
      <c r="S453" s="8">
        <f t="shared" si="310"/>
        <v>0</v>
      </c>
      <c r="T453" s="113">
        <f t="shared" si="318"/>
        <v>0.1047</v>
      </c>
      <c r="U453" s="111">
        <f t="shared" si="326"/>
        <v>11</v>
      </c>
      <c r="V453" s="111">
        <v>252</v>
      </c>
      <c r="W453" s="110">
        <f t="shared" si="311"/>
        <v>1.004355935</v>
      </c>
      <c r="X453" s="103">
        <f t="shared" si="312"/>
        <v>3.3932582299999998</v>
      </c>
      <c r="Y453" s="8">
        <f t="shared" si="319"/>
        <v>0</v>
      </c>
      <c r="Z453" s="114" t="str">
        <f t="shared" si="322"/>
        <v>A+J=</v>
      </c>
      <c r="AA453" s="108">
        <f t="shared" si="323"/>
        <v>44732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13"/>
        <v>44719</v>
      </c>
      <c r="B454" s="103">
        <f t="shared" si="306"/>
        <v>783.24763096000004</v>
      </c>
      <c r="C454" s="103">
        <f t="shared" si="320"/>
        <v>644.47083744999998</v>
      </c>
      <c r="D454" s="104">
        <f t="shared" si="314"/>
        <v>1161.4179999999999</v>
      </c>
      <c r="E454" s="105">
        <f t="shared" si="327"/>
        <v>1177.809</v>
      </c>
      <c r="F454" s="106">
        <f t="shared" si="328"/>
        <v>44671</v>
      </c>
      <c r="G454" s="107">
        <f t="shared" si="307"/>
        <v>1.4112920585009014E-2</v>
      </c>
      <c r="H454" s="108">
        <f t="shared" si="321"/>
        <v>44732</v>
      </c>
      <c r="I454" s="108">
        <f t="shared" si="308"/>
        <v>44732</v>
      </c>
      <c r="J454" s="109">
        <f t="shared" si="315"/>
        <v>20</v>
      </c>
      <c r="K454" s="109">
        <f t="shared" si="331"/>
        <v>12</v>
      </c>
      <c r="L454" s="8">
        <f t="shared" si="316"/>
        <v>1.0084439999999999</v>
      </c>
      <c r="M454" s="110">
        <f t="shared" si="330"/>
        <v>1.0174079700000001</v>
      </c>
      <c r="N454" s="110">
        <f t="shared" si="325"/>
        <v>1.1994572686990754</v>
      </c>
      <c r="O454" s="103">
        <f t="shared" si="329"/>
        <v>1.2095854800000001</v>
      </c>
      <c r="P454" s="103">
        <f t="shared" si="309"/>
        <v>779.54256726000006</v>
      </c>
      <c r="Q454" s="11">
        <f t="shared" si="324"/>
        <v>0</v>
      </c>
      <c r="R454" s="7">
        <f t="shared" si="317"/>
        <v>0</v>
      </c>
      <c r="S454" s="8">
        <f t="shared" si="310"/>
        <v>0</v>
      </c>
      <c r="T454" s="113">
        <f t="shared" si="318"/>
        <v>0.1047</v>
      </c>
      <c r="U454" s="111">
        <f t="shared" si="326"/>
        <v>12</v>
      </c>
      <c r="V454" s="111">
        <v>252</v>
      </c>
      <c r="W454" s="110">
        <f t="shared" si="311"/>
        <v>1.004752869</v>
      </c>
      <c r="X454" s="103">
        <f t="shared" si="312"/>
        <v>3.7050637000000002</v>
      </c>
      <c r="Y454" s="8">
        <f t="shared" si="319"/>
        <v>0</v>
      </c>
      <c r="Z454" s="114" t="str">
        <f t="shared" si="322"/>
        <v>A+J=</v>
      </c>
      <c r="AA454" s="108">
        <f t="shared" si="323"/>
        <v>44732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13"/>
        <v>44720</v>
      </c>
      <c r="B455" s="103">
        <f t="shared" si="306"/>
        <v>784.10642185999995</v>
      </c>
      <c r="C455" s="103">
        <f t="shared" si="320"/>
        <v>644.47083744999998</v>
      </c>
      <c r="D455" s="104">
        <f t="shared" si="314"/>
        <v>1161.4179999999999</v>
      </c>
      <c r="E455" s="105">
        <f t="shared" si="327"/>
        <v>1177.809</v>
      </c>
      <c r="F455" s="106">
        <f t="shared" si="328"/>
        <v>44671</v>
      </c>
      <c r="G455" s="107">
        <f t="shared" si="307"/>
        <v>1.4112920585009014E-2</v>
      </c>
      <c r="H455" s="108">
        <f t="shared" si="321"/>
        <v>44732</v>
      </c>
      <c r="I455" s="108">
        <f t="shared" si="308"/>
        <v>44732</v>
      </c>
      <c r="J455" s="109">
        <f t="shared" si="315"/>
        <v>20</v>
      </c>
      <c r="K455" s="109">
        <f t="shared" si="331"/>
        <v>13</v>
      </c>
      <c r="L455" s="8">
        <f t="shared" si="316"/>
        <v>1.00915088</v>
      </c>
      <c r="M455" s="110">
        <f t="shared" si="330"/>
        <v>1.0174079700000001</v>
      </c>
      <c r="N455" s="110">
        <f t="shared" si="325"/>
        <v>1.1994572686990754</v>
      </c>
      <c r="O455" s="103">
        <f t="shared" si="329"/>
        <v>1.21043335</v>
      </c>
      <c r="P455" s="103">
        <f t="shared" si="309"/>
        <v>780.08899474999998</v>
      </c>
      <c r="Q455" s="11">
        <f t="shared" si="324"/>
        <v>0</v>
      </c>
      <c r="R455" s="7">
        <f t="shared" si="317"/>
        <v>0</v>
      </c>
      <c r="S455" s="8">
        <f t="shared" si="310"/>
        <v>0</v>
      </c>
      <c r="T455" s="113">
        <f t="shared" si="318"/>
        <v>0.1047</v>
      </c>
      <c r="U455" s="111">
        <f t="shared" si="326"/>
        <v>13</v>
      </c>
      <c r="V455" s="111">
        <v>252</v>
      </c>
      <c r="W455" s="110">
        <f t="shared" si="311"/>
        <v>1.00514996</v>
      </c>
      <c r="X455" s="103">
        <f t="shared" si="312"/>
        <v>4.0174271099999999</v>
      </c>
      <c r="Y455" s="8">
        <f t="shared" si="319"/>
        <v>0</v>
      </c>
      <c r="Z455" s="114" t="str">
        <f t="shared" si="322"/>
        <v>A+J=</v>
      </c>
      <c r="AA455" s="108">
        <f t="shared" si="323"/>
        <v>44732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13"/>
        <v>44721</v>
      </c>
      <c r="B456" s="103">
        <f t="shared" si="306"/>
        <v>784.96615085000008</v>
      </c>
      <c r="C456" s="103">
        <f t="shared" si="320"/>
        <v>644.47083744999998</v>
      </c>
      <c r="D456" s="104">
        <f t="shared" si="314"/>
        <v>1161.4179999999999</v>
      </c>
      <c r="E456" s="105">
        <f t="shared" si="327"/>
        <v>1177.809</v>
      </c>
      <c r="F456" s="106">
        <f t="shared" si="328"/>
        <v>44671</v>
      </c>
      <c r="G456" s="107">
        <f t="shared" si="307"/>
        <v>1.4112920585009014E-2</v>
      </c>
      <c r="H456" s="108">
        <f t="shared" si="321"/>
        <v>44732</v>
      </c>
      <c r="I456" s="108">
        <f t="shared" si="308"/>
        <v>44732</v>
      </c>
      <c r="J456" s="109">
        <f t="shared" si="315"/>
        <v>20</v>
      </c>
      <c r="K456" s="109">
        <f t="shared" si="331"/>
        <v>14</v>
      </c>
      <c r="L456" s="8">
        <f t="shared" si="316"/>
        <v>1.00985825</v>
      </c>
      <c r="M456" s="110">
        <f t="shared" si="330"/>
        <v>1.0174079700000001</v>
      </c>
      <c r="N456" s="110">
        <f t="shared" si="325"/>
        <v>1.1994572686990754</v>
      </c>
      <c r="O456" s="103">
        <f t="shared" si="329"/>
        <v>1.21128181</v>
      </c>
      <c r="P456" s="103">
        <f t="shared" si="309"/>
        <v>780.63580247000004</v>
      </c>
      <c r="Q456" s="11">
        <f t="shared" si="324"/>
        <v>0</v>
      </c>
      <c r="R456" s="7">
        <f t="shared" si="317"/>
        <v>0</v>
      </c>
      <c r="S456" s="8">
        <f t="shared" si="310"/>
        <v>0</v>
      </c>
      <c r="T456" s="113">
        <f t="shared" si="318"/>
        <v>0.1047</v>
      </c>
      <c r="U456" s="111">
        <f t="shared" si="326"/>
        <v>14</v>
      </c>
      <c r="V456" s="111">
        <v>252</v>
      </c>
      <c r="W456" s="110">
        <f t="shared" si="311"/>
        <v>1.005547207</v>
      </c>
      <c r="X456" s="103">
        <f t="shared" si="312"/>
        <v>4.3303483800000002</v>
      </c>
      <c r="Y456" s="8">
        <f t="shared" si="319"/>
        <v>0</v>
      </c>
      <c r="Z456" s="114" t="str">
        <f t="shared" si="322"/>
        <v>A+J=</v>
      </c>
      <c r="AA456" s="108">
        <f t="shared" si="323"/>
        <v>44732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13"/>
        <v>44722</v>
      </c>
      <c r="B457" s="103">
        <f t="shared" si="306"/>
        <v>785.82682668999996</v>
      </c>
      <c r="C457" s="103">
        <f t="shared" si="320"/>
        <v>644.47083744999998</v>
      </c>
      <c r="D457" s="104">
        <f t="shared" si="314"/>
        <v>1161.4179999999999</v>
      </c>
      <c r="E457" s="105">
        <f t="shared" si="327"/>
        <v>1177.809</v>
      </c>
      <c r="F457" s="106">
        <f t="shared" si="328"/>
        <v>44671</v>
      </c>
      <c r="G457" s="107">
        <f t="shared" si="307"/>
        <v>1.4112920585009014E-2</v>
      </c>
      <c r="H457" s="108">
        <f t="shared" si="321"/>
        <v>44732</v>
      </c>
      <c r="I457" s="108">
        <f t="shared" si="308"/>
        <v>44732</v>
      </c>
      <c r="J457" s="109">
        <f t="shared" si="315"/>
        <v>20</v>
      </c>
      <c r="K457" s="109">
        <f t="shared" si="331"/>
        <v>15</v>
      </c>
      <c r="L457" s="8">
        <f t="shared" si="316"/>
        <v>1.01056612</v>
      </c>
      <c r="M457" s="110">
        <f t="shared" si="330"/>
        <v>1.0174079700000001</v>
      </c>
      <c r="N457" s="110">
        <f t="shared" si="325"/>
        <v>1.1994572686990754</v>
      </c>
      <c r="O457" s="103">
        <f t="shared" si="329"/>
        <v>1.21213087</v>
      </c>
      <c r="P457" s="103">
        <f t="shared" si="309"/>
        <v>781.18299688000002</v>
      </c>
      <c r="Q457" s="11">
        <f t="shared" si="324"/>
        <v>0</v>
      </c>
      <c r="R457" s="7">
        <f t="shared" si="317"/>
        <v>0</v>
      </c>
      <c r="S457" s="8">
        <f t="shared" si="310"/>
        <v>0</v>
      </c>
      <c r="T457" s="113">
        <f t="shared" si="318"/>
        <v>0.1047</v>
      </c>
      <c r="U457" s="111">
        <f t="shared" si="326"/>
        <v>15</v>
      </c>
      <c r="V457" s="111">
        <v>252</v>
      </c>
      <c r="W457" s="110">
        <f t="shared" si="311"/>
        <v>1.005944612</v>
      </c>
      <c r="X457" s="103">
        <f t="shared" si="312"/>
        <v>4.6438298099999997</v>
      </c>
      <c r="Y457" s="8">
        <f t="shared" si="319"/>
        <v>0</v>
      </c>
      <c r="Z457" s="114" t="str">
        <f t="shared" si="322"/>
        <v>A+J=</v>
      </c>
      <c r="AA457" s="108">
        <f t="shared" si="323"/>
        <v>44732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13"/>
        <v>44723</v>
      </c>
      <c r="B458" s="103">
        <f t="shared" ref="B458:B521" si="332">(P458+X458)</f>
        <v>786.68844852999996</v>
      </c>
      <c r="C458" s="103">
        <f t="shared" si="320"/>
        <v>644.47083744999998</v>
      </c>
      <c r="D458" s="104">
        <f t="shared" si="314"/>
        <v>1161.4179999999999</v>
      </c>
      <c r="E458" s="105">
        <f t="shared" si="327"/>
        <v>1177.809</v>
      </c>
      <c r="F458" s="106">
        <f t="shared" si="328"/>
        <v>44671</v>
      </c>
      <c r="G458" s="107">
        <f t="shared" ref="G458:G521" si="333">(E458/D458)-1</f>
        <v>1.4112920585009014E-2</v>
      </c>
      <c r="H458" s="108">
        <f t="shared" si="321"/>
        <v>44732</v>
      </c>
      <c r="I458" s="108">
        <f t="shared" ref="I458:I521" si="334">IF(A458&gt;I457,H458,I457)</f>
        <v>44732</v>
      </c>
      <c r="J458" s="109">
        <f t="shared" si="315"/>
        <v>20</v>
      </c>
      <c r="K458" s="109">
        <f t="shared" si="331"/>
        <v>16</v>
      </c>
      <c r="L458" s="8">
        <f t="shared" si="316"/>
        <v>1.0112744899999999</v>
      </c>
      <c r="M458" s="110">
        <f t="shared" si="330"/>
        <v>1.0174079700000001</v>
      </c>
      <c r="N458" s="110">
        <f t="shared" si="325"/>
        <v>1.1994572686990754</v>
      </c>
      <c r="O458" s="103">
        <f t="shared" si="329"/>
        <v>1.2129805300000001</v>
      </c>
      <c r="P458" s="103">
        <f t="shared" ref="P458:P521" si="335">TRUNC(C458*O458,8)</f>
        <v>781.73057797000001</v>
      </c>
      <c r="Q458" s="11">
        <f t="shared" si="324"/>
        <v>0</v>
      </c>
      <c r="R458" s="7">
        <f t="shared" si="317"/>
        <v>0</v>
      </c>
      <c r="S458" s="8">
        <f t="shared" ref="S458:S521" si="336">IF(R458&gt;0,TRUNC(R458*P458,8),0)</f>
        <v>0</v>
      </c>
      <c r="T458" s="113">
        <f t="shared" si="318"/>
        <v>0.1047</v>
      </c>
      <c r="U458" s="111">
        <f t="shared" si="326"/>
        <v>16</v>
      </c>
      <c r="V458" s="111">
        <v>252</v>
      </c>
      <c r="W458" s="110">
        <f t="shared" ref="W458:W521" si="337">ROUND((1+T458)^TRUNC((U458/V458),9),9)</f>
        <v>1.006342173</v>
      </c>
      <c r="X458" s="103">
        <f t="shared" ref="X458:X521" si="338">TRUNC((P458*(W458-1)),8)</f>
        <v>4.9578705599999999</v>
      </c>
      <c r="Y458" s="8">
        <f t="shared" si="319"/>
        <v>0</v>
      </c>
      <c r="Z458" s="114" t="str">
        <f t="shared" si="322"/>
        <v>A+J=</v>
      </c>
      <c r="AA458" s="108">
        <f t="shared" si="323"/>
        <v>44732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339">(A458+1)</f>
        <v>44724</v>
      </c>
      <c r="B459" s="103">
        <f t="shared" si="332"/>
        <v>786.68844852999996</v>
      </c>
      <c r="C459" s="103">
        <f t="shared" si="320"/>
        <v>644.47083744999998</v>
      </c>
      <c r="D459" s="104">
        <f t="shared" ref="D459:D522" si="340">IF(E459=E458,D458,E458)</f>
        <v>1161.4179999999999</v>
      </c>
      <c r="E459" s="105">
        <f t="shared" si="327"/>
        <v>1177.809</v>
      </c>
      <c r="F459" s="106">
        <f t="shared" si="328"/>
        <v>44671</v>
      </c>
      <c r="G459" s="107">
        <f t="shared" si="333"/>
        <v>1.4112920585009014E-2</v>
      </c>
      <c r="H459" s="108">
        <f t="shared" si="321"/>
        <v>44732</v>
      </c>
      <c r="I459" s="108">
        <f t="shared" si="334"/>
        <v>44732</v>
      </c>
      <c r="J459" s="109">
        <f t="shared" ref="J459:J522" si="341">IF(I459=I458,J458,NETWORKDAYS(I458,I459,$AD$171:$AD$502)-1)</f>
        <v>20</v>
      </c>
      <c r="K459" s="109">
        <f t="shared" si="331"/>
        <v>16</v>
      </c>
      <c r="L459" s="8">
        <f t="shared" ref="L459:L522" si="342">IF(E459&lt;D459,1,TRUNC((E459/D459)^TRUNC((K459/J459),9),8))</f>
        <v>1.0112744899999999</v>
      </c>
      <c r="M459" s="110">
        <f t="shared" si="330"/>
        <v>1.0174079700000001</v>
      </c>
      <c r="N459" s="110">
        <f t="shared" si="325"/>
        <v>1.1994572686990754</v>
      </c>
      <c r="O459" s="103">
        <f t="shared" si="329"/>
        <v>1.2129805300000001</v>
      </c>
      <c r="P459" s="103">
        <f t="shared" si="335"/>
        <v>781.73057797000001</v>
      </c>
      <c r="Q459" s="11">
        <f t="shared" si="324"/>
        <v>0</v>
      </c>
      <c r="R459" s="7">
        <f t="shared" ref="R459:R522" si="343">IF(Q459&gt;0,VLOOKUP($A459,$AD$10:$AI$165,6),0)</f>
        <v>0</v>
      </c>
      <c r="S459" s="8">
        <f t="shared" si="336"/>
        <v>0</v>
      </c>
      <c r="T459" s="113">
        <f t="shared" ref="T459:T522" si="344">(T458)</f>
        <v>0.1047</v>
      </c>
      <c r="U459" s="111">
        <f t="shared" si="326"/>
        <v>16</v>
      </c>
      <c r="V459" s="111">
        <v>252</v>
      </c>
      <c r="W459" s="110">
        <f t="shared" si="337"/>
        <v>1.006342173</v>
      </c>
      <c r="X459" s="103">
        <f t="shared" si="338"/>
        <v>4.9578705599999999</v>
      </c>
      <c r="Y459" s="8">
        <f t="shared" ref="Y459:Y522" si="345">IF(Z459="INCORPJ=",0,IF(Q459&gt;0,S459+X459,0))</f>
        <v>0</v>
      </c>
      <c r="Z459" s="114" t="str">
        <f t="shared" si="322"/>
        <v>A+J=</v>
      </c>
      <c r="AA459" s="108">
        <f t="shared" si="323"/>
        <v>44732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339"/>
        <v>44725</v>
      </c>
      <c r="B460" s="103">
        <f t="shared" si="332"/>
        <v>786.68844852999996</v>
      </c>
      <c r="C460" s="103">
        <f t="shared" ref="C460:C523" si="346">TRUNC(IF(Q459&gt;0,VLOOKUP(A459,$AD$12:$AE$165,2),C459),8)</f>
        <v>644.47083744999998</v>
      </c>
      <c r="D460" s="104">
        <f t="shared" si="340"/>
        <v>1161.4179999999999</v>
      </c>
      <c r="E460" s="105">
        <f t="shared" si="327"/>
        <v>1177.809</v>
      </c>
      <c r="F460" s="106">
        <f t="shared" si="328"/>
        <v>44671</v>
      </c>
      <c r="G460" s="107">
        <f t="shared" si="333"/>
        <v>1.4112920585009014E-2</v>
      </c>
      <c r="H460" s="108">
        <f t="shared" ref="H460:H523" si="347">IF(DAY(A460)=H$9,VLOOKUP(A460,AH$118:AN$450,4),H459)</f>
        <v>44732</v>
      </c>
      <c r="I460" s="108">
        <f t="shared" si="334"/>
        <v>44732</v>
      </c>
      <c r="J460" s="109">
        <f t="shared" si="341"/>
        <v>20</v>
      </c>
      <c r="K460" s="109">
        <f t="shared" si="331"/>
        <v>16</v>
      </c>
      <c r="L460" s="8">
        <f t="shared" si="342"/>
        <v>1.0112744899999999</v>
      </c>
      <c r="M460" s="110">
        <f t="shared" si="330"/>
        <v>1.0174079700000001</v>
      </c>
      <c r="N460" s="110">
        <f t="shared" si="325"/>
        <v>1.1994572686990754</v>
      </c>
      <c r="O460" s="103">
        <f t="shared" si="329"/>
        <v>1.2129805300000001</v>
      </c>
      <c r="P460" s="103">
        <f t="shared" si="335"/>
        <v>781.73057797000001</v>
      </c>
      <c r="Q460" s="11">
        <f t="shared" si="324"/>
        <v>0</v>
      </c>
      <c r="R460" s="7">
        <f t="shared" si="343"/>
        <v>0</v>
      </c>
      <c r="S460" s="8">
        <f t="shared" si="336"/>
        <v>0</v>
      </c>
      <c r="T460" s="113">
        <f t="shared" si="344"/>
        <v>0.1047</v>
      </c>
      <c r="U460" s="111">
        <f t="shared" si="326"/>
        <v>16</v>
      </c>
      <c r="V460" s="111">
        <v>252</v>
      </c>
      <c r="W460" s="110">
        <f t="shared" si="337"/>
        <v>1.006342173</v>
      </c>
      <c r="X460" s="103">
        <f t="shared" si="338"/>
        <v>4.9578705599999999</v>
      </c>
      <c r="Y460" s="8">
        <f t="shared" si="345"/>
        <v>0</v>
      </c>
      <c r="Z460" s="114" t="str">
        <f t="shared" ref="Z460:Z523" si="348">IF($Q459&gt;0,VLOOKUP($A459,$AD$10:$AM$165,9),Z459)</f>
        <v>A+J=</v>
      </c>
      <c r="AA460" s="108">
        <f t="shared" ref="AA460:AA523" si="349">IF($Q459&gt;0,VLOOKUP($A459,$AD$10:$AM$165,10),AA459)</f>
        <v>44732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339"/>
        <v>44726</v>
      </c>
      <c r="B461" s="103">
        <f t="shared" si="332"/>
        <v>787.55101216000003</v>
      </c>
      <c r="C461" s="103">
        <f t="shared" si="346"/>
        <v>644.47083744999998</v>
      </c>
      <c r="D461" s="104">
        <f t="shared" si="340"/>
        <v>1161.4179999999999</v>
      </c>
      <c r="E461" s="105">
        <f t="shared" si="327"/>
        <v>1177.809</v>
      </c>
      <c r="F461" s="106">
        <f t="shared" si="328"/>
        <v>44671</v>
      </c>
      <c r="G461" s="107">
        <f t="shared" si="333"/>
        <v>1.4112920585009014E-2</v>
      </c>
      <c r="H461" s="108">
        <f t="shared" si="347"/>
        <v>44732</v>
      </c>
      <c r="I461" s="108">
        <f t="shared" si="334"/>
        <v>44732</v>
      </c>
      <c r="J461" s="109">
        <f t="shared" si="341"/>
        <v>20</v>
      </c>
      <c r="K461" s="109">
        <f t="shared" si="331"/>
        <v>17</v>
      </c>
      <c r="L461" s="8">
        <f t="shared" si="342"/>
        <v>1.0119833499999999</v>
      </c>
      <c r="M461" s="110">
        <f t="shared" si="330"/>
        <v>1.0174079700000001</v>
      </c>
      <c r="N461" s="110">
        <f t="shared" si="325"/>
        <v>1.1994572686990754</v>
      </c>
      <c r="O461" s="103">
        <f t="shared" si="329"/>
        <v>1.2138307800000001</v>
      </c>
      <c r="P461" s="103">
        <f t="shared" si="335"/>
        <v>782.27853930000003</v>
      </c>
      <c r="Q461" s="11">
        <f t="shared" ref="Q461:Q524" si="350">IF(VLOOKUP(A461,AD$10:AK$165,8)=VLOOKUP(A460,AD$10:AK$165,8),0,VLOOKUP(A461,AD$10:AK$165,8))</f>
        <v>0</v>
      </c>
      <c r="R461" s="7">
        <f t="shared" si="343"/>
        <v>0</v>
      </c>
      <c r="S461" s="8">
        <f t="shared" si="336"/>
        <v>0</v>
      </c>
      <c r="T461" s="113">
        <f t="shared" si="344"/>
        <v>0.1047</v>
      </c>
      <c r="U461" s="111">
        <f t="shared" si="326"/>
        <v>17</v>
      </c>
      <c r="V461" s="111">
        <v>252</v>
      </c>
      <c r="W461" s="110">
        <f t="shared" si="337"/>
        <v>1.0067398919999999</v>
      </c>
      <c r="X461" s="103">
        <f t="shared" si="338"/>
        <v>5.2724728599999997</v>
      </c>
      <c r="Y461" s="8">
        <f t="shared" si="345"/>
        <v>0</v>
      </c>
      <c r="Z461" s="114" t="str">
        <f t="shared" si="348"/>
        <v>A+J=</v>
      </c>
      <c r="AA461" s="108">
        <f t="shared" si="349"/>
        <v>44732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339"/>
        <v>44727</v>
      </c>
      <c r="B462" s="103">
        <f t="shared" si="332"/>
        <v>788.41452401999993</v>
      </c>
      <c r="C462" s="103">
        <f t="shared" si="346"/>
        <v>644.47083744999998</v>
      </c>
      <c r="D462" s="104">
        <f t="shared" si="340"/>
        <v>1161.4179999999999</v>
      </c>
      <c r="E462" s="105">
        <f t="shared" si="327"/>
        <v>1177.809</v>
      </c>
      <c r="F462" s="106">
        <f t="shared" si="328"/>
        <v>44671</v>
      </c>
      <c r="G462" s="107">
        <f t="shared" si="333"/>
        <v>1.4112920585009014E-2</v>
      </c>
      <c r="H462" s="108">
        <f t="shared" si="347"/>
        <v>44732</v>
      </c>
      <c r="I462" s="108">
        <f t="shared" si="334"/>
        <v>44732</v>
      </c>
      <c r="J462" s="109">
        <f t="shared" si="341"/>
        <v>20</v>
      </c>
      <c r="K462" s="109">
        <f t="shared" si="331"/>
        <v>18</v>
      </c>
      <c r="L462" s="8">
        <f t="shared" si="342"/>
        <v>1.0126927100000001</v>
      </c>
      <c r="M462" s="110">
        <f t="shared" si="330"/>
        <v>1.0174079700000001</v>
      </c>
      <c r="N462" s="110">
        <f t="shared" si="325"/>
        <v>1.1994572686990754</v>
      </c>
      <c r="O462" s="103">
        <f t="shared" si="329"/>
        <v>1.2146816300000001</v>
      </c>
      <c r="P462" s="103">
        <f t="shared" si="335"/>
        <v>782.82688731999997</v>
      </c>
      <c r="Q462" s="11">
        <f t="shared" si="350"/>
        <v>0</v>
      </c>
      <c r="R462" s="7">
        <f t="shared" si="343"/>
        <v>0</v>
      </c>
      <c r="S462" s="8">
        <f t="shared" si="336"/>
        <v>0</v>
      </c>
      <c r="T462" s="113">
        <f t="shared" si="344"/>
        <v>0.1047</v>
      </c>
      <c r="U462" s="111">
        <f t="shared" si="326"/>
        <v>18</v>
      </c>
      <c r="V462" s="111">
        <v>252</v>
      </c>
      <c r="W462" s="110">
        <f t="shared" si="337"/>
        <v>1.007137768</v>
      </c>
      <c r="X462" s="103">
        <f t="shared" si="338"/>
        <v>5.5876367</v>
      </c>
      <c r="Y462" s="8">
        <f t="shared" si="345"/>
        <v>0</v>
      </c>
      <c r="Z462" s="114" t="str">
        <f t="shared" si="348"/>
        <v>A+J=</v>
      </c>
      <c r="AA462" s="108">
        <f t="shared" si="349"/>
        <v>44732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339"/>
        <v>44728</v>
      </c>
      <c r="B463" s="103">
        <f t="shared" si="332"/>
        <v>789.27897181000003</v>
      </c>
      <c r="C463" s="103">
        <f t="shared" si="346"/>
        <v>644.47083744999998</v>
      </c>
      <c r="D463" s="104">
        <f t="shared" si="340"/>
        <v>1161.4179999999999</v>
      </c>
      <c r="E463" s="105">
        <f t="shared" si="327"/>
        <v>1177.809</v>
      </c>
      <c r="F463" s="106">
        <f t="shared" si="328"/>
        <v>44671</v>
      </c>
      <c r="G463" s="107">
        <f t="shared" si="333"/>
        <v>1.4112920585009014E-2</v>
      </c>
      <c r="H463" s="108">
        <f t="shared" si="347"/>
        <v>44732</v>
      </c>
      <c r="I463" s="108">
        <f t="shared" si="334"/>
        <v>44732</v>
      </c>
      <c r="J463" s="109">
        <f t="shared" si="341"/>
        <v>20</v>
      </c>
      <c r="K463" s="109">
        <f t="shared" si="331"/>
        <v>19</v>
      </c>
      <c r="L463" s="8">
        <f t="shared" si="342"/>
        <v>1.0134025600000001</v>
      </c>
      <c r="M463" s="110">
        <f t="shared" si="330"/>
        <v>1.0174079700000001</v>
      </c>
      <c r="N463" s="110">
        <f t="shared" si="325"/>
        <v>1.1994572686990754</v>
      </c>
      <c r="O463" s="103">
        <f t="shared" si="329"/>
        <v>1.2155330600000001</v>
      </c>
      <c r="P463" s="103">
        <f t="shared" si="335"/>
        <v>783.37560912000004</v>
      </c>
      <c r="Q463" s="11">
        <f t="shared" si="350"/>
        <v>0</v>
      </c>
      <c r="R463" s="7">
        <f t="shared" si="343"/>
        <v>0</v>
      </c>
      <c r="S463" s="8">
        <f t="shared" si="336"/>
        <v>0</v>
      </c>
      <c r="T463" s="113">
        <f t="shared" si="344"/>
        <v>0.1047</v>
      </c>
      <c r="U463" s="111">
        <f t="shared" si="326"/>
        <v>19</v>
      </c>
      <c r="V463" s="111">
        <v>252</v>
      </c>
      <c r="W463" s="110">
        <f t="shared" si="337"/>
        <v>1.007535801</v>
      </c>
      <c r="X463" s="103">
        <f t="shared" si="338"/>
        <v>5.9033626899999998</v>
      </c>
      <c r="Y463" s="8">
        <f t="shared" si="345"/>
        <v>0</v>
      </c>
      <c r="Z463" s="114" t="str">
        <f t="shared" si="348"/>
        <v>A+J=</v>
      </c>
      <c r="AA463" s="108">
        <f t="shared" si="349"/>
        <v>44732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339"/>
        <v>44729</v>
      </c>
      <c r="B464" s="103">
        <f t="shared" si="332"/>
        <v>789.27897181000003</v>
      </c>
      <c r="C464" s="103">
        <f t="shared" si="346"/>
        <v>644.47083744999998</v>
      </c>
      <c r="D464" s="104">
        <f t="shared" si="340"/>
        <v>1161.4179999999999</v>
      </c>
      <c r="E464" s="105">
        <f t="shared" si="327"/>
        <v>1177.809</v>
      </c>
      <c r="F464" s="106">
        <f t="shared" si="328"/>
        <v>44671</v>
      </c>
      <c r="G464" s="107">
        <f t="shared" si="333"/>
        <v>1.4112920585009014E-2</v>
      </c>
      <c r="H464" s="108">
        <f t="shared" si="347"/>
        <v>44732</v>
      </c>
      <c r="I464" s="108">
        <f t="shared" si="334"/>
        <v>44732</v>
      </c>
      <c r="J464" s="109">
        <f t="shared" si="341"/>
        <v>20</v>
      </c>
      <c r="K464" s="109">
        <f t="shared" si="331"/>
        <v>19</v>
      </c>
      <c r="L464" s="8">
        <f t="shared" si="342"/>
        <v>1.0134025600000001</v>
      </c>
      <c r="M464" s="110">
        <f t="shared" si="330"/>
        <v>1.0174079700000001</v>
      </c>
      <c r="N464" s="110">
        <f t="shared" si="325"/>
        <v>1.1994572686990754</v>
      </c>
      <c r="O464" s="103">
        <f t="shared" si="329"/>
        <v>1.2155330600000001</v>
      </c>
      <c r="P464" s="103">
        <f t="shared" si="335"/>
        <v>783.37560912000004</v>
      </c>
      <c r="Q464" s="11">
        <f t="shared" si="350"/>
        <v>0</v>
      </c>
      <c r="R464" s="7">
        <f t="shared" si="343"/>
        <v>0</v>
      </c>
      <c r="S464" s="8">
        <f t="shared" si="336"/>
        <v>0</v>
      </c>
      <c r="T464" s="113">
        <f t="shared" si="344"/>
        <v>0.1047</v>
      </c>
      <c r="U464" s="111">
        <f t="shared" si="326"/>
        <v>19</v>
      </c>
      <c r="V464" s="111">
        <v>252</v>
      </c>
      <c r="W464" s="110">
        <f t="shared" si="337"/>
        <v>1.007535801</v>
      </c>
      <c r="X464" s="103">
        <f t="shared" si="338"/>
        <v>5.9033626899999998</v>
      </c>
      <c r="Y464" s="8">
        <f t="shared" si="345"/>
        <v>0</v>
      </c>
      <c r="Z464" s="114" t="str">
        <f t="shared" si="348"/>
        <v>A+J=</v>
      </c>
      <c r="AA464" s="108">
        <f t="shared" si="349"/>
        <v>44732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339"/>
        <v>44730</v>
      </c>
      <c r="B465" s="103">
        <f t="shared" si="332"/>
        <v>790.14438303999998</v>
      </c>
      <c r="C465" s="103">
        <f t="shared" si="346"/>
        <v>644.47083744999998</v>
      </c>
      <c r="D465" s="104">
        <f t="shared" si="340"/>
        <v>1161.4179999999999</v>
      </c>
      <c r="E465" s="105">
        <f t="shared" si="327"/>
        <v>1177.809</v>
      </c>
      <c r="F465" s="106">
        <f t="shared" si="328"/>
        <v>44671</v>
      </c>
      <c r="G465" s="107">
        <f t="shared" si="333"/>
        <v>1.4112920585009014E-2</v>
      </c>
      <c r="H465" s="108">
        <f t="shared" si="347"/>
        <v>44732</v>
      </c>
      <c r="I465" s="108">
        <f t="shared" si="334"/>
        <v>44732</v>
      </c>
      <c r="J465" s="109">
        <f t="shared" si="341"/>
        <v>20</v>
      </c>
      <c r="K465" s="109">
        <f t="shared" si="331"/>
        <v>20</v>
      </c>
      <c r="L465" s="8">
        <f t="shared" si="342"/>
        <v>1.0141129200000001</v>
      </c>
      <c r="M465" s="110">
        <f t="shared" si="330"/>
        <v>1.0174079700000001</v>
      </c>
      <c r="N465" s="110">
        <f t="shared" si="325"/>
        <v>1.1994572686990754</v>
      </c>
      <c r="O465" s="103">
        <f t="shared" si="329"/>
        <v>1.21638511</v>
      </c>
      <c r="P465" s="103">
        <f t="shared" si="335"/>
        <v>783.92473050000001</v>
      </c>
      <c r="Q465" s="11">
        <f t="shared" si="350"/>
        <v>0</v>
      </c>
      <c r="R465" s="7">
        <f t="shared" si="343"/>
        <v>0</v>
      </c>
      <c r="S465" s="8">
        <f t="shared" si="336"/>
        <v>0</v>
      </c>
      <c r="T465" s="113">
        <f t="shared" si="344"/>
        <v>0.1047</v>
      </c>
      <c r="U465" s="111">
        <f t="shared" si="326"/>
        <v>20</v>
      </c>
      <c r="V465" s="111">
        <v>252</v>
      </c>
      <c r="W465" s="110">
        <f t="shared" si="337"/>
        <v>1.0079339919999999</v>
      </c>
      <c r="X465" s="103">
        <f t="shared" si="338"/>
        <v>6.2196525400000002</v>
      </c>
      <c r="Y465" s="8">
        <f t="shared" si="345"/>
        <v>0</v>
      </c>
      <c r="Z465" s="114" t="str">
        <f t="shared" si="348"/>
        <v>A+J=</v>
      </c>
      <c r="AA465" s="108">
        <f t="shared" si="349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339"/>
        <v>44731</v>
      </c>
      <c r="B466" s="103">
        <f t="shared" si="332"/>
        <v>790.14438303999998</v>
      </c>
      <c r="C466" s="103">
        <f t="shared" si="346"/>
        <v>644.47083744999998</v>
      </c>
      <c r="D466" s="104">
        <f t="shared" si="340"/>
        <v>1161.4179999999999</v>
      </c>
      <c r="E466" s="105">
        <f t="shared" si="327"/>
        <v>1177.809</v>
      </c>
      <c r="F466" s="106">
        <f t="shared" si="328"/>
        <v>44671</v>
      </c>
      <c r="G466" s="107">
        <f t="shared" si="333"/>
        <v>1.4112920585009014E-2</v>
      </c>
      <c r="H466" s="108">
        <f t="shared" si="347"/>
        <v>44732</v>
      </c>
      <c r="I466" s="108">
        <f t="shared" si="334"/>
        <v>44732</v>
      </c>
      <c r="J466" s="109">
        <f t="shared" si="341"/>
        <v>20</v>
      </c>
      <c r="K466" s="109">
        <f t="shared" si="331"/>
        <v>20</v>
      </c>
      <c r="L466" s="8">
        <f t="shared" si="342"/>
        <v>1.0141129200000001</v>
      </c>
      <c r="M466" s="110">
        <f t="shared" si="330"/>
        <v>1.0174079700000001</v>
      </c>
      <c r="N466" s="110">
        <f t="shared" si="325"/>
        <v>1.1994572686990754</v>
      </c>
      <c r="O466" s="103">
        <f t="shared" si="329"/>
        <v>1.21638511</v>
      </c>
      <c r="P466" s="103">
        <f t="shared" si="335"/>
        <v>783.92473050000001</v>
      </c>
      <c r="Q466" s="11">
        <f t="shared" si="350"/>
        <v>0</v>
      </c>
      <c r="R466" s="7">
        <f t="shared" si="343"/>
        <v>0</v>
      </c>
      <c r="S466" s="8">
        <f t="shared" si="336"/>
        <v>0</v>
      </c>
      <c r="T466" s="113">
        <f t="shared" si="344"/>
        <v>0.1047</v>
      </c>
      <c r="U466" s="111">
        <f t="shared" si="326"/>
        <v>20</v>
      </c>
      <c r="V466" s="111">
        <v>252</v>
      </c>
      <c r="W466" s="110">
        <f t="shared" si="337"/>
        <v>1.0079339919999999</v>
      </c>
      <c r="X466" s="103">
        <f t="shared" si="338"/>
        <v>6.2196525400000002</v>
      </c>
      <c r="Y466" s="8">
        <f t="shared" si="345"/>
        <v>0</v>
      </c>
      <c r="Z466" s="114" t="str">
        <f t="shared" si="348"/>
        <v>A+J=</v>
      </c>
      <c r="AA466" s="108">
        <f t="shared" si="349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2">
        <f t="shared" si="339"/>
        <v>44732</v>
      </c>
      <c r="B467" s="103">
        <f t="shared" si="332"/>
        <v>790.14438303999998</v>
      </c>
      <c r="C467" s="103">
        <f t="shared" si="346"/>
        <v>644.47083744999998</v>
      </c>
      <c r="D467" s="104">
        <f t="shared" si="340"/>
        <v>1161.4179999999999</v>
      </c>
      <c r="E467" s="105">
        <f t="shared" si="327"/>
        <v>1177.809</v>
      </c>
      <c r="F467" s="106">
        <f t="shared" si="328"/>
        <v>44671</v>
      </c>
      <c r="G467" s="107">
        <f t="shared" si="333"/>
        <v>1.4112920585009014E-2</v>
      </c>
      <c r="H467" s="108">
        <f t="shared" si="347"/>
        <v>44762</v>
      </c>
      <c r="I467" s="108">
        <f t="shared" si="334"/>
        <v>44732</v>
      </c>
      <c r="J467" s="109">
        <f t="shared" si="341"/>
        <v>20</v>
      </c>
      <c r="K467" s="109">
        <f t="shared" si="331"/>
        <v>20</v>
      </c>
      <c r="L467" s="8">
        <f t="shared" si="342"/>
        <v>1.0141129200000001</v>
      </c>
      <c r="M467" s="110">
        <f t="shared" si="330"/>
        <v>1.0174079700000001</v>
      </c>
      <c r="N467" s="110">
        <f t="shared" si="325"/>
        <v>1.1994572686990754</v>
      </c>
      <c r="O467" s="103">
        <f t="shared" si="329"/>
        <v>1.21638511</v>
      </c>
      <c r="P467" s="103">
        <f t="shared" si="335"/>
        <v>783.92473050000001</v>
      </c>
      <c r="Q467" s="11">
        <f t="shared" si="350"/>
        <v>15</v>
      </c>
      <c r="R467" s="7">
        <f t="shared" si="343"/>
        <v>2.4346E-2</v>
      </c>
      <c r="S467" s="8">
        <f t="shared" si="336"/>
        <v>19.08543148</v>
      </c>
      <c r="T467" s="113">
        <f t="shared" si="344"/>
        <v>0.1047</v>
      </c>
      <c r="U467" s="111">
        <f t="shared" si="326"/>
        <v>20</v>
      </c>
      <c r="V467" s="111">
        <v>252</v>
      </c>
      <c r="W467" s="110">
        <f t="shared" si="337"/>
        <v>1.0079339919999999</v>
      </c>
      <c r="X467" s="103">
        <f t="shared" si="338"/>
        <v>6.2196525400000002</v>
      </c>
      <c r="Y467" s="8">
        <f t="shared" si="345"/>
        <v>25.305084020000002</v>
      </c>
      <c r="Z467" s="114" t="str">
        <f t="shared" si="348"/>
        <v>A+J=</v>
      </c>
      <c r="AA467" s="108">
        <f t="shared" si="349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339"/>
        <v>44733</v>
      </c>
      <c r="B468" s="103">
        <f t="shared" si="332"/>
        <v>765.32254433999992</v>
      </c>
      <c r="C468" s="103">
        <f t="shared" si="346"/>
        <v>628.78055044999996</v>
      </c>
      <c r="D468" s="104">
        <f t="shared" si="340"/>
        <v>1177.809</v>
      </c>
      <c r="E468" s="105">
        <f t="shared" si="327"/>
        <v>1183.953</v>
      </c>
      <c r="F468" s="106">
        <f t="shared" si="328"/>
        <v>44701</v>
      </c>
      <c r="G468" s="107">
        <f t="shared" si="333"/>
        <v>5.2164654880375583E-3</v>
      </c>
      <c r="H468" s="108">
        <f t="shared" si="347"/>
        <v>44762</v>
      </c>
      <c r="I468" s="108">
        <f t="shared" si="334"/>
        <v>44762</v>
      </c>
      <c r="J468" s="109">
        <f t="shared" si="341"/>
        <v>22</v>
      </c>
      <c r="K468" s="109">
        <f t="shared" si="331"/>
        <v>1</v>
      </c>
      <c r="L468" s="8">
        <f t="shared" si="342"/>
        <v>1.0002365200000001</v>
      </c>
      <c r="M468" s="110">
        <f t="shared" si="330"/>
        <v>1.0141129200000001</v>
      </c>
      <c r="N468" s="110">
        <f t="shared" si="325"/>
        <v>1.216385113175644</v>
      </c>
      <c r="O468" s="103">
        <f t="shared" si="329"/>
        <v>1.2166728099999999</v>
      </c>
      <c r="P468" s="103">
        <f t="shared" si="335"/>
        <v>765.02019917999996</v>
      </c>
      <c r="Q468" s="11">
        <f t="shared" si="350"/>
        <v>0</v>
      </c>
      <c r="R468" s="7">
        <f t="shared" si="343"/>
        <v>0</v>
      </c>
      <c r="S468" s="8">
        <f t="shared" si="336"/>
        <v>0</v>
      </c>
      <c r="T468" s="113">
        <f t="shared" si="344"/>
        <v>0.1047</v>
      </c>
      <c r="U468" s="111">
        <f t="shared" si="326"/>
        <v>1</v>
      </c>
      <c r="V468" s="111">
        <v>252</v>
      </c>
      <c r="W468" s="110">
        <f t="shared" si="337"/>
        <v>1.0003952119999999</v>
      </c>
      <c r="X468" s="103">
        <f t="shared" si="338"/>
        <v>0.30234516</v>
      </c>
      <c r="Y468" s="8">
        <f t="shared" si="345"/>
        <v>0</v>
      </c>
      <c r="Z468" s="114" t="str">
        <f t="shared" si="348"/>
        <v>A+J=</v>
      </c>
      <c r="AA468" s="108">
        <f t="shared" si="349"/>
        <v>44762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339"/>
        <v>44734</v>
      </c>
      <c r="B469" s="103">
        <f t="shared" si="332"/>
        <v>765.8060968399999</v>
      </c>
      <c r="C469" s="103">
        <f t="shared" si="346"/>
        <v>628.78055044999996</v>
      </c>
      <c r="D469" s="104">
        <f t="shared" si="340"/>
        <v>1177.809</v>
      </c>
      <c r="E469" s="105">
        <f t="shared" si="327"/>
        <v>1183.953</v>
      </c>
      <c r="F469" s="106">
        <f t="shared" si="328"/>
        <v>44701</v>
      </c>
      <c r="G469" s="107">
        <f t="shared" si="333"/>
        <v>5.2164654880375583E-3</v>
      </c>
      <c r="H469" s="108">
        <f t="shared" si="347"/>
        <v>44762</v>
      </c>
      <c r="I469" s="108">
        <f t="shared" si="334"/>
        <v>44762</v>
      </c>
      <c r="J469" s="109">
        <f t="shared" si="341"/>
        <v>22</v>
      </c>
      <c r="K469" s="109">
        <f t="shared" si="331"/>
        <v>2</v>
      </c>
      <c r="L469" s="8">
        <f t="shared" si="342"/>
        <v>1.0004731</v>
      </c>
      <c r="M469" s="110">
        <f t="shared" si="330"/>
        <v>1.0141129200000001</v>
      </c>
      <c r="N469" s="110">
        <f t="shared" si="325"/>
        <v>1.216385113175644</v>
      </c>
      <c r="O469" s="103">
        <f t="shared" si="329"/>
        <v>1.2169605800000001</v>
      </c>
      <c r="P469" s="103">
        <f t="shared" si="335"/>
        <v>765.20114335999995</v>
      </c>
      <c r="Q469" s="11">
        <f t="shared" si="350"/>
        <v>0</v>
      </c>
      <c r="R469" s="7">
        <f t="shared" si="343"/>
        <v>0</v>
      </c>
      <c r="S469" s="8">
        <f t="shared" si="336"/>
        <v>0</v>
      </c>
      <c r="T469" s="113">
        <f t="shared" si="344"/>
        <v>0.1047</v>
      </c>
      <c r="U469" s="111">
        <f t="shared" si="326"/>
        <v>2</v>
      </c>
      <c r="V469" s="111">
        <v>252</v>
      </c>
      <c r="W469" s="110">
        <f t="shared" si="337"/>
        <v>1.000790581</v>
      </c>
      <c r="X469" s="103">
        <f t="shared" si="338"/>
        <v>0.60495348000000004</v>
      </c>
      <c r="Y469" s="8">
        <f t="shared" si="345"/>
        <v>0</v>
      </c>
      <c r="Z469" s="114" t="str">
        <f t="shared" si="348"/>
        <v>A+J=</v>
      </c>
      <c r="AA469" s="108">
        <f t="shared" si="349"/>
        <v>44762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339"/>
        <v>44735</v>
      </c>
      <c r="B470" s="103">
        <f t="shared" si="332"/>
        <v>766.28994882999996</v>
      </c>
      <c r="C470" s="103">
        <f t="shared" si="346"/>
        <v>628.78055044999996</v>
      </c>
      <c r="D470" s="104">
        <f t="shared" si="340"/>
        <v>1177.809</v>
      </c>
      <c r="E470" s="105">
        <f t="shared" si="327"/>
        <v>1183.953</v>
      </c>
      <c r="F470" s="106">
        <f t="shared" si="328"/>
        <v>44701</v>
      </c>
      <c r="G470" s="107">
        <f t="shared" si="333"/>
        <v>5.2164654880375583E-3</v>
      </c>
      <c r="H470" s="108">
        <f t="shared" si="347"/>
        <v>44762</v>
      </c>
      <c r="I470" s="108">
        <f t="shared" si="334"/>
        <v>44762</v>
      </c>
      <c r="J470" s="109">
        <f t="shared" si="341"/>
        <v>22</v>
      </c>
      <c r="K470" s="109">
        <f t="shared" si="331"/>
        <v>3</v>
      </c>
      <c r="L470" s="8">
        <f t="shared" si="342"/>
        <v>1.0007097300000001</v>
      </c>
      <c r="M470" s="110">
        <f t="shared" si="330"/>
        <v>1.0141129200000001</v>
      </c>
      <c r="N470" s="110">
        <f t="shared" si="325"/>
        <v>1.216385113175644</v>
      </c>
      <c r="O470" s="103">
        <f t="shared" si="329"/>
        <v>1.2172484100000001</v>
      </c>
      <c r="P470" s="103">
        <f t="shared" si="335"/>
        <v>765.38212526999996</v>
      </c>
      <c r="Q470" s="11">
        <f t="shared" si="350"/>
        <v>0</v>
      </c>
      <c r="R470" s="7">
        <f t="shared" si="343"/>
        <v>0</v>
      </c>
      <c r="S470" s="8">
        <f t="shared" si="336"/>
        <v>0</v>
      </c>
      <c r="T470" s="113">
        <f t="shared" si="344"/>
        <v>0.1047</v>
      </c>
      <c r="U470" s="111">
        <f t="shared" si="326"/>
        <v>3</v>
      </c>
      <c r="V470" s="111">
        <v>252</v>
      </c>
      <c r="W470" s="110">
        <f t="shared" si="337"/>
        <v>1.0011861049999999</v>
      </c>
      <c r="X470" s="103">
        <f t="shared" si="338"/>
        <v>0.90782355999999997</v>
      </c>
      <c r="Y470" s="8">
        <f t="shared" si="345"/>
        <v>0</v>
      </c>
      <c r="Z470" s="114" t="str">
        <f t="shared" si="348"/>
        <v>A+J=</v>
      </c>
      <c r="AA470" s="108">
        <f t="shared" si="349"/>
        <v>44762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39"/>
        <v>44736</v>
      </c>
      <c r="B471" s="103">
        <f t="shared" si="332"/>
        <v>766.77412085999993</v>
      </c>
      <c r="C471" s="103">
        <f t="shared" si="346"/>
        <v>628.78055044999996</v>
      </c>
      <c r="D471" s="104">
        <f t="shared" si="340"/>
        <v>1177.809</v>
      </c>
      <c r="E471" s="105">
        <f t="shared" si="327"/>
        <v>1183.953</v>
      </c>
      <c r="F471" s="106">
        <f t="shared" si="328"/>
        <v>44701</v>
      </c>
      <c r="G471" s="107">
        <f t="shared" si="333"/>
        <v>5.2164654880375583E-3</v>
      </c>
      <c r="H471" s="108">
        <f t="shared" si="347"/>
        <v>44762</v>
      </c>
      <c r="I471" s="108">
        <f t="shared" si="334"/>
        <v>44762</v>
      </c>
      <c r="J471" s="109">
        <f t="shared" si="341"/>
        <v>22</v>
      </c>
      <c r="K471" s="109">
        <f t="shared" si="331"/>
        <v>4</v>
      </c>
      <c r="L471" s="8">
        <f t="shared" si="342"/>
        <v>1.0009464299999999</v>
      </c>
      <c r="M471" s="110">
        <f t="shared" si="330"/>
        <v>1.0141129200000001</v>
      </c>
      <c r="N471" s="110">
        <f t="shared" si="325"/>
        <v>1.216385113175644</v>
      </c>
      <c r="O471" s="103">
        <f t="shared" si="329"/>
        <v>1.2175363299999999</v>
      </c>
      <c r="P471" s="103">
        <f t="shared" si="335"/>
        <v>765.56316376999996</v>
      </c>
      <c r="Q471" s="11">
        <f t="shared" si="350"/>
        <v>0</v>
      </c>
      <c r="R471" s="7">
        <f t="shared" si="343"/>
        <v>0</v>
      </c>
      <c r="S471" s="8">
        <f t="shared" si="336"/>
        <v>0</v>
      </c>
      <c r="T471" s="113">
        <f t="shared" si="344"/>
        <v>0.1047</v>
      </c>
      <c r="U471" s="111">
        <f t="shared" si="326"/>
        <v>4</v>
      </c>
      <c r="V471" s="111">
        <v>252</v>
      </c>
      <c r="W471" s="110">
        <f t="shared" si="337"/>
        <v>1.001581786</v>
      </c>
      <c r="X471" s="103">
        <f t="shared" si="338"/>
        <v>1.21095709</v>
      </c>
      <c r="Y471" s="8">
        <f t="shared" si="345"/>
        <v>0</v>
      </c>
      <c r="Z471" s="114" t="str">
        <f t="shared" si="348"/>
        <v>A+J=</v>
      </c>
      <c r="AA471" s="108">
        <f t="shared" si="349"/>
        <v>44762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39"/>
        <v>44737</v>
      </c>
      <c r="B472" s="103">
        <f t="shared" si="332"/>
        <v>767.25858787000004</v>
      </c>
      <c r="C472" s="103">
        <f t="shared" si="346"/>
        <v>628.78055044999996</v>
      </c>
      <c r="D472" s="104">
        <f t="shared" si="340"/>
        <v>1177.809</v>
      </c>
      <c r="E472" s="105">
        <f t="shared" si="327"/>
        <v>1183.953</v>
      </c>
      <c r="F472" s="106">
        <f t="shared" si="328"/>
        <v>44701</v>
      </c>
      <c r="G472" s="107">
        <f t="shared" si="333"/>
        <v>5.2164654880375583E-3</v>
      </c>
      <c r="H472" s="108">
        <f t="shared" si="347"/>
        <v>44762</v>
      </c>
      <c r="I472" s="108">
        <f t="shared" si="334"/>
        <v>44762</v>
      </c>
      <c r="J472" s="109">
        <f t="shared" si="341"/>
        <v>22</v>
      </c>
      <c r="K472" s="109">
        <f t="shared" si="331"/>
        <v>5</v>
      </c>
      <c r="L472" s="8">
        <f t="shared" si="342"/>
        <v>1.00118317</v>
      </c>
      <c r="M472" s="110">
        <f t="shared" si="330"/>
        <v>1.0141129200000001</v>
      </c>
      <c r="N472" s="110">
        <f t="shared" si="325"/>
        <v>1.216385113175644</v>
      </c>
      <c r="O472" s="103">
        <f t="shared" si="329"/>
        <v>1.2178243</v>
      </c>
      <c r="P472" s="103">
        <f t="shared" si="335"/>
        <v>765.7442337</v>
      </c>
      <c r="Q472" s="11">
        <f t="shared" si="350"/>
        <v>0</v>
      </c>
      <c r="R472" s="7">
        <f t="shared" si="343"/>
        <v>0</v>
      </c>
      <c r="S472" s="8">
        <f t="shared" si="336"/>
        <v>0</v>
      </c>
      <c r="T472" s="113">
        <f t="shared" si="344"/>
        <v>0.1047</v>
      </c>
      <c r="U472" s="111">
        <f t="shared" si="326"/>
        <v>5</v>
      </c>
      <c r="V472" s="111">
        <v>252</v>
      </c>
      <c r="W472" s="110">
        <f t="shared" si="337"/>
        <v>1.001977624</v>
      </c>
      <c r="X472" s="103">
        <f t="shared" si="338"/>
        <v>1.5143541700000001</v>
      </c>
      <c r="Y472" s="8">
        <f t="shared" si="345"/>
        <v>0</v>
      </c>
      <c r="Z472" s="114" t="str">
        <f t="shared" si="348"/>
        <v>A+J=</v>
      </c>
      <c r="AA472" s="108">
        <f t="shared" si="349"/>
        <v>44762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39"/>
        <v>44738</v>
      </c>
      <c r="B473" s="103">
        <f t="shared" si="332"/>
        <v>767.25858787000004</v>
      </c>
      <c r="C473" s="103">
        <f t="shared" si="346"/>
        <v>628.78055044999996</v>
      </c>
      <c r="D473" s="104">
        <f t="shared" si="340"/>
        <v>1177.809</v>
      </c>
      <c r="E473" s="105">
        <f t="shared" si="327"/>
        <v>1183.953</v>
      </c>
      <c r="F473" s="106">
        <f t="shared" si="328"/>
        <v>44701</v>
      </c>
      <c r="G473" s="107">
        <f t="shared" si="333"/>
        <v>5.2164654880375583E-3</v>
      </c>
      <c r="H473" s="108">
        <f t="shared" si="347"/>
        <v>44762</v>
      </c>
      <c r="I473" s="108">
        <f t="shared" si="334"/>
        <v>44762</v>
      </c>
      <c r="J473" s="109">
        <f t="shared" si="341"/>
        <v>22</v>
      </c>
      <c r="K473" s="109">
        <f t="shared" si="331"/>
        <v>5</v>
      </c>
      <c r="L473" s="8">
        <f t="shared" si="342"/>
        <v>1.00118317</v>
      </c>
      <c r="M473" s="110">
        <f t="shared" si="330"/>
        <v>1.0141129200000001</v>
      </c>
      <c r="N473" s="110">
        <f t="shared" si="325"/>
        <v>1.216385113175644</v>
      </c>
      <c r="O473" s="103">
        <f t="shared" si="329"/>
        <v>1.2178243</v>
      </c>
      <c r="P473" s="103">
        <f t="shared" si="335"/>
        <v>765.7442337</v>
      </c>
      <c r="Q473" s="11">
        <f t="shared" si="350"/>
        <v>0</v>
      </c>
      <c r="R473" s="7">
        <f t="shared" si="343"/>
        <v>0</v>
      </c>
      <c r="S473" s="8">
        <f t="shared" si="336"/>
        <v>0</v>
      </c>
      <c r="T473" s="113">
        <f t="shared" si="344"/>
        <v>0.1047</v>
      </c>
      <c r="U473" s="111">
        <f t="shared" si="326"/>
        <v>5</v>
      </c>
      <c r="V473" s="111">
        <v>252</v>
      </c>
      <c r="W473" s="110">
        <f t="shared" si="337"/>
        <v>1.001977624</v>
      </c>
      <c r="X473" s="103">
        <f t="shared" si="338"/>
        <v>1.5143541700000001</v>
      </c>
      <c r="Y473" s="8">
        <f t="shared" si="345"/>
        <v>0</v>
      </c>
      <c r="Z473" s="114" t="str">
        <f t="shared" si="348"/>
        <v>A+J=</v>
      </c>
      <c r="AA473" s="108">
        <f t="shared" si="349"/>
        <v>44762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39"/>
        <v>44739</v>
      </c>
      <c r="B474" s="103">
        <f t="shared" si="332"/>
        <v>767.25858787000004</v>
      </c>
      <c r="C474" s="103">
        <f t="shared" si="346"/>
        <v>628.78055044999996</v>
      </c>
      <c r="D474" s="104">
        <f t="shared" si="340"/>
        <v>1177.809</v>
      </c>
      <c r="E474" s="105">
        <f t="shared" si="327"/>
        <v>1183.953</v>
      </c>
      <c r="F474" s="106">
        <f t="shared" si="328"/>
        <v>44701</v>
      </c>
      <c r="G474" s="107">
        <f t="shared" si="333"/>
        <v>5.2164654880375583E-3</v>
      </c>
      <c r="H474" s="108">
        <f t="shared" si="347"/>
        <v>44762</v>
      </c>
      <c r="I474" s="108">
        <f t="shared" si="334"/>
        <v>44762</v>
      </c>
      <c r="J474" s="109">
        <f t="shared" si="341"/>
        <v>22</v>
      </c>
      <c r="K474" s="109">
        <f t="shared" si="331"/>
        <v>5</v>
      </c>
      <c r="L474" s="8">
        <f t="shared" si="342"/>
        <v>1.00118317</v>
      </c>
      <c r="M474" s="110">
        <f t="shared" si="330"/>
        <v>1.0141129200000001</v>
      </c>
      <c r="N474" s="110">
        <f t="shared" si="325"/>
        <v>1.216385113175644</v>
      </c>
      <c r="O474" s="103">
        <f t="shared" si="329"/>
        <v>1.2178243</v>
      </c>
      <c r="P474" s="103">
        <f t="shared" si="335"/>
        <v>765.7442337</v>
      </c>
      <c r="Q474" s="11">
        <f t="shared" si="350"/>
        <v>0</v>
      </c>
      <c r="R474" s="7">
        <f t="shared" si="343"/>
        <v>0</v>
      </c>
      <c r="S474" s="8">
        <f t="shared" si="336"/>
        <v>0</v>
      </c>
      <c r="T474" s="113">
        <f t="shared" si="344"/>
        <v>0.1047</v>
      </c>
      <c r="U474" s="111">
        <f t="shared" si="326"/>
        <v>5</v>
      </c>
      <c r="V474" s="111">
        <v>252</v>
      </c>
      <c r="W474" s="110">
        <f t="shared" si="337"/>
        <v>1.001977624</v>
      </c>
      <c r="X474" s="103">
        <f t="shared" si="338"/>
        <v>1.5143541700000001</v>
      </c>
      <c r="Y474" s="8">
        <f t="shared" si="345"/>
        <v>0</v>
      </c>
      <c r="Z474" s="114" t="str">
        <f t="shared" si="348"/>
        <v>A+J=</v>
      </c>
      <c r="AA474" s="108">
        <f t="shared" si="349"/>
        <v>44762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39"/>
        <v>44740</v>
      </c>
      <c r="B475" s="103">
        <f t="shared" si="332"/>
        <v>767.74336738</v>
      </c>
      <c r="C475" s="103">
        <f t="shared" si="346"/>
        <v>628.78055044999996</v>
      </c>
      <c r="D475" s="104">
        <f t="shared" si="340"/>
        <v>1177.809</v>
      </c>
      <c r="E475" s="105">
        <f t="shared" si="327"/>
        <v>1183.953</v>
      </c>
      <c r="F475" s="106">
        <f t="shared" si="328"/>
        <v>44701</v>
      </c>
      <c r="G475" s="107">
        <f t="shared" si="333"/>
        <v>5.2164654880375583E-3</v>
      </c>
      <c r="H475" s="108">
        <f t="shared" si="347"/>
        <v>44762</v>
      </c>
      <c r="I475" s="108">
        <f t="shared" si="334"/>
        <v>44762</v>
      </c>
      <c r="J475" s="109">
        <f t="shared" si="341"/>
        <v>22</v>
      </c>
      <c r="K475" s="109">
        <f t="shared" si="331"/>
        <v>6</v>
      </c>
      <c r="L475" s="8">
        <f t="shared" si="342"/>
        <v>1.0014199800000001</v>
      </c>
      <c r="M475" s="110">
        <f t="shared" si="330"/>
        <v>1.0141129200000001</v>
      </c>
      <c r="N475" s="110">
        <f t="shared" si="325"/>
        <v>1.216385113175644</v>
      </c>
      <c r="O475" s="103">
        <f t="shared" si="329"/>
        <v>1.21811235</v>
      </c>
      <c r="P475" s="103">
        <f t="shared" si="335"/>
        <v>765.92535394000004</v>
      </c>
      <c r="Q475" s="11">
        <f t="shared" si="350"/>
        <v>0</v>
      </c>
      <c r="R475" s="7">
        <f t="shared" si="343"/>
        <v>0</v>
      </c>
      <c r="S475" s="8">
        <f t="shared" si="336"/>
        <v>0</v>
      </c>
      <c r="T475" s="113">
        <f t="shared" si="344"/>
        <v>0.1047</v>
      </c>
      <c r="U475" s="111">
        <f t="shared" si="326"/>
        <v>6</v>
      </c>
      <c r="V475" s="111">
        <v>252</v>
      </c>
      <c r="W475" s="110">
        <f t="shared" si="337"/>
        <v>1.0023736169999999</v>
      </c>
      <c r="X475" s="103">
        <f t="shared" si="338"/>
        <v>1.8180134400000001</v>
      </c>
      <c r="Y475" s="8">
        <f t="shared" si="345"/>
        <v>0</v>
      </c>
      <c r="Z475" s="114" t="str">
        <f t="shared" si="348"/>
        <v>A+J=</v>
      </c>
      <c r="AA475" s="108">
        <f t="shared" si="349"/>
        <v>44762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339"/>
        <v>44741</v>
      </c>
      <c r="B476" s="103">
        <f t="shared" si="332"/>
        <v>768.2284492</v>
      </c>
      <c r="C476" s="103">
        <f t="shared" si="346"/>
        <v>628.78055044999996</v>
      </c>
      <c r="D476" s="104">
        <f t="shared" si="340"/>
        <v>1177.809</v>
      </c>
      <c r="E476" s="105">
        <f t="shared" si="327"/>
        <v>1183.953</v>
      </c>
      <c r="F476" s="106">
        <f t="shared" si="328"/>
        <v>44701</v>
      </c>
      <c r="G476" s="107">
        <f t="shared" si="333"/>
        <v>5.2164654880375583E-3</v>
      </c>
      <c r="H476" s="108">
        <f t="shared" si="347"/>
        <v>44762</v>
      </c>
      <c r="I476" s="108">
        <f t="shared" si="334"/>
        <v>44762</v>
      </c>
      <c r="J476" s="109">
        <f t="shared" si="341"/>
        <v>22</v>
      </c>
      <c r="K476" s="109">
        <f t="shared" si="331"/>
        <v>7</v>
      </c>
      <c r="L476" s="8">
        <f t="shared" si="342"/>
        <v>1.0016568400000001</v>
      </c>
      <c r="M476" s="110">
        <f t="shared" si="330"/>
        <v>1.0141129200000001</v>
      </c>
      <c r="N476" s="110">
        <f t="shared" si="325"/>
        <v>1.216385113175644</v>
      </c>
      <c r="O476" s="103">
        <f t="shared" si="329"/>
        <v>1.21840046</v>
      </c>
      <c r="P476" s="103">
        <f t="shared" si="335"/>
        <v>766.10651189999999</v>
      </c>
      <c r="Q476" s="11">
        <f t="shared" si="350"/>
        <v>0</v>
      </c>
      <c r="R476" s="7">
        <f t="shared" si="343"/>
        <v>0</v>
      </c>
      <c r="S476" s="8">
        <f t="shared" si="336"/>
        <v>0</v>
      </c>
      <c r="T476" s="113">
        <f t="shared" si="344"/>
        <v>0.1047</v>
      </c>
      <c r="U476" s="111">
        <f t="shared" si="326"/>
        <v>7</v>
      </c>
      <c r="V476" s="111">
        <v>252</v>
      </c>
      <c r="W476" s="110">
        <f t="shared" si="337"/>
        <v>1.0027697680000001</v>
      </c>
      <c r="X476" s="103">
        <f t="shared" si="338"/>
        <v>2.1219372999999999</v>
      </c>
      <c r="Y476" s="8">
        <f t="shared" si="345"/>
        <v>0</v>
      </c>
      <c r="Z476" s="114" t="str">
        <f t="shared" si="348"/>
        <v>A+J=</v>
      </c>
      <c r="AA476" s="108">
        <f t="shared" si="349"/>
        <v>44762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339"/>
        <v>44742</v>
      </c>
      <c r="B477" s="103">
        <f t="shared" si="332"/>
        <v>768.71383824999998</v>
      </c>
      <c r="C477" s="103">
        <f t="shared" si="346"/>
        <v>628.78055044999996</v>
      </c>
      <c r="D477" s="104">
        <f t="shared" si="340"/>
        <v>1177.809</v>
      </c>
      <c r="E477" s="105">
        <f t="shared" si="327"/>
        <v>1183.953</v>
      </c>
      <c r="F477" s="106">
        <f t="shared" si="328"/>
        <v>44701</v>
      </c>
      <c r="G477" s="107">
        <f t="shared" si="333"/>
        <v>5.2164654880375583E-3</v>
      </c>
      <c r="H477" s="108">
        <f t="shared" si="347"/>
        <v>44762</v>
      </c>
      <c r="I477" s="108">
        <f t="shared" si="334"/>
        <v>44762</v>
      </c>
      <c r="J477" s="109">
        <f t="shared" si="341"/>
        <v>22</v>
      </c>
      <c r="K477" s="109">
        <f t="shared" si="331"/>
        <v>8</v>
      </c>
      <c r="L477" s="8">
        <f t="shared" si="342"/>
        <v>1.00189375</v>
      </c>
      <c r="M477" s="110">
        <f t="shared" si="330"/>
        <v>1.0141129200000001</v>
      </c>
      <c r="N477" s="110">
        <f t="shared" si="325"/>
        <v>1.216385113175644</v>
      </c>
      <c r="O477" s="103">
        <f t="shared" si="329"/>
        <v>1.2186886400000001</v>
      </c>
      <c r="P477" s="103">
        <f t="shared" si="335"/>
        <v>766.28771387999996</v>
      </c>
      <c r="Q477" s="11">
        <f t="shared" si="350"/>
        <v>0</v>
      </c>
      <c r="R477" s="7">
        <f t="shared" si="343"/>
        <v>0</v>
      </c>
      <c r="S477" s="8">
        <f t="shared" si="336"/>
        <v>0</v>
      </c>
      <c r="T477" s="113">
        <f t="shared" si="344"/>
        <v>0.1047</v>
      </c>
      <c r="U477" s="111">
        <f t="shared" si="326"/>
        <v>8</v>
      </c>
      <c r="V477" s="111">
        <v>252</v>
      </c>
      <c r="W477" s="110">
        <f t="shared" si="337"/>
        <v>1.003166075</v>
      </c>
      <c r="X477" s="103">
        <f t="shared" si="338"/>
        <v>2.4261243700000001</v>
      </c>
      <c r="Y477" s="8">
        <f t="shared" si="345"/>
        <v>0</v>
      </c>
      <c r="Z477" s="114" t="str">
        <f t="shared" si="348"/>
        <v>A+J=</v>
      </c>
      <c r="AA477" s="108">
        <f t="shared" si="349"/>
        <v>44762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339"/>
        <v>44743</v>
      </c>
      <c r="B478" s="103">
        <f t="shared" si="332"/>
        <v>769.19952835999993</v>
      </c>
      <c r="C478" s="103">
        <f t="shared" si="346"/>
        <v>628.78055044999996</v>
      </c>
      <c r="D478" s="104">
        <f t="shared" si="340"/>
        <v>1177.809</v>
      </c>
      <c r="E478" s="105">
        <f t="shared" si="327"/>
        <v>1183.953</v>
      </c>
      <c r="F478" s="106">
        <f t="shared" si="328"/>
        <v>44701</v>
      </c>
      <c r="G478" s="107">
        <f t="shared" si="333"/>
        <v>5.2164654880375583E-3</v>
      </c>
      <c r="H478" s="108">
        <f t="shared" si="347"/>
        <v>44762</v>
      </c>
      <c r="I478" s="108">
        <f t="shared" si="334"/>
        <v>44762</v>
      </c>
      <c r="J478" s="109">
        <f t="shared" si="341"/>
        <v>22</v>
      </c>
      <c r="K478" s="109">
        <f t="shared" si="331"/>
        <v>9</v>
      </c>
      <c r="L478" s="8">
        <f t="shared" si="342"/>
        <v>1.00213072</v>
      </c>
      <c r="M478" s="110">
        <f t="shared" si="330"/>
        <v>1.0141129200000001</v>
      </c>
      <c r="N478" s="110">
        <f t="shared" si="325"/>
        <v>1.216385113175644</v>
      </c>
      <c r="O478" s="103">
        <f t="shared" si="329"/>
        <v>1.21897688</v>
      </c>
      <c r="P478" s="103">
        <f t="shared" si="335"/>
        <v>766.46895358999996</v>
      </c>
      <c r="Q478" s="11">
        <f t="shared" si="350"/>
        <v>0</v>
      </c>
      <c r="R478" s="7">
        <f t="shared" si="343"/>
        <v>0</v>
      </c>
      <c r="S478" s="8">
        <f t="shared" si="336"/>
        <v>0</v>
      </c>
      <c r="T478" s="113">
        <f t="shared" si="344"/>
        <v>0.1047</v>
      </c>
      <c r="U478" s="111">
        <f t="shared" si="326"/>
        <v>9</v>
      </c>
      <c r="V478" s="111">
        <v>252</v>
      </c>
      <c r="W478" s="110">
        <f t="shared" si="337"/>
        <v>1.0035625379999999</v>
      </c>
      <c r="X478" s="103">
        <f t="shared" si="338"/>
        <v>2.73057477</v>
      </c>
      <c r="Y478" s="8">
        <f t="shared" si="345"/>
        <v>0</v>
      </c>
      <c r="Z478" s="114" t="str">
        <f t="shared" si="348"/>
        <v>A+J=</v>
      </c>
      <c r="AA478" s="108">
        <f t="shared" si="349"/>
        <v>44762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39"/>
        <v>44744</v>
      </c>
      <c r="B479" s="103">
        <f t="shared" si="332"/>
        <v>769.68553304</v>
      </c>
      <c r="C479" s="103">
        <f t="shared" si="346"/>
        <v>628.78055044999996</v>
      </c>
      <c r="D479" s="104">
        <f t="shared" si="340"/>
        <v>1177.809</v>
      </c>
      <c r="E479" s="105">
        <f t="shared" si="327"/>
        <v>1183.953</v>
      </c>
      <c r="F479" s="106">
        <f t="shared" si="328"/>
        <v>44701</v>
      </c>
      <c r="G479" s="107">
        <f t="shared" si="333"/>
        <v>5.2164654880375583E-3</v>
      </c>
      <c r="H479" s="108">
        <f t="shared" si="347"/>
        <v>44762</v>
      </c>
      <c r="I479" s="108">
        <f t="shared" si="334"/>
        <v>44762</v>
      </c>
      <c r="J479" s="109">
        <f t="shared" si="341"/>
        <v>22</v>
      </c>
      <c r="K479" s="109">
        <f t="shared" si="331"/>
        <v>10</v>
      </c>
      <c r="L479" s="8">
        <f t="shared" si="342"/>
        <v>1.0023677499999999</v>
      </c>
      <c r="M479" s="110">
        <f t="shared" si="330"/>
        <v>1.0141129200000001</v>
      </c>
      <c r="N479" s="110">
        <f t="shared" ref="N479:N542" si="351">IF(I479&gt;I478,N478*M479,N478)</f>
        <v>1.216385113175644</v>
      </c>
      <c r="O479" s="103">
        <f t="shared" si="329"/>
        <v>1.2192651999999999</v>
      </c>
      <c r="P479" s="103">
        <f t="shared" si="335"/>
        <v>766.65024359999995</v>
      </c>
      <c r="Q479" s="11">
        <f t="shared" si="350"/>
        <v>0</v>
      </c>
      <c r="R479" s="7">
        <f t="shared" si="343"/>
        <v>0</v>
      </c>
      <c r="S479" s="8">
        <f t="shared" si="336"/>
        <v>0</v>
      </c>
      <c r="T479" s="113">
        <f t="shared" si="344"/>
        <v>0.1047</v>
      </c>
      <c r="U479" s="111">
        <f t="shared" si="326"/>
        <v>10</v>
      </c>
      <c r="V479" s="111">
        <v>252</v>
      </c>
      <c r="W479" s="110">
        <f t="shared" si="337"/>
        <v>1.003959158</v>
      </c>
      <c r="X479" s="103">
        <f t="shared" si="338"/>
        <v>3.0352894400000001</v>
      </c>
      <c r="Y479" s="8">
        <f t="shared" si="345"/>
        <v>0</v>
      </c>
      <c r="Z479" s="114" t="str">
        <f t="shared" si="348"/>
        <v>A+J=</v>
      </c>
      <c r="AA479" s="108">
        <f t="shared" si="349"/>
        <v>44762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39"/>
        <v>44745</v>
      </c>
      <c r="B480" s="103">
        <f t="shared" si="332"/>
        <v>769.68553304</v>
      </c>
      <c r="C480" s="103">
        <f t="shared" si="346"/>
        <v>628.78055044999996</v>
      </c>
      <c r="D480" s="104">
        <f t="shared" si="340"/>
        <v>1177.809</v>
      </c>
      <c r="E480" s="105">
        <f t="shared" si="327"/>
        <v>1183.953</v>
      </c>
      <c r="F480" s="106">
        <f t="shared" si="328"/>
        <v>44701</v>
      </c>
      <c r="G480" s="107">
        <f t="shared" si="333"/>
        <v>5.2164654880375583E-3</v>
      </c>
      <c r="H480" s="108">
        <f t="shared" si="347"/>
        <v>44762</v>
      </c>
      <c r="I480" s="108">
        <f t="shared" si="334"/>
        <v>44762</v>
      </c>
      <c r="J480" s="109">
        <f t="shared" si="341"/>
        <v>22</v>
      </c>
      <c r="K480" s="109">
        <f t="shared" si="331"/>
        <v>10</v>
      </c>
      <c r="L480" s="8">
        <f t="shared" si="342"/>
        <v>1.0023677499999999</v>
      </c>
      <c r="M480" s="110">
        <f t="shared" si="330"/>
        <v>1.0141129200000001</v>
      </c>
      <c r="N480" s="110">
        <f t="shared" si="351"/>
        <v>1.216385113175644</v>
      </c>
      <c r="O480" s="103">
        <f t="shared" si="329"/>
        <v>1.2192651999999999</v>
      </c>
      <c r="P480" s="103">
        <f t="shared" si="335"/>
        <v>766.65024359999995</v>
      </c>
      <c r="Q480" s="11">
        <f t="shared" si="350"/>
        <v>0</v>
      </c>
      <c r="R480" s="7">
        <f t="shared" si="343"/>
        <v>0</v>
      </c>
      <c r="S480" s="8">
        <f t="shared" si="336"/>
        <v>0</v>
      </c>
      <c r="T480" s="113">
        <f t="shared" si="344"/>
        <v>0.1047</v>
      </c>
      <c r="U480" s="111">
        <f t="shared" si="326"/>
        <v>10</v>
      </c>
      <c r="V480" s="111">
        <v>252</v>
      </c>
      <c r="W480" s="110">
        <f t="shared" si="337"/>
        <v>1.003959158</v>
      </c>
      <c r="X480" s="103">
        <f t="shared" si="338"/>
        <v>3.0352894400000001</v>
      </c>
      <c r="Y480" s="8">
        <f t="shared" si="345"/>
        <v>0</v>
      </c>
      <c r="Z480" s="114" t="str">
        <f t="shared" si="348"/>
        <v>A+J=</v>
      </c>
      <c r="AA480" s="108">
        <f t="shared" si="349"/>
        <v>44762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39"/>
        <v>44746</v>
      </c>
      <c r="B481" s="103">
        <f t="shared" si="332"/>
        <v>769.68553304</v>
      </c>
      <c r="C481" s="103">
        <f t="shared" si="346"/>
        <v>628.78055044999996</v>
      </c>
      <c r="D481" s="104">
        <f t="shared" si="340"/>
        <v>1177.809</v>
      </c>
      <c r="E481" s="105">
        <f t="shared" si="327"/>
        <v>1183.953</v>
      </c>
      <c r="F481" s="106">
        <f t="shared" si="328"/>
        <v>44701</v>
      </c>
      <c r="G481" s="107">
        <f t="shared" si="333"/>
        <v>5.2164654880375583E-3</v>
      </c>
      <c r="H481" s="108">
        <f t="shared" si="347"/>
        <v>44762</v>
      </c>
      <c r="I481" s="108">
        <f t="shared" si="334"/>
        <v>44762</v>
      </c>
      <c r="J481" s="109">
        <f t="shared" si="341"/>
        <v>22</v>
      </c>
      <c r="K481" s="109">
        <f t="shared" si="331"/>
        <v>10</v>
      </c>
      <c r="L481" s="8">
        <f t="shared" si="342"/>
        <v>1.0023677499999999</v>
      </c>
      <c r="M481" s="110">
        <f t="shared" si="330"/>
        <v>1.0141129200000001</v>
      </c>
      <c r="N481" s="110">
        <f t="shared" si="351"/>
        <v>1.216385113175644</v>
      </c>
      <c r="O481" s="103">
        <f t="shared" si="329"/>
        <v>1.2192651999999999</v>
      </c>
      <c r="P481" s="103">
        <f t="shared" si="335"/>
        <v>766.65024359999995</v>
      </c>
      <c r="Q481" s="11">
        <f t="shared" si="350"/>
        <v>0</v>
      </c>
      <c r="R481" s="7">
        <f t="shared" si="343"/>
        <v>0</v>
      </c>
      <c r="S481" s="8">
        <f t="shared" si="336"/>
        <v>0</v>
      </c>
      <c r="T481" s="113">
        <f t="shared" si="344"/>
        <v>0.1047</v>
      </c>
      <c r="U481" s="111">
        <f t="shared" si="326"/>
        <v>10</v>
      </c>
      <c r="V481" s="111">
        <v>252</v>
      </c>
      <c r="W481" s="110">
        <f t="shared" si="337"/>
        <v>1.003959158</v>
      </c>
      <c r="X481" s="103">
        <f t="shared" si="338"/>
        <v>3.0352894400000001</v>
      </c>
      <c r="Y481" s="8">
        <f t="shared" si="345"/>
        <v>0</v>
      </c>
      <c r="Z481" s="114" t="str">
        <f t="shared" si="348"/>
        <v>A+J=</v>
      </c>
      <c r="AA481" s="108">
        <f t="shared" si="349"/>
        <v>44762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39"/>
        <v>44747</v>
      </c>
      <c r="B482" s="103">
        <f t="shared" si="332"/>
        <v>770.17185243999995</v>
      </c>
      <c r="C482" s="103">
        <f t="shared" si="346"/>
        <v>628.78055044999996</v>
      </c>
      <c r="D482" s="104">
        <f t="shared" si="340"/>
        <v>1177.809</v>
      </c>
      <c r="E482" s="105">
        <f t="shared" si="327"/>
        <v>1183.953</v>
      </c>
      <c r="F482" s="106">
        <f t="shared" si="328"/>
        <v>44701</v>
      </c>
      <c r="G482" s="107">
        <f t="shared" si="333"/>
        <v>5.2164654880375583E-3</v>
      </c>
      <c r="H482" s="108">
        <f t="shared" si="347"/>
        <v>44762</v>
      </c>
      <c r="I482" s="108">
        <f t="shared" si="334"/>
        <v>44762</v>
      </c>
      <c r="J482" s="109">
        <f t="shared" si="341"/>
        <v>22</v>
      </c>
      <c r="K482" s="109">
        <f t="shared" si="331"/>
        <v>11</v>
      </c>
      <c r="L482" s="8">
        <f t="shared" si="342"/>
        <v>1.0026048400000001</v>
      </c>
      <c r="M482" s="110">
        <f t="shared" si="330"/>
        <v>1.0141129200000001</v>
      </c>
      <c r="N482" s="110">
        <f t="shared" si="351"/>
        <v>1.216385113175644</v>
      </c>
      <c r="O482" s="103">
        <f t="shared" si="329"/>
        <v>1.2195536</v>
      </c>
      <c r="P482" s="103">
        <f t="shared" si="335"/>
        <v>766.83158390999995</v>
      </c>
      <c r="Q482" s="11">
        <f t="shared" si="350"/>
        <v>0</v>
      </c>
      <c r="R482" s="7">
        <f t="shared" si="343"/>
        <v>0</v>
      </c>
      <c r="S482" s="8">
        <f t="shared" si="336"/>
        <v>0</v>
      </c>
      <c r="T482" s="113">
        <f t="shared" si="344"/>
        <v>0.1047</v>
      </c>
      <c r="U482" s="111">
        <f t="shared" si="326"/>
        <v>11</v>
      </c>
      <c r="V482" s="111">
        <v>252</v>
      </c>
      <c r="W482" s="110">
        <f t="shared" si="337"/>
        <v>1.004355935</v>
      </c>
      <c r="X482" s="103">
        <f t="shared" si="338"/>
        <v>3.3402685299999999</v>
      </c>
      <c r="Y482" s="8">
        <f t="shared" si="345"/>
        <v>0</v>
      </c>
      <c r="Z482" s="114" t="str">
        <f t="shared" si="348"/>
        <v>A+J=</v>
      </c>
      <c r="AA482" s="108">
        <f t="shared" si="349"/>
        <v>44762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39"/>
        <v>44748</v>
      </c>
      <c r="B483" s="103">
        <f t="shared" si="332"/>
        <v>770.65846142999999</v>
      </c>
      <c r="C483" s="103">
        <f t="shared" si="346"/>
        <v>628.78055044999996</v>
      </c>
      <c r="D483" s="104">
        <f t="shared" si="340"/>
        <v>1177.809</v>
      </c>
      <c r="E483" s="105">
        <f t="shared" si="327"/>
        <v>1183.953</v>
      </c>
      <c r="F483" s="106">
        <f t="shared" si="328"/>
        <v>44701</v>
      </c>
      <c r="G483" s="107">
        <f t="shared" si="333"/>
        <v>5.2164654880375583E-3</v>
      </c>
      <c r="H483" s="108">
        <f t="shared" si="347"/>
        <v>44762</v>
      </c>
      <c r="I483" s="108">
        <f t="shared" si="334"/>
        <v>44762</v>
      </c>
      <c r="J483" s="109">
        <f t="shared" si="341"/>
        <v>22</v>
      </c>
      <c r="K483" s="109">
        <f t="shared" si="331"/>
        <v>12</v>
      </c>
      <c r="L483" s="8">
        <f t="shared" si="342"/>
        <v>1.00284197</v>
      </c>
      <c r="M483" s="110">
        <f t="shared" si="330"/>
        <v>1.0141129200000001</v>
      </c>
      <c r="N483" s="110">
        <f t="shared" si="351"/>
        <v>1.216385113175644</v>
      </c>
      <c r="O483" s="103">
        <f t="shared" si="329"/>
        <v>1.2198420400000001</v>
      </c>
      <c r="P483" s="103">
        <f t="shared" si="335"/>
        <v>767.01294937</v>
      </c>
      <c r="Q483" s="11">
        <f t="shared" si="350"/>
        <v>0</v>
      </c>
      <c r="R483" s="7">
        <f t="shared" si="343"/>
        <v>0</v>
      </c>
      <c r="S483" s="8">
        <f t="shared" si="336"/>
        <v>0</v>
      </c>
      <c r="T483" s="113">
        <f t="shared" si="344"/>
        <v>0.1047</v>
      </c>
      <c r="U483" s="111">
        <f t="shared" si="326"/>
        <v>12</v>
      </c>
      <c r="V483" s="111">
        <v>252</v>
      </c>
      <c r="W483" s="110">
        <f t="shared" si="337"/>
        <v>1.004752869</v>
      </c>
      <c r="X483" s="103">
        <f t="shared" si="338"/>
        <v>3.6455120600000002</v>
      </c>
      <c r="Y483" s="8">
        <f t="shared" si="345"/>
        <v>0</v>
      </c>
      <c r="Z483" s="114" t="str">
        <f t="shared" si="348"/>
        <v>A+J=</v>
      </c>
      <c r="AA483" s="108">
        <f t="shared" si="349"/>
        <v>44762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39"/>
        <v>44749</v>
      </c>
      <c r="B484" s="103">
        <f t="shared" si="332"/>
        <v>771.14538542000003</v>
      </c>
      <c r="C484" s="103">
        <f t="shared" si="346"/>
        <v>628.78055044999996</v>
      </c>
      <c r="D484" s="104">
        <f t="shared" si="340"/>
        <v>1177.809</v>
      </c>
      <c r="E484" s="105">
        <f t="shared" si="327"/>
        <v>1183.953</v>
      </c>
      <c r="F484" s="106">
        <f t="shared" si="328"/>
        <v>44701</v>
      </c>
      <c r="G484" s="107">
        <f t="shared" si="333"/>
        <v>5.2164654880375583E-3</v>
      </c>
      <c r="H484" s="108">
        <f t="shared" si="347"/>
        <v>44762</v>
      </c>
      <c r="I484" s="108">
        <f t="shared" si="334"/>
        <v>44762</v>
      </c>
      <c r="J484" s="109">
        <f t="shared" si="341"/>
        <v>22</v>
      </c>
      <c r="K484" s="109">
        <f t="shared" si="331"/>
        <v>13</v>
      </c>
      <c r="L484" s="8">
        <f t="shared" si="342"/>
        <v>1.0030791699999999</v>
      </c>
      <c r="M484" s="110">
        <f t="shared" si="330"/>
        <v>1.0141129200000001</v>
      </c>
      <c r="N484" s="110">
        <f t="shared" si="351"/>
        <v>1.216385113175644</v>
      </c>
      <c r="O484" s="103">
        <f t="shared" si="329"/>
        <v>1.2201305600000001</v>
      </c>
      <c r="P484" s="103">
        <f t="shared" si="335"/>
        <v>767.19436513000005</v>
      </c>
      <c r="Q484" s="11">
        <f t="shared" si="350"/>
        <v>0</v>
      </c>
      <c r="R484" s="7">
        <f t="shared" si="343"/>
        <v>0</v>
      </c>
      <c r="S484" s="8">
        <f t="shared" si="336"/>
        <v>0</v>
      </c>
      <c r="T484" s="113">
        <f t="shared" si="344"/>
        <v>0.1047</v>
      </c>
      <c r="U484" s="111">
        <f t="shared" si="326"/>
        <v>13</v>
      </c>
      <c r="V484" s="111">
        <v>252</v>
      </c>
      <c r="W484" s="110">
        <f t="shared" si="337"/>
        <v>1.00514996</v>
      </c>
      <c r="X484" s="103">
        <f t="shared" si="338"/>
        <v>3.9510202900000002</v>
      </c>
      <c r="Y484" s="8">
        <f t="shared" si="345"/>
        <v>0</v>
      </c>
      <c r="Z484" s="114" t="str">
        <f t="shared" si="348"/>
        <v>A+J=</v>
      </c>
      <c r="AA484" s="108">
        <f t="shared" si="349"/>
        <v>44762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39"/>
        <v>44750</v>
      </c>
      <c r="B485" s="103">
        <f t="shared" si="332"/>
        <v>771.63261745</v>
      </c>
      <c r="C485" s="103">
        <f t="shared" si="346"/>
        <v>628.78055044999996</v>
      </c>
      <c r="D485" s="104">
        <f t="shared" si="340"/>
        <v>1177.809</v>
      </c>
      <c r="E485" s="105">
        <f t="shared" si="327"/>
        <v>1183.953</v>
      </c>
      <c r="F485" s="106">
        <f t="shared" si="328"/>
        <v>44701</v>
      </c>
      <c r="G485" s="107">
        <f t="shared" si="333"/>
        <v>5.2164654880375583E-3</v>
      </c>
      <c r="H485" s="108">
        <f t="shared" si="347"/>
        <v>44762</v>
      </c>
      <c r="I485" s="108">
        <f t="shared" si="334"/>
        <v>44762</v>
      </c>
      <c r="J485" s="109">
        <f t="shared" si="341"/>
        <v>22</v>
      </c>
      <c r="K485" s="109">
        <f t="shared" si="331"/>
        <v>14</v>
      </c>
      <c r="L485" s="8">
        <f t="shared" si="342"/>
        <v>1.00331642</v>
      </c>
      <c r="M485" s="110">
        <f t="shared" si="330"/>
        <v>1.0141129200000001</v>
      </c>
      <c r="N485" s="110">
        <f t="shared" si="351"/>
        <v>1.216385113175644</v>
      </c>
      <c r="O485" s="103">
        <f t="shared" si="329"/>
        <v>1.2204191499999999</v>
      </c>
      <c r="P485" s="103">
        <f t="shared" si="335"/>
        <v>767.37582491000001</v>
      </c>
      <c r="Q485" s="11">
        <f t="shared" si="350"/>
        <v>0</v>
      </c>
      <c r="R485" s="7">
        <f t="shared" si="343"/>
        <v>0</v>
      </c>
      <c r="S485" s="8">
        <f t="shared" si="336"/>
        <v>0</v>
      </c>
      <c r="T485" s="113">
        <f t="shared" si="344"/>
        <v>0.1047</v>
      </c>
      <c r="U485" s="111">
        <f t="shared" ref="U485:U548" si="352">IF(Q484&gt;0,1,IF(K485=K484,U484,U484+1))</f>
        <v>14</v>
      </c>
      <c r="V485" s="111">
        <v>252</v>
      </c>
      <c r="W485" s="110">
        <f t="shared" si="337"/>
        <v>1.005547207</v>
      </c>
      <c r="X485" s="103">
        <f t="shared" si="338"/>
        <v>4.2567925400000002</v>
      </c>
      <c r="Y485" s="8">
        <f t="shared" si="345"/>
        <v>0</v>
      </c>
      <c r="Z485" s="114" t="str">
        <f t="shared" si="348"/>
        <v>A+J=</v>
      </c>
      <c r="AA485" s="108">
        <f t="shared" si="349"/>
        <v>44762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39"/>
        <v>44751</v>
      </c>
      <c r="B486" s="103">
        <f t="shared" si="332"/>
        <v>772.12015921</v>
      </c>
      <c r="C486" s="103">
        <f t="shared" si="346"/>
        <v>628.78055044999996</v>
      </c>
      <c r="D486" s="104">
        <f t="shared" si="340"/>
        <v>1177.809</v>
      </c>
      <c r="E486" s="105">
        <f t="shared" si="327"/>
        <v>1183.953</v>
      </c>
      <c r="F486" s="106">
        <f t="shared" si="328"/>
        <v>44701</v>
      </c>
      <c r="G486" s="107">
        <f t="shared" si="333"/>
        <v>5.2164654880375583E-3</v>
      </c>
      <c r="H486" s="108">
        <f t="shared" si="347"/>
        <v>44762</v>
      </c>
      <c r="I486" s="108">
        <f t="shared" si="334"/>
        <v>44762</v>
      </c>
      <c r="J486" s="109">
        <f t="shared" si="341"/>
        <v>22</v>
      </c>
      <c r="K486" s="109">
        <f t="shared" si="331"/>
        <v>15</v>
      </c>
      <c r="L486" s="8">
        <f t="shared" si="342"/>
        <v>1.0035537299999999</v>
      </c>
      <c r="M486" s="110">
        <f t="shared" si="330"/>
        <v>1.0141129200000001</v>
      </c>
      <c r="N486" s="110">
        <f t="shared" si="351"/>
        <v>1.216385113175644</v>
      </c>
      <c r="O486" s="103">
        <f t="shared" si="329"/>
        <v>1.2207078099999999</v>
      </c>
      <c r="P486" s="103">
        <f t="shared" si="335"/>
        <v>767.55732870999998</v>
      </c>
      <c r="Q486" s="11">
        <f t="shared" si="350"/>
        <v>0</v>
      </c>
      <c r="R486" s="7">
        <f t="shared" si="343"/>
        <v>0</v>
      </c>
      <c r="S486" s="8">
        <f t="shared" si="336"/>
        <v>0</v>
      </c>
      <c r="T486" s="113">
        <f t="shared" si="344"/>
        <v>0.1047</v>
      </c>
      <c r="U486" s="111">
        <f t="shared" si="352"/>
        <v>15</v>
      </c>
      <c r="V486" s="111">
        <v>252</v>
      </c>
      <c r="W486" s="110">
        <f t="shared" si="337"/>
        <v>1.005944612</v>
      </c>
      <c r="X486" s="103">
        <f t="shared" si="338"/>
        <v>4.5628304999999996</v>
      </c>
      <c r="Y486" s="8">
        <f t="shared" si="345"/>
        <v>0</v>
      </c>
      <c r="Z486" s="114" t="str">
        <f t="shared" si="348"/>
        <v>A+J=</v>
      </c>
      <c r="AA486" s="108">
        <f t="shared" si="349"/>
        <v>44762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39"/>
        <v>44752</v>
      </c>
      <c r="B487" s="103">
        <f t="shared" si="332"/>
        <v>772.12015921</v>
      </c>
      <c r="C487" s="103">
        <f t="shared" si="346"/>
        <v>628.78055044999996</v>
      </c>
      <c r="D487" s="104">
        <f t="shared" si="340"/>
        <v>1177.809</v>
      </c>
      <c r="E487" s="105">
        <f t="shared" si="327"/>
        <v>1183.953</v>
      </c>
      <c r="F487" s="106">
        <f t="shared" si="328"/>
        <v>44701</v>
      </c>
      <c r="G487" s="107">
        <f t="shared" si="333"/>
        <v>5.2164654880375583E-3</v>
      </c>
      <c r="H487" s="108">
        <f t="shared" si="347"/>
        <v>44762</v>
      </c>
      <c r="I487" s="108">
        <f t="shared" si="334"/>
        <v>44762</v>
      </c>
      <c r="J487" s="109">
        <f t="shared" si="341"/>
        <v>22</v>
      </c>
      <c r="K487" s="109">
        <f t="shared" si="331"/>
        <v>15</v>
      </c>
      <c r="L487" s="8">
        <f t="shared" si="342"/>
        <v>1.0035537299999999</v>
      </c>
      <c r="M487" s="110">
        <f t="shared" si="330"/>
        <v>1.0141129200000001</v>
      </c>
      <c r="N487" s="110">
        <f t="shared" si="351"/>
        <v>1.216385113175644</v>
      </c>
      <c r="O487" s="103">
        <f t="shared" si="329"/>
        <v>1.2207078099999999</v>
      </c>
      <c r="P487" s="103">
        <f t="shared" si="335"/>
        <v>767.55732870999998</v>
      </c>
      <c r="Q487" s="11">
        <f t="shared" si="350"/>
        <v>0</v>
      </c>
      <c r="R487" s="7">
        <f t="shared" si="343"/>
        <v>0</v>
      </c>
      <c r="S487" s="8">
        <f t="shared" si="336"/>
        <v>0</v>
      </c>
      <c r="T487" s="113">
        <f t="shared" si="344"/>
        <v>0.1047</v>
      </c>
      <c r="U487" s="111">
        <f t="shared" si="352"/>
        <v>15</v>
      </c>
      <c r="V487" s="111">
        <v>252</v>
      </c>
      <c r="W487" s="110">
        <f t="shared" si="337"/>
        <v>1.005944612</v>
      </c>
      <c r="X487" s="103">
        <f t="shared" si="338"/>
        <v>4.5628304999999996</v>
      </c>
      <c r="Y487" s="8">
        <f t="shared" si="345"/>
        <v>0</v>
      </c>
      <c r="Z487" s="114" t="str">
        <f t="shared" si="348"/>
        <v>A+J=</v>
      </c>
      <c r="AA487" s="108">
        <f t="shared" si="349"/>
        <v>44762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39"/>
        <v>44753</v>
      </c>
      <c r="B488" s="103">
        <f t="shared" si="332"/>
        <v>772.12015921</v>
      </c>
      <c r="C488" s="103">
        <f t="shared" si="346"/>
        <v>628.78055044999996</v>
      </c>
      <c r="D488" s="104">
        <f t="shared" si="340"/>
        <v>1177.809</v>
      </c>
      <c r="E488" s="105">
        <f t="shared" ref="E488:E551" si="353">IF($K488=1,VLOOKUP($A487,$AO$10:$AS$165,4),E487)</f>
        <v>1183.953</v>
      </c>
      <c r="F488" s="106">
        <f t="shared" ref="F488:F551" si="354">IF($K488=1,VLOOKUP($A487,$AO$10:$AS$165,5),F487)</f>
        <v>44701</v>
      </c>
      <c r="G488" s="107">
        <f t="shared" si="333"/>
        <v>5.2164654880375583E-3</v>
      </c>
      <c r="H488" s="108">
        <f t="shared" si="347"/>
        <v>44762</v>
      </c>
      <c r="I488" s="108">
        <f t="shared" si="334"/>
        <v>44762</v>
      </c>
      <c r="J488" s="109">
        <f t="shared" si="341"/>
        <v>22</v>
      </c>
      <c r="K488" s="109">
        <f t="shared" si="331"/>
        <v>15</v>
      </c>
      <c r="L488" s="8">
        <f t="shared" si="342"/>
        <v>1.0035537299999999</v>
      </c>
      <c r="M488" s="110">
        <f t="shared" si="330"/>
        <v>1.0141129200000001</v>
      </c>
      <c r="N488" s="110">
        <f t="shared" si="351"/>
        <v>1.216385113175644</v>
      </c>
      <c r="O488" s="103">
        <f t="shared" si="329"/>
        <v>1.2207078099999999</v>
      </c>
      <c r="P488" s="103">
        <f t="shared" si="335"/>
        <v>767.55732870999998</v>
      </c>
      <c r="Q488" s="11">
        <f t="shared" si="350"/>
        <v>0</v>
      </c>
      <c r="R488" s="7">
        <f t="shared" si="343"/>
        <v>0</v>
      </c>
      <c r="S488" s="8">
        <f t="shared" si="336"/>
        <v>0</v>
      </c>
      <c r="T488" s="113">
        <f t="shared" si="344"/>
        <v>0.1047</v>
      </c>
      <c r="U488" s="111">
        <f t="shared" si="352"/>
        <v>15</v>
      </c>
      <c r="V488" s="111">
        <v>252</v>
      </c>
      <c r="W488" s="110">
        <f t="shared" si="337"/>
        <v>1.005944612</v>
      </c>
      <c r="X488" s="103">
        <f t="shared" si="338"/>
        <v>4.5628304999999996</v>
      </c>
      <c r="Y488" s="8">
        <f t="shared" si="345"/>
        <v>0</v>
      </c>
      <c r="Z488" s="114" t="str">
        <f t="shared" si="348"/>
        <v>A+J=</v>
      </c>
      <c r="AA488" s="108">
        <f t="shared" si="349"/>
        <v>44762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39"/>
        <v>44754</v>
      </c>
      <c r="B489" s="103">
        <f t="shared" si="332"/>
        <v>772.60801561000005</v>
      </c>
      <c r="C489" s="103">
        <f t="shared" si="346"/>
        <v>628.78055044999996</v>
      </c>
      <c r="D489" s="104">
        <f t="shared" si="340"/>
        <v>1177.809</v>
      </c>
      <c r="E489" s="105">
        <f t="shared" si="353"/>
        <v>1183.953</v>
      </c>
      <c r="F489" s="106">
        <f t="shared" si="354"/>
        <v>44701</v>
      </c>
      <c r="G489" s="107">
        <f t="shared" si="333"/>
        <v>5.2164654880375583E-3</v>
      </c>
      <c r="H489" s="108">
        <f t="shared" si="347"/>
        <v>44762</v>
      </c>
      <c r="I489" s="108">
        <f t="shared" si="334"/>
        <v>44762</v>
      </c>
      <c r="J489" s="109">
        <f t="shared" si="341"/>
        <v>22</v>
      </c>
      <c r="K489" s="109">
        <f t="shared" si="331"/>
        <v>16</v>
      </c>
      <c r="L489" s="8">
        <f t="shared" si="342"/>
        <v>1.0037910999999999</v>
      </c>
      <c r="M489" s="110">
        <f t="shared" si="330"/>
        <v>1.0141129200000001</v>
      </c>
      <c r="N489" s="110">
        <f t="shared" si="351"/>
        <v>1.216385113175644</v>
      </c>
      <c r="O489" s="103">
        <f t="shared" ref="O489:O552" si="355">TRUNC(TRUNC((L489*N489),15),8)</f>
        <v>1.22099655</v>
      </c>
      <c r="P489" s="103">
        <f t="shared" si="335"/>
        <v>767.73888280000006</v>
      </c>
      <c r="Q489" s="11">
        <f t="shared" si="350"/>
        <v>0</v>
      </c>
      <c r="R489" s="7">
        <f t="shared" si="343"/>
        <v>0</v>
      </c>
      <c r="S489" s="8">
        <f t="shared" si="336"/>
        <v>0</v>
      </c>
      <c r="T489" s="113">
        <f t="shared" si="344"/>
        <v>0.1047</v>
      </c>
      <c r="U489" s="111">
        <f t="shared" si="352"/>
        <v>16</v>
      </c>
      <c r="V489" s="111">
        <v>252</v>
      </c>
      <c r="W489" s="110">
        <f t="shared" si="337"/>
        <v>1.006342173</v>
      </c>
      <c r="X489" s="103">
        <f t="shared" si="338"/>
        <v>4.86913281</v>
      </c>
      <c r="Y489" s="8">
        <f t="shared" si="345"/>
        <v>0</v>
      </c>
      <c r="Z489" s="114" t="str">
        <f t="shared" si="348"/>
        <v>A+J=</v>
      </c>
      <c r="AA489" s="108">
        <f t="shared" si="349"/>
        <v>44762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39"/>
        <v>44755</v>
      </c>
      <c r="B490" s="103">
        <f t="shared" si="332"/>
        <v>773.09616935999998</v>
      </c>
      <c r="C490" s="103">
        <f t="shared" si="346"/>
        <v>628.78055044999996</v>
      </c>
      <c r="D490" s="104">
        <f t="shared" si="340"/>
        <v>1177.809</v>
      </c>
      <c r="E490" s="105">
        <f t="shared" si="353"/>
        <v>1183.953</v>
      </c>
      <c r="F490" s="106">
        <f t="shared" si="354"/>
        <v>44701</v>
      </c>
      <c r="G490" s="107">
        <f t="shared" si="333"/>
        <v>5.2164654880375583E-3</v>
      </c>
      <c r="H490" s="108">
        <f t="shared" si="347"/>
        <v>44762</v>
      </c>
      <c r="I490" s="108">
        <f t="shared" si="334"/>
        <v>44762</v>
      </c>
      <c r="J490" s="109">
        <f t="shared" si="341"/>
        <v>22</v>
      </c>
      <c r="K490" s="109">
        <f t="shared" si="331"/>
        <v>17</v>
      </c>
      <c r="L490" s="8">
        <f t="shared" si="342"/>
        <v>1.0040285200000001</v>
      </c>
      <c r="M490" s="110">
        <f t="shared" ref="M490:M553" si="356">IF(I490&gt;I489,L489,M489)</f>
        <v>1.0141129200000001</v>
      </c>
      <c r="N490" s="110">
        <f t="shared" si="351"/>
        <v>1.216385113175644</v>
      </c>
      <c r="O490" s="103">
        <f t="shared" si="355"/>
        <v>1.2212853400000001</v>
      </c>
      <c r="P490" s="103">
        <f t="shared" si="335"/>
        <v>767.92046833999996</v>
      </c>
      <c r="Q490" s="11">
        <f t="shared" si="350"/>
        <v>0</v>
      </c>
      <c r="R490" s="7">
        <f t="shared" si="343"/>
        <v>0</v>
      </c>
      <c r="S490" s="8">
        <f t="shared" si="336"/>
        <v>0</v>
      </c>
      <c r="T490" s="113">
        <f t="shared" si="344"/>
        <v>0.1047</v>
      </c>
      <c r="U490" s="111">
        <f t="shared" si="352"/>
        <v>17</v>
      </c>
      <c r="V490" s="111">
        <v>252</v>
      </c>
      <c r="W490" s="110">
        <f t="shared" si="337"/>
        <v>1.0067398919999999</v>
      </c>
      <c r="X490" s="103">
        <f t="shared" si="338"/>
        <v>5.17570102</v>
      </c>
      <c r="Y490" s="8">
        <f t="shared" si="345"/>
        <v>0</v>
      </c>
      <c r="Z490" s="114" t="str">
        <f t="shared" si="348"/>
        <v>A+J=</v>
      </c>
      <c r="AA490" s="108">
        <f t="shared" si="349"/>
        <v>44762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39"/>
        <v>44756</v>
      </c>
      <c r="B491" s="103">
        <f t="shared" si="332"/>
        <v>773.58462612999995</v>
      </c>
      <c r="C491" s="103">
        <f t="shared" si="346"/>
        <v>628.78055044999996</v>
      </c>
      <c r="D491" s="104">
        <f t="shared" si="340"/>
        <v>1177.809</v>
      </c>
      <c r="E491" s="105">
        <f t="shared" si="353"/>
        <v>1183.953</v>
      </c>
      <c r="F491" s="106">
        <f t="shared" si="354"/>
        <v>44701</v>
      </c>
      <c r="G491" s="107">
        <f t="shared" si="333"/>
        <v>5.2164654880375583E-3</v>
      </c>
      <c r="H491" s="108">
        <f t="shared" si="347"/>
        <v>44762</v>
      </c>
      <c r="I491" s="108">
        <f t="shared" si="334"/>
        <v>44762</v>
      </c>
      <c r="J491" s="109">
        <f t="shared" si="341"/>
        <v>22</v>
      </c>
      <c r="K491" s="109">
        <f t="shared" si="331"/>
        <v>18</v>
      </c>
      <c r="L491" s="8">
        <f t="shared" si="342"/>
        <v>1.0042659899999999</v>
      </c>
      <c r="M491" s="110">
        <f t="shared" si="356"/>
        <v>1.0141129200000001</v>
      </c>
      <c r="N491" s="110">
        <f t="shared" si="351"/>
        <v>1.216385113175644</v>
      </c>
      <c r="O491" s="103">
        <f t="shared" si="355"/>
        <v>1.2215741899999999</v>
      </c>
      <c r="P491" s="103">
        <f t="shared" si="335"/>
        <v>768.10209159999999</v>
      </c>
      <c r="Q491" s="11">
        <f t="shared" si="350"/>
        <v>0</v>
      </c>
      <c r="R491" s="7">
        <f t="shared" si="343"/>
        <v>0</v>
      </c>
      <c r="S491" s="8">
        <f t="shared" si="336"/>
        <v>0</v>
      </c>
      <c r="T491" s="113">
        <f t="shared" si="344"/>
        <v>0.1047</v>
      </c>
      <c r="U491" s="111">
        <f t="shared" si="352"/>
        <v>18</v>
      </c>
      <c r="V491" s="111">
        <v>252</v>
      </c>
      <c r="W491" s="110">
        <f t="shared" si="337"/>
        <v>1.007137768</v>
      </c>
      <c r="X491" s="103">
        <f t="shared" si="338"/>
        <v>5.4825345299999997</v>
      </c>
      <c r="Y491" s="8">
        <f t="shared" si="345"/>
        <v>0</v>
      </c>
      <c r="Z491" s="114" t="str">
        <f t="shared" si="348"/>
        <v>A+J=</v>
      </c>
      <c r="AA491" s="108">
        <f t="shared" si="349"/>
        <v>44762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39"/>
        <v>44757</v>
      </c>
      <c r="B492" s="103">
        <f t="shared" si="332"/>
        <v>774.07341140000005</v>
      </c>
      <c r="C492" s="103">
        <f t="shared" si="346"/>
        <v>628.78055044999996</v>
      </c>
      <c r="D492" s="104">
        <f t="shared" si="340"/>
        <v>1177.809</v>
      </c>
      <c r="E492" s="105">
        <f t="shared" si="353"/>
        <v>1183.953</v>
      </c>
      <c r="F492" s="106">
        <f t="shared" si="354"/>
        <v>44701</v>
      </c>
      <c r="G492" s="107">
        <f t="shared" si="333"/>
        <v>5.2164654880375583E-3</v>
      </c>
      <c r="H492" s="108">
        <f t="shared" si="347"/>
        <v>44762</v>
      </c>
      <c r="I492" s="108">
        <f t="shared" si="334"/>
        <v>44762</v>
      </c>
      <c r="J492" s="109">
        <f t="shared" si="341"/>
        <v>22</v>
      </c>
      <c r="K492" s="109">
        <f t="shared" ref="K492:K555" si="357">(J492-(NETWORKDAYS(A492,I492,AD$171:AD$502)-1))</f>
        <v>19</v>
      </c>
      <c r="L492" s="8">
        <f t="shared" si="342"/>
        <v>1.00450353</v>
      </c>
      <c r="M492" s="110">
        <f t="shared" si="356"/>
        <v>1.0141129200000001</v>
      </c>
      <c r="N492" s="110">
        <f t="shared" si="351"/>
        <v>1.216385113175644</v>
      </c>
      <c r="O492" s="103">
        <f t="shared" si="355"/>
        <v>1.22186314</v>
      </c>
      <c r="P492" s="103">
        <f t="shared" si="335"/>
        <v>768.28377774</v>
      </c>
      <c r="Q492" s="11">
        <f t="shared" si="350"/>
        <v>0</v>
      </c>
      <c r="R492" s="7">
        <f t="shared" si="343"/>
        <v>0</v>
      </c>
      <c r="S492" s="8">
        <f t="shared" si="336"/>
        <v>0</v>
      </c>
      <c r="T492" s="113">
        <f t="shared" si="344"/>
        <v>0.1047</v>
      </c>
      <c r="U492" s="111">
        <f t="shared" si="352"/>
        <v>19</v>
      </c>
      <c r="V492" s="111">
        <v>252</v>
      </c>
      <c r="W492" s="110">
        <f t="shared" si="337"/>
        <v>1.007535801</v>
      </c>
      <c r="X492" s="103">
        <f t="shared" si="338"/>
        <v>5.7896336599999998</v>
      </c>
      <c r="Y492" s="8">
        <f t="shared" si="345"/>
        <v>0</v>
      </c>
      <c r="Z492" s="114" t="str">
        <f t="shared" si="348"/>
        <v>A+J=</v>
      </c>
      <c r="AA492" s="108">
        <f t="shared" si="349"/>
        <v>44762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39"/>
        <v>44758</v>
      </c>
      <c r="B493" s="103">
        <f t="shared" si="332"/>
        <v>774.56248172999994</v>
      </c>
      <c r="C493" s="103">
        <f t="shared" si="346"/>
        <v>628.78055044999996</v>
      </c>
      <c r="D493" s="104">
        <f t="shared" si="340"/>
        <v>1177.809</v>
      </c>
      <c r="E493" s="105">
        <f t="shared" si="353"/>
        <v>1183.953</v>
      </c>
      <c r="F493" s="106">
        <f t="shared" si="354"/>
        <v>44701</v>
      </c>
      <c r="G493" s="107">
        <f t="shared" si="333"/>
        <v>5.2164654880375583E-3</v>
      </c>
      <c r="H493" s="108">
        <f t="shared" si="347"/>
        <v>44762</v>
      </c>
      <c r="I493" s="108">
        <f t="shared" si="334"/>
        <v>44762</v>
      </c>
      <c r="J493" s="109">
        <f t="shared" si="341"/>
        <v>22</v>
      </c>
      <c r="K493" s="109">
        <f t="shared" si="357"/>
        <v>20</v>
      </c>
      <c r="L493" s="8">
        <f t="shared" si="342"/>
        <v>1.0047411100000001</v>
      </c>
      <c r="M493" s="110">
        <f t="shared" si="356"/>
        <v>1.0141129200000001</v>
      </c>
      <c r="N493" s="110">
        <f t="shared" si="351"/>
        <v>1.216385113175644</v>
      </c>
      <c r="O493" s="103">
        <f t="shared" si="355"/>
        <v>1.2221521200000001</v>
      </c>
      <c r="P493" s="103">
        <f t="shared" si="335"/>
        <v>768.46548273999997</v>
      </c>
      <c r="Q493" s="11">
        <f t="shared" si="350"/>
        <v>0</v>
      </c>
      <c r="R493" s="7">
        <f t="shared" si="343"/>
        <v>0</v>
      </c>
      <c r="S493" s="8">
        <f t="shared" si="336"/>
        <v>0</v>
      </c>
      <c r="T493" s="113">
        <f t="shared" si="344"/>
        <v>0.1047</v>
      </c>
      <c r="U493" s="111">
        <f t="shared" si="352"/>
        <v>20</v>
      </c>
      <c r="V493" s="111">
        <v>252</v>
      </c>
      <c r="W493" s="110">
        <f t="shared" si="337"/>
        <v>1.0079339919999999</v>
      </c>
      <c r="X493" s="103">
        <f t="shared" si="338"/>
        <v>6.0969989900000003</v>
      </c>
      <c r="Y493" s="8">
        <f t="shared" si="345"/>
        <v>0</v>
      </c>
      <c r="Z493" s="114" t="str">
        <f t="shared" si="348"/>
        <v>A+J=</v>
      </c>
      <c r="AA493" s="108">
        <f t="shared" si="349"/>
        <v>44762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39"/>
        <v>44759</v>
      </c>
      <c r="B494" s="103">
        <f t="shared" si="332"/>
        <v>774.56248172999994</v>
      </c>
      <c r="C494" s="103">
        <f t="shared" si="346"/>
        <v>628.78055044999996</v>
      </c>
      <c r="D494" s="104">
        <f t="shared" si="340"/>
        <v>1177.809</v>
      </c>
      <c r="E494" s="105">
        <f t="shared" si="353"/>
        <v>1183.953</v>
      </c>
      <c r="F494" s="106">
        <f t="shared" si="354"/>
        <v>44701</v>
      </c>
      <c r="G494" s="107">
        <f t="shared" si="333"/>
        <v>5.2164654880375583E-3</v>
      </c>
      <c r="H494" s="108">
        <f t="shared" si="347"/>
        <v>44762</v>
      </c>
      <c r="I494" s="108">
        <f t="shared" si="334"/>
        <v>44762</v>
      </c>
      <c r="J494" s="109">
        <f t="shared" si="341"/>
        <v>22</v>
      </c>
      <c r="K494" s="109">
        <f t="shared" si="357"/>
        <v>20</v>
      </c>
      <c r="L494" s="8">
        <f t="shared" si="342"/>
        <v>1.0047411100000001</v>
      </c>
      <c r="M494" s="110">
        <f t="shared" si="356"/>
        <v>1.0141129200000001</v>
      </c>
      <c r="N494" s="110">
        <f t="shared" si="351"/>
        <v>1.216385113175644</v>
      </c>
      <c r="O494" s="103">
        <f t="shared" si="355"/>
        <v>1.2221521200000001</v>
      </c>
      <c r="P494" s="103">
        <f t="shared" si="335"/>
        <v>768.46548273999997</v>
      </c>
      <c r="Q494" s="11">
        <f t="shared" si="350"/>
        <v>0</v>
      </c>
      <c r="R494" s="7">
        <f t="shared" si="343"/>
        <v>0</v>
      </c>
      <c r="S494" s="8">
        <f t="shared" si="336"/>
        <v>0</v>
      </c>
      <c r="T494" s="113">
        <f t="shared" si="344"/>
        <v>0.1047</v>
      </c>
      <c r="U494" s="111">
        <f t="shared" si="352"/>
        <v>20</v>
      </c>
      <c r="V494" s="111">
        <v>252</v>
      </c>
      <c r="W494" s="110">
        <f t="shared" si="337"/>
        <v>1.0079339919999999</v>
      </c>
      <c r="X494" s="103">
        <f t="shared" si="338"/>
        <v>6.0969989900000003</v>
      </c>
      <c r="Y494" s="8">
        <f t="shared" si="345"/>
        <v>0</v>
      </c>
      <c r="Z494" s="114" t="str">
        <f t="shared" si="348"/>
        <v>A+J=</v>
      </c>
      <c r="AA494" s="108">
        <f t="shared" si="349"/>
        <v>44762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39"/>
        <v>44760</v>
      </c>
      <c r="B495" s="103">
        <f t="shared" si="332"/>
        <v>774.56248172999994</v>
      </c>
      <c r="C495" s="103">
        <f t="shared" si="346"/>
        <v>628.78055044999996</v>
      </c>
      <c r="D495" s="104">
        <f t="shared" si="340"/>
        <v>1177.809</v>
      </c>
      <c r="E495" s="105">
        <f t="shared" si="353"/>
        <v>1183.953</v>
      </c>
      <c r="F495" s="106">
        <f t="shared" si="354"/>
        <v>44701</v>
      </c>
      <c r="G495" s="107">
        <f t="shared" si="333"/>
        <v>5.2164654880375583E-3</v>
      </c>
      <c r="H495" s="108">
        <f t="shared" si="347"/>
        <v>44762</v>
      </c>
      <c r="I495" s="108">
        <f t="shared" si="334"/>
        <v>44762</v>
      </c>
      <c r="J495" s="109">
        <f t="shared" si="341"/>
        <v>22</v>
      </c>
      <c r="K495" s="109">
        <f t="shared" si="357"/>
        <v>20</v>
      </c>
      <c r="L495" s="8">
        <f t="shared" si="342"/>
        <v>1.0047411100000001</v>
      </c>
      <c r="M495" s="110">
        <f t="shared" si="356"/>
        <v>1.0141129200000001</v>
      </c>
      <c r="N495" s="110">
        <f t="shared" si="351"/>
        <v>1.216385113175644</v>
      </c>
      <c r="O495" s="103">
        <f t="shared" si="355"/>
        <v>1.2221521200000001</v>
      </c>
      <c r="P495" s="103">
        <f t="shared" si="335"/>
        <v>768.46548273999997</v>
      </c>
      <c r="Q495" s="11">
        <f t="shared" si="350"/>
        <v>0</v>
      </c>
      <c r="R495" s="7">
        <f t="shared" si="343"/>
        <v>0</v>
      </c>
      <c r="S495" s="8">
        <f t="shared" si="336"/>
        <v>0</v>
      </c>
      <c r="T495" s="113">
        <f t="shared" si="344"/>
        <v>0.1047</v>
      </c>
      <c r="U495" s="111">
        <f t="shared" si="352"/>
        <v>20</v>
      </c>
      <c r="V495" s="111">
        <v>252</v>
      </c>
      <c r="W495" s="110">
        <f t="shared" si="337"/>
        <v>1.0079339919999999</v>
      </c>
      <c r="X495" s="103">
        <f t="shared" si="338"/>
        <v>6.0969989900000003</v>
      </c>
      <c r="Y495" s="8">
        <f t="shared" si="345"/>
        <v>0</v>
      </c>
      <c r="Z495" s="114" t="str">
        <f t="shared" si="348"/>
        <v>A+J=</v>
      </c>
      <c r="AA495" s="108">
        <f t="shared" si="349"/>
        <v>44762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39"/>
        <v>44761</v>
      </c>
      <c r="B496" s="103">
        <f t="shared" si="332"/>
        <v>775.05188008000005</v>
      </c>
      <c r="C496" s="103">
        <f t="shared" si="346"/>
        <v>628.78055044999996</v>
      </c>
      <c r="D496" s="104">
        <f t="shared" si="340"/>
        <v>1177.809</v>
      </c>
      <c r="E496" s="105">
        <f t="shared" si="353"/>
        <v>1183.953</v>
      </c>
      <c r="F496" s="106">
        <f t="shared" si="354"/>
        <v>44701</v>
      </c>
      <c r="G496" s="107">
        <f t="shared" si="333"/>
        <v>5.2164654880375583E-3</v>
      </c>
      <c r="H496" s="108">
        <f t="shared" si="347"/>
        <v>44762</v>
      </c>
      <c r="I496" s="108">
        <f t="shared" si="334"/>
        <v>44762</v>
      </c>
      <c r="J496" s="109">
        <f t="shared" si="341"/>
        <v>22</v>
      </c>
      <c r="K496" s="109">
        <f t="shared" si="357"/>
        <v>21</v>
      </c>
      <c r="L496" s="8">
        <f t="shared" si="342"/>
        <v>1.00497876</v>
      </c>
      <c r="M496" s="110">
        <f t="shared" si="356"/>
        <v>1.0141129200000001</v>
      </c>
      <c r="N496" s="110">
        <f t="shared" si="351"/>
        <v>1.216385113175644</v>
      </c>
      <c r="O496" s="103">
        <f t="shared" si="355"/>
        <v>1.2224412</v>
      </c>
      <c r="P496" s="103">
        <f t="shared" si="335"/>
        <v>768.64725062000002</v>
      </c>
      <c r="Q496" s="11">
        <f t="shared" si="350"/>
        <v>0</v>
      </c>
      <c r="R496" s="7">
        <f t="shared" si="343"/>
        <v>0</v>
      </c>
      <c r="S496" s="8">
        <f t="shared" si="336"/>
        <v>0</v>
      </c>
      <c r="T496" s="113">
        <f t="shared" si="344"/>
        <v>0.1047</v>
      </c>
      <c r="U496" s="111">
        <f t="shared" si="352"/>
        <v>21</v>
      </c>
      <c r="V496" s="111">
        <v>252</v>
      </c>
      <c r="W496" s="110">
        <f t="shared" si="337"/>
        <v>1.0083323390000001</v>
      </c>
      <c r="X496" s="103">
        <f t="shared" si="338"/>
        <v>6.4046294599999998</v>
      </c>
      <c r="Y496" s="8">
        <f t="shared" si="345"/>
        <v>0</v>
      </c>
      <c r="Z496" s="114" t="str">
        <f t="shared" si="348"/>
        <v>A+J=</v>
      </c>
      <c r="AA496" s="108">
        <f t="shared" si="349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39"/>
        <v>44762</v>
      </c>
      <c r="B497" s="103">
        <f t="shared" si="332"/>
        <v>775.54157720000001</v>
      </c>
      <c r="C497" s="103">
        <f t="shared" si="346"/>
        <v>628.78055044999996</v>
      </c>
      <c r="D497" s="104">
        <f t="shared" si="340"/>
        <v>1177.809</v>
      </c>
      <c r="E497" s="105">
        <f t="shared" si="353"/>
        <v>1183.953</v>
      </c>
      <c r="F497" s="106">
        <f t="shared" si="354"/>
        <v>44701</v>
      </c>
      <c r="G497" s="107">
        <f t="shared" si="333"/>
        <v>5.2164654880375583E-3</v>
      </c>
      <c r="H497" s="108">
        <f t="shared" si="347"/>
        <v>44795</v>
      </c>
      <c r="I497" s="108">
        <f t="shared" si="334"/>
        <v>44762</v>
      </c>
      <c r="J497" s="109">
        <f t="shared" si="341"/>
        <v>22</v>
      </c>
      <c r="K497" s="109">
        <f t="shared" si="357"/>
        <v>22</v>
      </c>
      <c r="L497" s="8">
        <f t="shared" si="342"/>
        <v>1.00521646</v>
      </c>
      <c r="M497" s="110">
        <f t="shared" si="356"/>
        <v>1.0141129200000001</v>
      </c>
      <c r="N497" s="110">
        <f t="shared" si="351"/>
        <v>1.216385113175644</v>
      </c>
      <c r="O497" s="103">
        <f t="shared" si="355"/>
        <v>1.2227303300000001</v>
      </c>
      <c r="P497" s="103">
        <f t="shared" si="335"/>
        <v>768.82904994</v>
      </c>
      <c r="Q497" s="11">
        <f t="shared" si="350"/>
        <v>16</v>
      </c>
      <c r="R497" s="7">
        <f t="shared" si="343"/>
        <v>2.3706999999999999E-2</v>
      </c>
      <c r="S497" s="8">
        <f t="shared" si="336"/>
        <v>18.226630279999998</v>
      </c>
      <c r="T497" s="113">
        <f t="shared" si="344"/>
        <v>0.1047</v>
      </c>
      <c r="U497" s="111">
        <f t="shared" si="352"/>
        <v>22</v>
      </c>
      <c r="V497" s="111">
        <v>252</v>
      </c>
      <c r="W497" s="110">
        <f t="shared" si="337"/>
        <v>1.0087308450000001</v>
      </c>
      <c r="X497" s="103">
        <f t="shared" si="338"/>
        <v>6.7125272599999999</v>
      </c>
      <c r="Y497" s="8">
        <f t="shared" si="345"/>
        <v>24.939157539999997</v>
      </c>
      <c r="Z497" s="114" t="str">
        <f t="shared" si="348"/>
        <v>A+J=</v>
      </c>
      <c r="AA497" s="108">
        <f t="shared" si="349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39"/>
        <v>44763</v>
      </c>
      <c r="B498" s="103">
        <f t="shared" si="332"/>
        <v>751.08960258000002</v>
      </c>
      <c r="C498" s="103">
        <f t="shared" si="346"/>
        <v>613.87404994999997</v>
      </c>
      <c r="D498" s="104">
        <f t="shared" si="340"/>
        <v>1183.953</v>
      </c>
      <c r="E498" s="105">
        <f t="shared" si="353"/>
        <v>1190.8820000000001</v>
      </c>
      <c r="F498" s="106">
        <f t="shared" si="354"/>
        <v>44732</v>
      </c>
      <c r="G498" s="107">
        <f t="shared" si="333"/>
        <v>5.8524282636220892E-3</v>
      </c>
      <c r="H498" s="108">
        <f t="shared" si="347"/>
        <v>44795</v>
      </c>
      <c r="I498" s="108">
        <f t="shared" si="334"/>
        <v>44795</v>
      </c>
      <c r="J498" s="109">
        <f t="shared" si="341"/>
        <v>23</v>
      </c>
      <c r="K498" s="109">
        <f t="shared" si="357"/>
        <v>1</v>
      </c>
      <c r="L498" s="8">
        <f t="shared" si="342"/>
        <v>1.00025374</v>
      </c>
      <c r="M498" s="110">
        <f t="shared" si="356"/>
        <v>1.00521646</v>
      </c>
      <c r="N498" s="110">
        <f t="shared" si="351"/>
        <v>1.2227303374631202</v>
      </c>
      <c r="O498" s="103">
        <f t="shared" si="355"/>
        <v>1.2230405900000001</v>
      </c>
      <c r="P498" s="103">
        <f t="shared" si="335"/>
        <v>750.79288023000004</v>
      </c>
      <c r="Q498" s="11">
        <f t="shared" si="350"/>
        <v>0</v>
      </c>
      <c r="R498" s="7">
        <f t="shared" si="343"/>
        <v>0</v>
      </c>
      <c r="S498" s="8">
        <f t="shared" si="336"/>
        <v>0</v>
      </c>
      <c r="T498" s="113">
        <f t="shared" si="344"/>
        <v>0.1047</v>
      </c>
      <c r="U498" s="111">
        <f t="shared" si="352"/>
        <v>1</v>
      </c>
      <c r="V498" s="111">
        <v>252</v>
      </c>
      <c r="W498" s="110">
        <f t="shared" si="337"/>
        <v>1.0003952119999999</v>
      </c>
      <c r="X498" s="103">
        <f t="shared" si="338"/>
        <v>0.29672235000000002</v>
      </c>
      <c r="Y498" s="8">
        <f t="shared" si="345"/>
        <v>0</v>
      </c>
      <c r="Z498" s="114" t="str">
        <f t="shared" si="348"/>
        <v>A+J=</v>
      </c>
      <c r="AA498" s="108">
        <f t="shared" si="349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39"/>
        <v>44764</v>
      </c>
      <c r="B499" s="103">
        <f t="shared" si="332"/>
        <v>751.57710309000004</v>
      </c>
      <c r="C499" s="103">
        <f t="shared" si="346"/>
        <v>613.87404994999997</v>
      </c>
      <c r="D499" s="104">
        <f t="shared" si="340"/>
        <v>1183.953</v>
      </c>
      <c r="E499" s="105">
        <f t="shared" si="353"/>
        <v>1190.8820000000001</v>
      </c>
      <c r="F499" s="106">
        <f t="shared" si="354"/>
        <v>44732</v>
      </c>
      <c r="G499" s="107">
        <f t="shared" si="333"/>
        <v>5.8524282636220892E-3</v>
      </c>
      <c r="H499" s="108">
        <f t="shared" si="347"/>
        <v>44795</v>
      </c>
      <c r="I499" s="108">
        <f t="shared" si="334"/>
        <v>44795</v>
      </c>
      <c r="J499" s="109">
        <f t="shared" si="341"/>
        <v>23</v>
      </c>
      <c r="K499" s="109">
        <f t="shared" si="357"/>
        <v>2</v>
      </c>
      <c r="L499" s="8">
        <f t="shared" si="342"/>
        <v>1.00050755</v>
      </c>
      <c r="M499" s="110">
        <f t="shared" si="356"/>
        <v>1.00521646</v>
      </c>
      <c r="N499" s="110">
        <f t="shared" si="351"/>
        <v>1.2227303374631202</v>
      </c>
      <c r="O499" s="103">
        <f t="shared" si="355"/>
        <v>1.2233509300000001</v>
      </c>
      <c r="P499" s="103">
        <f t="shared" si="335"/>
        <v>750.98338990000002</v>
      </c>
      <c r="Q499" s="11">
        <f t="shared" si="350"/>
        <v>0</v>
      </c>
      <c r="R499" s="7">
        <f t="shared" si="343"/>
        <v>0</v>
      </c>
      <c r="S499" s="8">
        <f t="shared" si="336"/>
        <v>0</v>
      </c>
      <c r="T499" s="113">
        <f t="shared" si="344"/>
        <v>0.1047</v>
      </c>
      <c r="U499" s="111">
        <f t="shared" si="352"/>
        <v>2</v>
      </c>
      <c r="V499" s="111">
        <v>252</v>
      </c>
      <c r="W499" s="110">
        <f t="shared" si="337"/>
        <v>1.000790581</v>
      </c>
      <c r="X499" s="103">
        <f t="shared" si="338"/>
        <v>0.59371319</v>
      </c>
      <c r="Y499" s="8">
        <f t="shared" si="345"/>
        <v>0</v>
      </c>
      <c r="Z499" s="114" t="str">
        <f t="shared" si="348"/>
        <v>A+J=</v>
      </c>
      <c r="AA499" s="108">
        <f t="shared" si="349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339"/>
        <v>44765</v>
      </c>
      <c r="B500" s="103">
        <f t="shared" si="332"/>
        <v>752.06491371000004</v>
      </c>
      <c r="C500" s="103">
        <f t="shared" si="346"/>
        <v>613.87404994999997</v>
      </c>
      <c r="D500" s="104">
        <f t="shared" si="340"/>
        <v>1183.953</v>
      </c>
      <c r="E500" s="105">
        <f t="shared" si="353"/>
        <v>1190.8820000000001</v>
      </c>
      <c r="F500" s="106">
        <f t="shared" si="354"/>
        <v>44732</v>
      </c>
      <c r="G500" s="107">
        <f t="shared" si="333"/>
        <v>5.8524282636220892E-3</v>
      </c>
      <c r="H500" s="108">
        <f t="shared" si="347"/>
        <v>44795</v>
      </c>
      <c r="I500" s="108">
        <f t="shared" si="334"/>
        <v>44795</v>
      </c>
      <c r="J500" s="109">
        <f t="shared" si="341"/>
        <v>23</v>
      </c>
      <c r="K500" s="109">
        <f t="shared" si="357"/>
        <v>3</v>
      </c>
      <c r="L500" s="8">
        <f t="shared" si="342"/>
        <v>1.0007614199999999</v>
      </c>
      <c r="M500" s="110">
        <f t="shared" si="356"/>
        <v>1.00521646</v>
      </c>
      <c r="N500" s="110">
        <f t="shared" si="351"/>
        <v>1.2227303374631202</v>
      </c>
      <c r="O500" s="103">
        <f t="shared" si="355"/>
        <v>1.22366134</v>
      </c>
      <c r="P500" s="103">
        <f t="shared" si="335"/>
        <v>751.17394254999999</v>
      </c>
      <c r="Q500" s="11">
        <f t="shared" si="350"/>
        <v>0</v>
      </c>
      <c r="R500" s="7">
        <f t="shared" si="343"/>
        <v>0</v>
      </c>
      <c r="S500" s="8">
        <f t="shared" si="336"/>
        <v>0</v>
      </c>
      <c r="T500" s="113">
        <f t="shared" si="344"/>
        <v>0.1047</v>
      </c>
      <c r="U500" s="111">
        <f t="shared" si="352"/>
        <v>3</v>
      </c>
      <c r="V500" s="111">
        <v>252</v>
      </c>
      <c r="W500" s="110">
        <f t="shared" si="337"/>
        <v>1.0011861049999999</v>
      </c>
      <c r="X500" s="103">
        <f t="shared" si="338"/>
        <v>0.89097115999999998</v>
      </c>
      <c r="Y500" s="8">
        <f t="shared" si="345"/>
        <v>0</v>
      </c>
      <c r="Z500" s="114" t="str">
        <f t="shared" si="348"/>
        <v>A+J=</v>
      </c>
      <c r="AA500" s="108">
        <f t="shared" si="349"/>
        <v>44795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339"/>
        <v>44766</v>
      </c>
      <c r="B501" s="103">
        <f t="shared" si="332"/>
        <v>752.06491371000004</v>
      </c>
      <c r="C501" s="103">
        <f t="shared" si="346"/>
        <v>613.87404994999997</v>
      </c>
      <c r="D501" s="104">
        <f t="shared" si="340"/>
        <v>1183.953</v>
      </c>
      <c r="E501" s="105">
        <f t="shared" si="353"/>
        <v>1190.8820000000001</v>
      </c>
      <c r="F501" s="106">
        <f t="shared" si="354"/>
        <v>44732</v>
      </c>
      <c r="G501" s="107">
        <f t="shared" si="333"/>
        <v>5.8524282636220892E-3</v>
      </c>
      <c r="H501" s="108">
        <f t="shared" si="347"/>
        <v>44795</v>
      </c>
      <c r="I501" s="108">
        <f t="shared" si="334"/>
        <v>44795</v>
      </c>
      <c r="J501" s="109">
        <f t="shared" si="341"/>
        <v>23</v>
      </c>
      <c r="K501" s="109">
        <f t="shared" si="357"/>
        <v>3</v>
      </c>
      <c r="L501" s="8">
        <f t="shared" si="342"/>
        <v>1.0007614199999999</v>
      </c>
      <c r="M501" s="110">
        <f t="shared" si="356"/>
        <v>1.00521646</v>
      </c>
      <c r="N501" s="110">
        <f t="shared" si="351"/>
        <v>1.2227303374631202</v>
      </c>
      <c r="O501" s="103">
        <f t="shared" si="355"/>
        <v>1.22366134</v>
      </c>
      <c r="P501" s="103">
        <f t="shared" si="335"/>
        <v>751.17394254999999</v>
      </c>
      <c r="Q501" s="11">
        <f t="shared" si="350"/>
        <v>0</v>
      </c>
      <c r="R501" s="7">
        <f t="shared" si="343"/>
        <v>0</v>
      </c>
      <c r="S501" s="8">
        <f t="shared" si="336"/>
        <v>0</v>
      </c>
      <c r="T501" s="113">
        <f t="shared" si="344"/>
        <v>0.1047</v>
      </c>
      <c r="U501" s="111">
        <f t="shared" si="352"/>
        <v>3</v>
      </c>
      <c r="V501" s="111">
        <v>252</v>
      </c>
      <c r="W501" s="110">
        <f t="shared" si="337"/>
        <v>1.0011861049999999</v>
      </c>
      <c r="X501" s="103">
        <f t="shared" si="338"/>
        <v>0.89097115999999998</v>
      </c>
      <c r="Y501" s="8">
        <f t="shared" si="345"/>
        <v>0</v>
      </c>
      <c r="Z501" s="114" t="str">
        <f t="shared" si="348"/>
        <v>A+J=</v>
      </c>
      <c r="AA501" s="108">
        <f t="shared" si="349"/>
        <v>44795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339"/>
        <v>44767</v>
      </c>
      <c r="B502" s="103">
        <f t="shared" si="332"/>
        <v>752.06491371000004</v>
      </c>
      <c r="C502" s="103">
        <f t="shared" si="346"/>
        <v>613.87404994999997</v>
      </c>
      <c r="D502" s="104">
        <f t="shared" si="340"/>
        <v>1183.953</v>
      </c>
      <c r="E502" s="105">
        <f t="shared" si="353"/>
        <v>1190.8820000000001</v>
      </c>
      <c r="F502" s="106">
        <f t="shared" si="354"/>
        <v>44732</v>
      </c>
      <c r="G502" s="107">
        <f t="shared" si="333"/>
        <v>5.8524282636220892E-3</v>
      </c>
      <c r="H502" s="108">
        <f t="shared" si="347"/>
        <v>44795</v>
      </c>
      <c r="I502" s="108">
        <f t="shared" si="334"/>
        <v>44795</v>
      </c>
      <c r="J502" s="109">
        <f t="shared" si="341"/>
        <v>23</v>
      </c>
      <c r="K502" s="109">
        <f t="shared" si="357"/>
        <v>3</v>
      </c>
      <c r="L502" s="8">
        <f t="shared" si="342"/>
        <v>1.0007614199999999</v>
      </c>
      <c r="M502" s="110">
        <f t="shared" si="356"/>
        <v>1.00521646</v>
      </c>
      <c r="N502" s="110">
        <f t="shared" si="351"/>
        <v>1.2227303374631202</v>
      </c>
      <c r="O502" s="103">
        <f t="shared" si="355"/>
        <v>1.22366134</v>
      </c>
      <c r="P502" s="103">
        <f t="shared" si="335"/>
        <v>751.17394254999999</v>
      </c>
      <c r="Q502" s="11">
        <f t="shared" si="350"/>
        <v>0</v>
      </c>
      <c r="R502" s="7">
        <f t="shared" si="343"/>
        <v>0</v>
      </c>
      <c r="S502" s="8">
        <f t="shared" si="336"/>
        <v>0</v>
      </c>
      <c r="T502" s="113">
        <f t="shared" si="344"/>
        <v>0.1047</v>
      </c>
      <c r="U502" s="111">
        <f t="shared" si="352"/>
        <v>3</v>
      </c>
      <c r="V502" s="111">
        <v>252</v>
      </c>
      <c r="W502" s="110">
        <f t="shared" si="337"/>
        <v>1.0011861049999999</v>
      </c>
      <c r="X502" s="103">
        <f t="shared" si="338"/>
        <v>0.89097115999999998</v>
      </c>
      <c r="Y502" s="8">
        <f t="shared" si="345"/>
        <v>0</v>
      </c>
      <c r="Z502" s="114" t="str">
        <f t="shared" si="348"/>
        <v>A+J=</v>
      </c>
      <c r="AA502" s="108">
        <f t="shared" si="349"/>
        <v>44795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339"/>
        <v>44768</v>
      </c>
      <c r="B503" s="103">
        <f t="shared" si="332"/>
        <v>752.55304836000005</v>
      </c>
      <c r="C503" s="103">
        <f t="shared" si="346"/>
        <v>613.87404994999997</v>
      </c>
      <c r="D503" s="104">
        <f t="shared" si="340"/>
        <v>1183.953</v>
      </c>
      <c r="E503" s="105">
        <f t="shared" si="353"/>
        <v>1190.8820000000001</v>
      </c>
      <c r="F503" s="106">
        <f t="shared" si="354"/>
        <v>44732</v>
      </c>
      <c r="G503" s="107">
        <f t="shared" si="333"/>
        <v>5.8524282636220892E-3</v>
      </c>
      <c r="H503" s="108">
        <f t="shared" si="347"/>
        <v>44795</v>
      </c>
      <c r="I503" s="108">
        <f t="shared" si="334"/>
        <v>44795</v>
      </c>
      <c r="J503" s="109">
        <f t="shared" si="341"/>
        <v>23</v>
      </c>
      <c r="K503" s="109">
        <f t="shared" si="357"/>
        <v>4</v>
      </c>
      <c r="L503" s="8">
        <f t="shared" si="342"/>
        <v>1.00101536</v>
      </c>
      <c r="M503" s="110">
        <f t="shared" si="356"/>
        <v>1.00521646</v>
      </c>
      <c r="N503" s="110">
        <f t="shared" si="351"/>
        <v>1.2227303374631202</v>
      </c>
      <c r="O503" s="103">
        <f t="shared" si="355"/>
        <v>1.2239718399999999</v>
      </c>
      <c r="P503" s="103">
        <f t="shared" si="335"/>
        <v>751.36455044000002</v>
      </c>
      <c r="Q503" s="11">
        <f t="shared" si="350"/>
        <v>0</v>
      </c>
      <c r="R503" s="7">
        <f t="shared" si="343"/>
        <v>0</v>
      </c>
      <c r="S503" s="8">
        <f t="shared" si="336"/>
        <v>0</v>
      </c>
      <c r="T503" s="113">
        <f t="shared" si="344"/>
        <v>0.1047</v>
      </c>
      <c r="U503" s="111">
        <f t="shared" si="352"/>
        <v>4</v>
      </c>
      <c r="V503" s="111">
        <v>252</v>
      </c>
      <c r="W503" s="110">
        <f t="shared" si="337"/>
        <v>1.001581786</v>
      </c>
      <c r="X503" s="103">
        <f t="shared" si="338"/>
        <v>1.1884979200000001</v>
      </c>
      <c r="Y503" s="8">
        <f t="shared" si="345"/>
        <v>0</v>
      </c>
      <c r="Z503" s="114" t="str">
        <f t="shared" si="348"/>
        <v>A+J=</v>
      </c>
      <c r="AA503" s="108">
        <f t="shared" si="349"/>
        <v>44795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339"/>
        <v>44769</v>
      </c>
      <c r="B504" s="103">
        <f t="shared" si="332"/>
        <v>753.04150104999997</v>
      </c>
      <c r="C504" s="103">
        <f t="shared" si="346"/>
        <v>613.87404994999997</v>
      </c>
      <c r="D504" s="104">
        <f t="shared" si="340"/>
        <v>1183.953</v>
      </c>
      <c r="E504" s="105">
        <f t="shared" si="353"/>
        <v>1190.8820000000001</v>
      </c>
      <c r="F504" s="106">
        <f t="shared" si="354"/>
        <v>44732</v>
      </c>
      <c r="G504" s="107">
        <f t="shared" si="333"/>
        <v>5.8524282636220892E-3</v>
      </c>
      <c r="H504" s="108">
        <f t="shared" si="347"/>
        <v>44795</v>
      </c>
      <c r="I504" s="108">
        <f t="shared" si="334"/>
        <v>44795</v>
      </c>
      <c r="J504" s="109">
        <f t="shared" si="341"/>
        <v>23</v>
      </c>
      <c r="K504" s="109">
        <f t="shared" si="357"/>
        <v>5</v>
      </c>
      <c r="L504" s="8">
        <f t="shared" si="342"/>
        <v>1.00126936</v>
      </c>
      <c r="M504" s="110">
        <f t="shared" si="356"/>
        <v>1.00521646</v>
      </c>
      <c r="N504" s="110">
        <f t="shared" si="351"/>
        <v>1.2227303374631202</v>
      </c>
      <c r="O504" s="103">
        <f t="shared" si="355"/>
        <v>1.22428242</v>
      </c>
      <c r="P504" s="103">
        <f t="shared" si="335"/>
        <v>751.55520744</v>
      </c>
      <c r="Q504" s="11">
        <f t="shared" si="350"/>
        <v>0</v>
      </c>
      <c r="R504" s="7">
        <f t="shared" si="343"/>
        <v>0</v>
      </c>
      <c r="S504" s="8">
        <f t="shared" si="336"/>
        <v>0</v>
      </c>
      <c r="T504" s="113">
        <f t="shared" si="344"/>
        <v>0.1047</v>
      </c>
      <c r="U504" s="111">
        <f t="shared" si="352"/>
        <v>5</v>
      </c>
      <c r="V504" s="111">
        <v>252</v>
      </c>
      <c r="W504" s="110">
        <f t="shared" si="337"/>
        <v>1.001977624</v>
      </c>
      <c r="X504" s="103">
        <f t="shared" si="338"/>
        <v>1.4862936099999999</v>
      </c>
      <c r="Y504" s="8">
        <f t="shared" si="345"/>
        <v>0</v>
      </c>
      <c r="Z504" s="114" t="str">
        <f t="shared" si="348"/>
        <v>A+J=</v>
      </c>
      <c r="AA504" s="108">
        <f t="shared" si="349"/>
        <v>44795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339"/>
        <v>44770</v>
      </c>
      <c r="B505" s="103">
        <f t="shared" si="332"/>
        <v>753.53025812999999</v>
      </c>
      <c r="C505" s="103">
        <f t="shared" si="346"/>
        <v>613.87404994999997</v>
      </c>
      <c r="D505" s="104">
        <f t="shared" si="340"/>
        <v>1183.953</v>
      </c>
      <c r="E505" s="105">
        <f t="shared" si="353"/>
        <v>1190.8820000000001</v>
      </c>
      <c r="F505" s="106">
        <f t="shared" si="354"/>
        <v>44732</v>
      </c>
      <c r="G505" s="107">
        <f t="shared" si="333"/>
        <v>5.8524282636220892E-3</v>
      </c>
      <c r="H505" s="108">
        <f t="shared" si="347"/>
        <v>44795</v>
      </c>
      <c r="I505" s="108">
        <f t="shared" si="334"/>
        <v>44795</v>
      </c>
      <c r="J505" s="109">
        <f t="shared" si="341"/>
        <v>23</v>
      </c>
      <c r="K505" s="109">
        <f t="shared" si="357"/>
        <v>6</v>
      </c>
      <c r="L505" s="8">
        <f t="shared" si="342"/>
        <v>1.0015234200000001</v>
      </c>
      <c r="M505" s="110">
        <f t="shared" si="356"/>
        <v>1.00521646</v>
      </c>
      <c r="N505" s="110">
        <f t="shared" si="351"/>
        <v>1.2227303374631202</v>
      </c>
      <c r="O505" s="103">
        <f t="shared" si="355"/>
        <v>1.2245930599999999</v>
      </c>
      <c r="P505" s="103">
        <f t="shared" si="335"/>
        <v>751.74590128</v>
      </c>
      <c r="Q505" s="11">
        <f t="shared" si="350"/>
        <v>0</v>
      </c>
      <c r="R505" s="7">
        <f t="shared" si="343"/>
        <v>0</v>
      </c>
      <c r="S505" s="8">
        <f t="shared" si="336"/>
        <v>0</v>
      </c>
      <c r="T505" s="113">
        <f t="shared" si="344"/>
        <v>0.1047</v>
      </c>
      <c r="U505" s="111">
        <f t="shared" si="352"/>
        <v>6</v>
      </c>
      <c r="V505" s="111">
        <v>252</v>
      </c>
      <c r="W505" s="110">
        <f t="shared" si="337"/>
        <v>1.0023736169999999</v>
      </c>
      <c r="X505" s="103">
        <f t="shared" si="338"/>
        <v>1.78435685</v>
      </c>
      <c r="Y505" s="8">
        <f t="shared" si="345"/>
        <v>0</v>
      </c>
      <c r="Z505" s="114" t="str">
        <f t="shared" si="348"/>
        <v>A+J=</v>
      </c>
      <c r="AA505" s="108">
        <f t="shared" si="349"/>
        <v>44795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339"/>
        <v>44771</v>
      </c>
      <c r="B506" s="103">
        <f t="shared" si="332"/>
        <v>754.01934658000005</v>
      </c>
      <c r="C506" s="103">
        <f t="shared" si="346"/>
        <v>613.87404994999997</v>
      </c>
      <c r="D506" s="104">
        <f t="shared" si="340"/>
        <v>1183.953</v>
      </c>
      <c r="E506" s="105">
        <f t="shared" si="353"/>
        <v>1190.8820000000001</v>
      </c>
      <c r="F506" s="106">
        <f t="shared" si="354"/>
        <v>44732</v>
      </c>
      <c r="G506" s="107">
        <f t="shared" si="333"/>
        <v>5.8524282636220892E-3</v>
      </c>
      <c r="H506" s="108">
        <f t="shared" si="347"/>
        <v>44795</v>
      </c>
      <c r="I506" s="108">
        <f t="shared" si="334"/>
        <v>44795</v>
      </c>
      <c r="J506" s="109">
        <f t="shared" si="341"/>
        <v>23</v>
      </c>
      <c r="K506" s="109">
        <f t="shared" si="357"/>
        <v>7</v>
      </c>
      <c r="L506" s="8">
        <f t="shared" si="342"/>
        <v>1.0017775499999999</v>
      </c>
      <c r="M506" s="110">
        <f t="shared" si="356"/>
        <v>1.00521646</v>
      </c>
      <c r="N506" s="110">
        <f t="shared" si="351"/>
        <v>1.2227303374631202</v>
      </c>
      <c r="O506" s="103">
        <f t="shared" si="355"/>
        <v>1.2249038000000001</v>
      </c>
      <c r="P506" s="103">
        <f t="shared" si="335"/>
        <v>751.93665650000003</v>
      </c>
      <c r="Q506" s="11">
        <f t="shared" si="350"/>
        <v>0</v>
      </c>
      <c r="R506" s="7">
        <f t="shared" si="343"/>
        <v>0</v>
      </c>
      <c r="S506" s="8">
        <f t="shared" si="336"/>
        <v>0</v>
      </c>
      <c r="T506" s="113">
        <f t="shared" si="344"/>
        <v>0.1047</v>
      </c>
      <c r="U506" s="111">
        <f t="shared" si="352"/>
        <v>7</v>
      </c>
      <c r="V506" s="111">
        <v>252</v>
      </c>
      <c r="W506" s="110">
        <f t="shared" si="337"/>
        <v>1.0027697680000001</v>
      </c>
      <c r="X506" s="103">
        <f t="shared" si="338"/>
        <v>2.0826900799999999</v>
      </c>
      <c r="Y506" s="8">
        <f t="shared" si="345"/>
        <v>0</v>
      </c>
      <c r="Z506" s="114" t="str">
        <f t="shared" si="348"/>
        <v>A+J=</v>
      </c>
      <c r="AA506" s="108">
        <f t="shared" si="349"/>
        <v>44795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339"/>
        <v>44772</v>
      </c>
      <c r="B507" s="103">
        <f t="shared" si="332"/>
        <v>754.50874662000001</v>
      </c>
      <c r="C507" s="103">
        <f t="shared" si="346"/>
        <v>613.87404994999997</v>
      </c>
      <c r="D507" s="104">
        <f t="shared" si="340"/>
        <v>1183.953</v>
      </c>
      <c r="E507" s="105">
        <f t="shared" si="353"/>
        <v>1190.8820000000001</v>
      </c>
      <c r="F507" s="106">
        <f t="shared" si="354"/>
        <v>44732</v>
      </c>
      <c r="G507" s="107">
        <f t="shared" si="333"/>
        <v>5.8524282636220892E-3</v>
      </c>
      <c r="H507" s="108">
        <f t="shared" si="347"/>
        <v>44795</v>
      </c>
      <c r="I507" s="108">
        <f t="shared" si="334"/>
        <v>44795</v>
      </c>
      <c r="J507" s="109">
        <f t="shared" si="341"/>
        <v>23</v>
      </c>
      <c r="K507" s="109">
        <f t="shared" si="357"/>
        <v>8</v>
      </c>
      <c r="L507" s="8">
        <f t="shared" si="342"/>
        <v>1.00203175</v>
      </c>
      <c r="M507" s="110">
        <f t="shared" si="356"/>
        <v>1.00521646</v>
      </c>
      <c r="N507" s="110">
        <f t="shared" si="351"/>
        <v>1.2227303374631202</v>
      </c>
      <c r="O507" s="103">
        <f t="shared" si="355"/>
        <v>1.2252146100000001</v>
      </c>
      <c r="P507" s="103">
        <f t="shared" si="335"/>
        <v>752.12745469000004</v>
      </c>
      <c r="Q507" s="11">
        <f t="shared" si="350"/>
        <v>0</v>
      </c>
      <c r="R507" s="7">
        <f t="shared" si="343"/>
        <v>0</v>
      </c>
      <c r="S507" s="8">
        <f t="shared" si="336"/>
        <v>0</v>
      </c>
      <c r="T507" s="113">
        <f t="shared" si="344"/>
        <v>0.1047</v>
      </c>
      <c r="U507" s="111">
        <f t="shared" si="352"/>
        <v>8</v>
      </c>
      <c r="V507" s="111">
        <v>252</v>
      </c>
      <c r="W507" s="110">
        <f t="shared" si="337"/>
        <v>1.003166075</v>
      </c>
      <c r="X507" s="103">
        <f t="shared" si="338"/>
        <v>2.3812919300000002</v>
      </c>
      <c r="Y507" s="8">
        <f t="shared" si="345"/>
        <v>0</v>
      </c>
      <c r="Z507" s="114" t="str">
        <f t="shared" si="348"/>
        <v>A+J=</v>
      </c>
      <c r="AA507" s="108">
        <f t="shared" si="349"/>
        <v>44795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339"/>
        <v>44773</v>
      </c>
      <c r="B508" s="103">
        <f t="shared" si="332"/>
        <v>754.50874662000001</v>
      </c>
      <c r="C508" s="103">
        <f t="shared" si="346"/>
        <v>613.87404994999997</v>
      </c>
      <c r="D508" s="104">
        <f t="shared" si="340"/>
        <v>1183.953</v>
      </c>
      <c r="E508" s="105">
        <f t="shared" si="353"/>
        <v>1190.8820000000001</v>
      </c>
      <c r="F508" s="106">
        <f t="shared" si="354"/>
        <v>44732</v>
      </c>
      <c r="G508" s="107">
        <f t="shared" si="333"/>
        <v>5.8524282636220892E-3</v>
      </c>
      <c r="H508" s="108">
        <f t="shared" si="347"/>
        <v>44795</v>
      </c>
      <c r="I508" s="108">
        <f t="shared" si="334"/>
        <v>44795</v>
      </c>
      <c r="J508" s="109">
        <f t="shared" si="341"/>
        <v>23</v>
      </c>
      <c r="K508" s="109">
        <f t="shared" si="357"/>
        <v>8</v>
      </c>
      <c r="L508" s="8">
        <f t="shared" si="342"/>
        <v>1.00203175</v>
      </c>
      <c r="M508" s="110">
        <f t="shared" si="356"/>
        <v>1.00521646</v>
      </c>
      <c r="N508" s="110">
        <f t="shared" si="351"/>
        <v>1.2227303374631202</v>
      </c>
      <c r="O508" s="103">
        <f t="shared" si="355"/>
        <v>1.2252146100000001</v>
      </c>
      <c r="P508" s="103">
        <f t="shared" si="335"/>
        <v>752.12745469000004</v>
      </c>
      <c r="Q508" s="11">
        <f t="shared" si="350"/>
        <v>0</v>
      </c>
      <c r="R508" s="7">
        <f t="shared" si="343"/>
        <v>0</v>
      </c>
      <c r="S508" s="8">
        <f t="shared" si="336"/>
        <v>0</v>
      </c>
      <c r="T508" s="113">
        <f t="shared" si="344"/>
        <v>0.1047</v>
      </c>
      <c r="U508" s="111">
        <f t="shared" si="352"/>
        <v>8</v>
      </c>
      <c r="V508" s="111">
        <v>252</v>
      </c>
      <c r="W508" s="110">
        <f t="shared" si="337"/>
        <v>1.003166075</v>
      </c>
      <c r="X508" s="103">
        <f t="shared" si="338"/>
        <v>2.3812919300000002</v>
      </c>
      <c r="Y508" s="8">
        <f t="shared" si="345"/>
        <v>0</v>
      </c>
      <c r="Z508" s="114" t="str">
        <f t="shared" si="348"/>
        <v>A+J=</v>
      </c>
      <c r="AA508" s="108">
        <f t="shared" si="349"/>
        <v>44795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339"/>
        <v>44774</v>
      </c>
      <c r="B509" s="103">
        <f t="shared" si="332"/>
        <v>754.50874662000001</v>
      </c>
      <c r="C509" s="103">
        <f t="shared" si="346"/>
        <v>613.87404994999997</v>
      </c>
      <c r="D509" s="104">
        <f t="shared" si="340"/>
        <v>1183.953</v>
      </c>
      <c r="E509" s="105">
        <f t="shared" si="353"/>
        <v>1190.8820000000001</v>
      </c>
      <c r="F509" s="106">
        <f t="shared" si="354"/>
        <v>44732</v>
      </c>
      <c r="G509" s="107">
        <f t="shared" si="333"/>
        <v>5.8524282636220892E-3</v>
      </c>
      <c r="H509" s="108">
        <f t="shared" si="347"/>
        <v>44795</v>
      </c>
      <c r="I509" s="108">
        <f t="shared" si="334"/>
        <v>44795</v>
      </c>
      <c r="J509" s="109">
        <f t="shared" si="341"/>
        <v>23</v>
      </c>
      <c r="K509" s="109">
        <f t="shared" si="357"/>
        <v>8</v>
      </c>
      <c r="L509" s="8">
        <f t="shared" si="342"/>
        <v>1.00203175</v>
      </c>
      <c r="M509" s="110">
        <f t="shared" si="356"/>
        <v>1.00521646</v>
      </c>
      <c r="N509" s="110">
        <f t="shared" si="351"/>
        <v>1.2227303374631202</v>
      </c>
      <c r="O509" s="103">
        <f t="shared" si="355"/>
        <v>1.2252146100000001</v>
      </c>
      <c r="P509" s="103">
        <f t="shared" si="335"/>
        <v>752.12745469000004</v>
      </c>
      <c r="Q509" s="11">
        <f t="shared" si="350"/>
        <v>0</v>
      </c>
      <c r="R509" s="7">
        <f t="shared" si="343"/>
        <v>0</v>
      </c>
      <c r="S509" s="8">
        <f t="shared" si="336"/>
        <v>0</v>
      </c>
      <c r="T509" s="113">
        <f t="shared" si="344"/>
        <v>0.1047</v>
      </c>
      <c r="U509" s="111">
        <f t="shared" si="352"/>
        <v>8</v>
      </c>
      <c r="V509" s="111">
        <v>252</v>
      </c>
      <c r="W509" s="110">
        <f t="shared" si="337"/>
        <v>1.003166075</v>
      </c>
      <c r="X509" s="103">
        <f t="shared" si="338"/>
        <v>2.3812919300000002</v>
      </c>
      <c r="Y509" s="8">
        <f t="shared" si="345"/>
        <v>0</v>
      </c>
      <c r="Z509" s="114" t="str">
        <f t="shared" si="348"/>
        <v>A+J=</v>
      </c>
      <c r="AA509" s="108">
        <f t="shared" si="349"/>
        <v>44795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339"/>
        <v>44775</v>
      </c>
      <c r="B510" s="103">
        <f t="shared" si="332"/>
        <v>754.99847069999998</v>
      </c>
      <c r="C510" s="103">
        <f t="shared" si="346"/>
        <v>613.87404994999997</v>
      </c>
      <c r="D510" s="104">
        <f t="shared" si="340"/>
        <v>1183.953</v>
      </c>
      <c r="E510" s="105">
        <f t="shared" si="353"/>
        <v>1190.8820000000001</v>
      </c>
      <c r="F510" s="106">
        <f t="shared" si="354"/>
        <v>44732</v>
      </c>
      <c r="G510" s="107">
        <f t="shared" si="333"/>
        <v>5.8524282636220892E-3</v>
      </c>
      <c r="H510" s="108">
        <f t="shared" si="347"/>
        <v>44795</v>
      </c>
      <c r="I510" s="108">
        <f t="shared" si="334"/>
        <v>44795</v>
      </c>
      <c r="J510" s="109">
        <f t="shared" si="341"/>
        <v>23</v>
      </c>
      <c r="K510" s="109">
        <f t="shared" si="357"/>
        <v>9</v>
      </c>
      <c r="L510" s="8">
        <f t="shared" si="342"/>
        <v>1.0022860099999999</v>
      </c>
      <c r="M510" s="110">
        <f t="shared" si="356"/>
        <v>1.00521646</v>
      </c>
      <c r="N510" s="110">
        <f t="shared" si="351"/>
        <v>1.2227303374631202</v>
      </c>
      <c r="O510" s="103">
        <f t="shared" si="355"/>
        <v>1.22552551</v>
      </c>
      <c r="P510" s="103">
        <f t="shared" si="335"/>
        <v>752.31830814</v>
      </c>
      <c r="Q510" s="11">
        <f t="shared" si="350"/>
        <v>0</v>
      </c>
      <c r="R510" s="7">
        <f t="shared" si="343"/>
        <v>0</v>
      </c>
      <c r="S510" s="8">
        <f t="shared" si="336"/>
        <v>0</v>
      </c>
      <c r="T510" s="113">
        <f t="shared" si="344"/>
        <v>0.1047</v>
      </c>
      <c r="U510" s="111">
        <f t="shared" si="352"/>
        <v>9</v>
      </c>
      <c r="V510" s="111">
        <v>252</v>
      </c>
      <c r="W510" s="110">
        <f t="shared" si="337"/>
        <v>1.0035625379999999</v>
      </c>
      <c r="X510" s="103">
        <f t="shared" si="338"/>
        <v>2.6801625599999999</v>
      </c>
      <c r="Y510" s="8">
        <f t="shared" si="345"/>
        <v>0</v>
      </c>
      <c r="Z510" s="114" t="str">
        <f t="shared" si="348"/>
        <v>A+J=</v>
      </c>
      <c r="AA510" s="108">
        <f t="shared" si="349"/>
        <v>44795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339"/>
        <v>44776</v>
      </c>
      <c r="B511" s="103">
        <f t="shared" si="332"/>
        <v>755.48850121999999</v>
      </c>
      <c r="C511" s="103">
        <f t="shared" si="346"/>
        <v>613.87404994999997</v>
      </c>
      <c r="D511" s="104">
        <f t="shared" si="340"/>
        <v>1183.953</v>
      </c>
      <c r="E511" s="105">
        <f t="shared" si="353"/>
        <v>1190.8820000000001</v>
      </c>
      <c r="F511" s="106">
        <f t="shared" si="354"/>
        <v>44732</v>
      </c>
      <c r="G511" s="107">
        <f t="shared" si="333"/>
        <v>5.8524282636220892E-3</v>
      </c>
      <c r="H511" s="108">
        <f t="shared" si="347"/>
        <v>44795</v>
      </c>
      <c r="I511" s="108">
        <f t="shared" si="334"/>
        <v>44795</v>
      </c>
      <c r="J511" s="109">
        <f t="shared" si="341"/>
        <v>23</v>
      </c>
      <c r="K511" s="109">
        <f t="shared" si="357"/>
        <v>10</v>
      </c>
      <c r="L511" s="8">
        <f t="shared" si="342"/>
        <v>1.00254033</v>
      </c>
      <c r="M511" s="110">
        <f t="shared" si="356"/>
        <v>1.00521646</v>
      </c>
      <c r="N511" s="110">
        <f t="shared" si="351"/>
        <v>1.2227303374631202</v>
      </c>
      <c r="O511" s="103">
        <f t="shared" si="355"/>
        <v>1.22583647</v>
      </c>
      <c r="P511" s="103">
        <f t="shared" si="335"/>
        <v>752.50919840999995</v>
      </c>
      <c r="Q511" s="11">
        <f t="shared" si="350"/>
        <v>0</v>
      </c>
      <c r="R511" s="7">
        <f t="shared" si="343"/>
        <v>0</v>
      </c>
      <c r="S511" s="8">
        <f t="shared" si="336"/>
        <v>0</v>
      </c>
      <c r="T511" s="113">
        <f t="shared" si="344"/>
        <v>0.1047</v>
      </c>
      <c r="U511" s="111">
        <f t="shared" si="352"/>
        <v>10</v>
      </c>
      <c r="V511" s="111">
        <v>252</v>
      </c>
      <c r="W511" s="110">
        <f t="shared" si="337"/>
        <v>1.003959158</v>
      </c>
      <c r="X511" s="103">
        <f t="shared" si="338"/>
        <v>2.9793028100000001</v>
      </c>
      <c r="Y511" s="8">
        <f t="shared" si="345"/>
        <v>0</v>
      </c>
      <c r="Z511" s="114" t="str">
        <f t="shared" si="348"/>
        <v>A+J=</v>
      </c>
      <c r="AA511" s="108">
        <f t="shared" si="349"/>
        <v>44795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339"/>
        <v>44777</v>
      </c>
      <c r="B512" s="103">
        <f t="shared" si="332"/>
        <v>755.97885682999993</v>
      </c>
      <c r="C512" s="103">
        <f t="shared" si="346"/>
        <v>613.87404994999997</v>
      </c>
      <c r="D512" s="104">
        <f t="shared" si="340"/>
        <v>1183.953</v>
      </c>
      <c r="E512" s="105">
        <f t="shared" si="353"/>
        <v>1190.8820000000001</v>
      </c>
      <c r="F512" s="106">
        <f t="shared" si="354"/>
        <v>44732</v>
      </c>
      <c r="G512" s="107">
        <f t="shared" si="333"/>
        <v>5.8524282636220892E-3</v>
      </c>
      <c r="H512" s="108">
        <f t="shared" si="347"/>
        <v>44795</v>
      </c>
      <c r="I512" s="108">
        <f t="shared" si="334"/>
        <v>44795</v>
      </c>
      <c r="J512" s="109">
        <f t="shared" si="341"/>
        <v>23</v>
      </c>
      <c r="K512" s="109">
        <f t="shared" si="357"/>
        <v>11</v>
      </c>
      <c r="L512" s="8">
        <f t="shared" si="342"/>
        <v>1.00279472</v>
      </c>
      <c r="M512" s="110">
        <f t="shared" si="356"/>
        <v>1.00521646</v>
      </c>
      <c r="N512" s="110">
        <f t="shared" si="351"/>
        <v>1.2227303374631202</v>
      </c>
      <c r="O512" s="103">
        <f t="shared" si="355"/>
        <v>1.22614752</v>
      </c>
      <c r="P512" s="103">
        <f t="shared" si="335"/>
        <v>752.70014392999997</v>
      </c>
      <c r="Q512" s="11">
        <f t="shared" si="350"/>
        <v>0</v>
      </c>
      <c r="R512" s="7">
        <f t="shared" si="343"/>
        <v>0</v>
      </c>
      <c r="S512" s="8">
        <f t="shared" si="336"/>
        <v>0</v>
      </c>
      <c r="T512" s="113">
        <f t="shared" si="344"/>
        <v>0.1047</v>
      </c>
      <c r="U512" s="111">
        <f t="shared" si="352"/>
        <v>11</v>
      </c>
      <c r="V512" s="111">
        <v>252</v>
      </c>
      <c r="W512" s="110">
        <f t="shared" si="337"/>
        <v>1.004355935</v>
      </c>
      <c r="X512" s="103">
        <f t="shared" si="338"/>
        <v>3.2787128999999999</v>
      </c>
      <c r="Y512" s="8">
        <f t="shared" si="345"/>
        <v>0</v>
      </c>
      <c r="Z512" s="114" t="str">
        <f t="shared" si="348"/>
        <v>A+J=</v>
      </c>
      <c r="AA512" s="108">
        <f t="shared" si="349"/>
        <v>44795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339"/>
        <v>44778</v>
      </c>
      <c r="B513" s="103">
        <f t="shared" si="332"/>
        <v>756.46953151999992</v>
      </c>
      <c r="C513" s="103">
        <f t="shared" si="346"/>
        <v>613.87404994999997</v>
      </c>
      <c r="D513" s="104">
        <f t="shared" si="340"/>
        <v>1183.953</v>
      </c>
      <c r="E513" s="105">
        <f t="shared" si="353"/>
        <v>1190.8820000000001</v>
      </c>
      <c r="F513" s="106">
        <f t="shared" si="354"/>
        <v>44732</v>
      </c>
      <c r="G513" s="107">
        <f t="shared" si="333"/>
        <v>5.8524282636220892E-3</v>
      </c>
      <c r="H513" s="108">
        <f t="shared" si="347"/>
        <v>44795</v>
      </c>
      <c r="I513" s="108">
        <f t="shared" si="334"/>
        <v>44795</v>
      </c>
      <c r="J513" s="109">
        <f t="shared" si="341"/>
        <v>23</v>
      </c>
      <c r="K513" s="109">
        <f t="shared" si="357"/>
        <v>12</v>
      </c>
      <c r="L513" s="8">
        <f t="shared" si="342"/>
        <v>1.0030491699999999</v>
      </c>
      <c r="M513" s="110">
        <f t="shared" si="356"/>
        <v>1.00521646</v>
      </c>
      <c r="N513" s="110">
        <f t="shared" si="351"/>
        <v>1.2227303374631202</v>
      </c>
      <c r="O513" s="103">
        <f t="shared" si="355"/>
        <v>1.2264586500000001</v>
      </c>
      <c r="P513" s="103">
        <f t="shared" si="335"/>
        <v>752.89113856999995</v>
      </c>
      <c r="Q513" s="11">
        <f t="shared" si="350"/>
        <v>0</v>
      </c>
      <c r="R513" s="7">
        <f t="shared" si="343"/>
        <v>0</v>
      </c>
      <c r="S513" s="8">
        <f t="shared" si="336"/>
        <v>0</v>
      </c>
      <c r="T513" s="113">
        <f t="shared" si="344"/>
        <v>0.1047</v>
      </c>
      <c r="U513" s="111">
        <f t="shared" si="352"/>
        <v>12</v>
      </c>
      <c r="V513" s="111">
        <v>252</v>
      </c>
      <c r="W513" s="110">
        <f t="shared" si="337"/>
        <v>1.004752869</v>
      </c>
      <c r="X513" s="103">
        <f t="shared" si="338"/>
        <v>3.57839295</v>
      </c>
      <c r="Y513" s="8">
        <f t="shared" si="345"/>
        <v>0</v>
      </c>
      <c r="Z513" s="114" t="str">
        <f t="shared" si="348"/>
        <v>A+J=</v>
      </c>
      <c r="AA513" s="108">
        <f t="shared" si="349"/>
        <v>44795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339"/>
        <v>44779</v>
      </c>
      <c r="B514" s="103">
        <f t="shared" si="332"/>
        <v>756.96051925000006</v>
      </c>
      <c r="C514" s="103">
        <f t="shared" si="346"/>
        <v>613.87404994999997</v>
      </c>
      <c r="D514" s="104">
        <f t="shared" si="340"/>
        <v>1183.953</v>
      </c>
      <c r="E514" s="105">
        <f t="shared" si="353"/>
        <v>1190.8820000000001</v>
      </c>
      <c r="F514" s="106">
        <f t="shared" si="354"/>
        <v>44732</v>
      </c>
      <c r="G514" s="107">
        <f t="shared" si="333"/>
        <v>5.8524282636220892E-3</v>
      </c>
      <c r="H514" s="108">
        <f t="shared" si="347"/>
        <v>44795</v>
      </c>
      <c r="I514" s="108">
        <f t="shared" si="334"/>
        <v>44795</v>
      </c>
      <c r="J514" s="109">
        <f t="shared" si="341"/>
        <v>23</v>
      </c>
      <c r="K514" s="109">
        <f t="shared" si="357"/>
        <v>13</v>
      </c>
      <c r="L514" s="8">
        <f t="shared" si="342"/>
        <v>1.0033036900000001</v>
      </c>
      <c r="M514" s="110">
        <f t="shared" si="356"/>
        <v>1.00521646</v>
      </c>
      <c r="N514" s="110">
        <f t="shared" si="351"/>
        <v>1.2227303374631202</v>
      </c>
      <c r="O514" s="103">
        <f t="shared" si="355"/>
        <v>1.2267698499999999</v>
      </c>
      <c r="P514" s="103">
        <f t="shared" si="335"/>
        <v>753.08217617000003</v>
      </c>
      <c r="Q514" s="11">
        <f t="shared" si="350"/>
        <v>0</v>
      </c>
      <c r="R514" s="7">
        <f t="shared" si="343"/>
        <v>0</v>
      </c>
      <c r="S514" s="8">
        <f t="shared" si="336"/>
        <v>0</v>
      </c>
      <c r="T514" s="113">
        <f t="shared" si="344"/>
        <v>0.1047</v>
      </c>
      <c r="U514" s="111">
        <f t="shared" si="352"/>
        <v>13</v>
      </c>
      <c r="V514" s="111">
        <v>252</v>
      </c>
      <c r="W514" s="110">
        <f t="shared" si="337"/>
        <v>1.00514996</v>
      </c>
      <c r="X514" s="103">
        <f t="shared" si="338"/>
        <v>3.8783430800000001</v>
      </c>
      <c r="Y514" s="8">
        <f t="shared" si="345"/>
        <v>0</v>
      </c>
      <c r="Z514" s="114" t="str">
        <f t="shared" si="348"/>
        <v>A+J=</v>
      </c>
      <c r="AA514" s="108">
        <f t="shared" si="349"/>
        <v>44795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339"/>
        <v>44780</v>
      </c>
      <c r="B515" s="103">
        <f t="shared" si="332"/>
        <v>756.96051925000006</v>
      </c>
      <c r="C515" s="103">
        <f t="shared" si="346"/>
        <v>613.87404994999997</v>
      </c>
      <c r="D515" s="104">
        <f t="shared" si="340"/>
        <v>1183.953</v>
      </c>
      <c r="E515" s="105">
        <f t="shared" si="353"/>
        <v>1190.8820000000001</v>
      </c>
      <c r="F515" s="106">
        <f t="shared" si="354"/>
        <v>44732</v>
      </c>
      <c r="G515" s="107">
        <f t="shared" si="333"/>
        <v>5.8524282636220892E-3</v>
      </c>
      <c r="H515" s="108">
        <f t="shared" si="347"/>
        <v>44795</v>
      </c>
      <c r="I515" s="108">
        <f t="shared" si="334"/>
        <v>44795</v>
      </c>
      <c r="J515" s="109">
        <f t="shared" si="341"/>
        <v>23</v>
      </c>
      <c r="K515" s="109">
        <f t="shared" si="357"/>
        <v>13</v>
      </c>
      <c r="L515" s="8">
        <f t="shared" si="342"/>
        <v>1.0033036900000001</v>
      </c>
      <c r="M515" s="110">
        <f t="shared" si="356"/>
        <v>1.00521646</v>
      </c>
      <c r="N515" s="110">
        <f t="shared" si="351"/>
        <v>1.2227303374631202</v>
      </c>
      <c r="O515" s="103">
        <f t="shared" si="355"/>
        <v>1.2267698499999999</v>
      </c>
      <c r="P515" s="103">
        <f t="shared" si="335"/>
        <v>753.08217617000003</v>
      </c>
      <c r="Q515" s="11">
        <f t="shared" si="350"/>
        <v>0</v>
      </c>
      <c r="R515" s="7">
        <f t="shared" si="343"/>
        <v>0</v>
      </c>
      <c r="S515" s="8">
        <f t="shared" si="336"/>
        <v>0</v>
      </c>
      <c r="T515" s="113">
        <f t="shared" si="344"/>
        <v>0.1047</v>
      </c>
      <c r="U515" s="111">
        <f t="shared" si="352"/>
        <v>13</v>
      </c>
      <c r="V515" s="111">
        <v>252</v>
      </c>
      <c r="W515" s="110">
        <f t="shared" si="337"/>
        <v>1.00514996</v>
      </c>
      <c r="X515" s="103">
        <f t="shared" si="338"/>
        <v>3.8783430800000001</v>
      </c>
      <c r="Y515" s="8">
        <f t="shared" si="345"/>
        <v>0</v>
      </c>
      <c r="Z515" s="114" t="str">
        <f t="shared" si="348"/>
        <v>A+J=</v>
      </c>
      <c r="AA515" s="108">
        <f t="shared" si="349"/>
        <v>44795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339"/>
        <v>44781</v>
      </c>
      <c r="B516" s="103">
        <f t="shared" si="332"/>
        <v>756.96051925000006</v>
      </c>
      <c r="C516" s="103">
        <f t="shared" si="346"/>
        <v>613.87404994999997</v>
      </c>
      <c r="D516" s="104">
        <f t="shared" si="340"/>
        <v>1183.953</v>
      </c>
      <c r="E516" s="105">
        <f t="shared" si="353"/>
        <v>1190.8820000000001</v>
      </c>
      <c r="F516" s="106">
        <f t="shared" si="354"/>
        <v>44732</v>
      </c>
      <c r="G516" s="107">
        <f t="shared" si="333"/>
        <v>5.8524282636220892E-3</v>
      </c>
      <c r="H516" s="108">
        <f t="shared" si="347"/>
        <v>44795</v>
      </c>
      <c r="I516" s="108">
        <f t="shared" si="334"/>
        <v>44795</v>
      </c>
      <c r="J516" s="109">
        <f t="shared" si="341"/>
        <v>23</v>
      </c>
      <c r="K516" s="109">
        <f t="shared" si="357"/>
        <v>13</v>
      </c>
      <c r="L516" s="8">
        <f t="shared" si="342"/>
        <v>1.0033036900000001</v>
      </c>
      <c r="M516" s="110">
        <f t="shared" si="356"/>
        <v>1.00521646</v>
      </c>
      <c r="N516" s="110">
        <f t="shared" si="351"/>
        <v>1.2227303374631202</v>
      </c>
      <c r="O516" s="103">
        <f t="shared" si="355"/>
        <v>1.2267698499999999</v>
      </c>
      <c r="P516" s="103">
        <f t="shared" si="335"/>
        <v>753.08217617000003</v>
      </c>
      <c r="Q516" s="11">
        <f t="shared" si="350"/>
        <v>0</v>
      </c>
      <c r="R516" s="7">
        <f t="shared" si="343"/>
        <v>0</v>
      </c>
      <c r="S516" s="8">
        <f t="shared" si="336"/>
        <v>0</v>
      </c>
      <c r="T516" s="113">
        <f t="shared" si="344"/>
        <v>0.1047</v>
      </c>
      <c r="U516" s="111">
        <f t="shared" si="352"/>
        <v>13</v>
      </c>
      <c r="V516" s="111">
        <v>252</v>
      </c>
      <c r="W516" s="110">
        <f t="shared" si="337"/>
        <v>1.00514996</v>
      </c>
      <c r="X516" s="103">
        <f t="shared" si="338"/>
        <v>3.8783430800000001</v>
      </c>
      <c r="Y516" s="8">
        <f t="shared" si="345"/>
        <v>0</v>
      </c>
      <c r="Z516" s="114" t="str">
        <f t="shared" si="348"/>
        <v>A+J=</v>
      </c>
      <c r="AA516" s="108">
        <f t="shared" si="349"/>
        <v>44795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339"/>
        <v>44782</v>
      </c>
      <c r="B517" s="103">
        <f t="shared" si="332"/>
        <v>757.45183177000001</v>
      </c>
      <c r="C517" s="103">
        <f t="shared" si="346"/>
        <v>613.87404994999997</v>
      </c>
      <c r="D517" s="104">
        <f t="shared" si="340"/>
        <v>1183.953</v>
      </c>
      <c r="E517" s="105">
        <f t="shared" si="353"/>
        <v>1190.8820000000001</v>
      </c>
      <c r="F517" s="106">
        <f t="shared" si="354"/>
        <v>44732</v>
      </c>
      <c r="G517" s="107">
        <f t="shared" si="333"/>
        <v>5.8524282636220892E-3</v>
      </c>
      <c r="H517" s="108">
        <f t="shared" si="347"/>
        <v>44795</v>
      </c>
      <c r="I517" s="108">
        <f t="shared" si="334"/>
        <v>44795</v>
      </c>
      <c r="J517" s="109">
        <f t="shared" si="341"/>
        <v>23</v>
      </c>
      <c r="K517" s="109">
        <f t="shared" si="357"/>
        <v>14</v>
      </c>
      <c r="L517" s="8">
        <f t="shared" si="342"/>
        <v>1.0035582700000001</v>
      </c>
      <c r="M517" s="110">
        <f t="shared" si="356"/>
        <v>1.00521646</v>
      </c>
      <c r="N517" s="110">
        <f t="shared" si="351"/>
        <v>1.2227303374631202</v>
      </c>
      <c r="O517" s="103">
        <f t="shared" si="355"/>
        <v>1.2270811399999999</v>
      </c>
      <c r="P517" s="103">
        <f t="shared" si="335"/>
        <v>753.27326902000004</v>
      </c>
      <c r="Q517" s="11">
        <f t="shared" si="350"/>
        <v>0</v>
      </c>
      <c r="R517" s="7">
        <f t="shared" si="343"/>
        <v>0</v>
      </c>
      <c r="S517" s="8">
        <f t="shared" si="336"/>
        <v>0</v>
      </c>
      <c r="T517" s="113">
        <f t="shared" si="344"/>
        <v>0.1047</v>
      </c>
      <c r="U517" s="111">
        <f t="shared" si="352"/>
        <v>14</v>
      </c>
      <c r="V517" s="111">
        <v>252</v>
      </c>
      <c r="W517" s="110">
        <f t="shared" si="337"/>
        <v>1.005547207</v>
      </c>
      <c r="X517" s="103">
        <f t="shared" si="338"/>
        <v>4.1785627500000002</v>
      </c>
      <c r="Y517" s="8">
        <f t="shared" si="345"/>
        <v>0</v>
      </c>
      <c r="Z517" s="114" t="str">
        <f t="shared" si="348"/>
        <v>A+J=</v>
      </c>
      <c r="AA517" s="108">
        <f t="shared" si="349"/>
        <v>44795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339"/>
        <v>44783</v>
      </c>
      <c r="B518" s="103">
        <f t="shared" si="332"/>
        <v>757.94346456000005</v>
      </c>
      <c r="C518" s="103">
        <f t="shared" si="346"/>
        <v>613.87404994999997</v>
      </c>
      <c r="D518" s="104">
        <f t="shared" si="340"/>
        <v>1183.953</v>
      </c>
      <c r="E518" s="105">
        <f t="shared" si="353"/>
        <v>1190.8820000000001</v>
      </c>
      <c r="F518" s="106">
        <f t="shared" si="354"/>
        <v>44732</v>
      </c>
      <c r="G518" s="107">
        <f t="shared" si="333"/>
        <v>5.8524282636220892E-3</v>
      </c>
      <c r="H518" s="108">
        <f t="shared" si="347"/>
        <v>44795</v>
      </c>
      <c r="I518" s="108">
        <f t="shared" si="334"/>
        <v>44795</v>
      </c>
      <c r="J518" s="109">
        <f t="shared" si="341"/>
        <v>23</v>
      </c>
      <c r="K518" s="109">
        <f t="shared" si="357"/>
        <v>15</v>
      </c>
      <c r="L518" s="8">
        <f t="shared" si="342"/>
        <v>1.0038129200000001</v>
      </c>
      <c r="M518" s="110">
        <f t="shared" si="356"/>
        <v>1.00521646</v>
      </c>
      <c r="N518" s="110">
        <f t="shared" si="351"/>
        <v>1.2227303374631202</v>
      </c>
      <c r="O518" s="103">
        <f t="shared" si="355"/>
        <v>1.22739251</v>
      </c>
      <c r="P518" s="103">
        <f t="shared" si="335"/>
        <v>753.46441099000003</v>
      </c>
      <c r="Q518" s="11">
        <f t="shared" si="350"/>
        <v>0</v>
      </c>
      <c r="R518" s="7">
        <f t="shared" si="343"/>
        <v>0</v>
      </c>
      <c r="S518" s="8">
        <f t="shared" si="336"/>
        <v>0</v>
      </c>
      <c r="T518" s="113">
        <f t="shared" si="344"/>
        <v>0.1047</v>
      </c>
      <c r="U518" s="111">
        <f t="shared" si="352"/>
        <v>15</v>
      </c>
      <c r="V518" s="111">
        <v>252</v>
      </c>
      <c r="W518" s="110">
        <f t="shared" si="337"/>
        <v>1.005944612</v>
      </c>
      <c r="X518" s="103">
        <f t="shared" si="338"/>
        <v>4.4790535699999996</v>
      </c>
      <c r="Y518" s="8">
        <f t="shared" si="345"/>
        <v>0</v>
      </c>
      <c r="Z518" s="114" t="str">
        <f t="shared" si="348"/>
        <v>A+J=</v>
      </c>
      <c r="AA518" s="108">
        <f t="shared" si="349"/>
        <v>44795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339"/>
        <v>44784</v>
      </c>
      <c r="B519" s="103">
        <f t="shared" si="332"/>
        <v>758.43541009</v>
      </c>
      <c r="C519" s="103">
        <f t="shared" si="346"/>
        <v>613.87404994999997</v>
      </c>
      <c r="D519" s="104">
        <f t="shared" si="340"/>
        <v>1183.953</v>
      </c>
      <c r="E519" s="105">
        <f t="shared" si="353"/>
        <v>1190.8820000000001</v>
      </c>
      <c r="F519" s="106">
        <f t="shared" si="354"/>
        <v>44732</v>
      </c>
      <c r="G519" s="107">
        <f t="shared" si="333"/>
        <v>5.8524282636220892E-3</v>
      </c>
      <c r="H519" s="108">
        <f t="shared" si="347"/>
        <v>44795</v>
      </c>
      <c r="I519" s="108">
        <f t="shared" si="334"/>
        <v>44795</v>
      </c>
      <c r="J519" s="109">
        <f t="shared" si="341"/>
        <v>23</v>
      </c>
      <c r="K519" s="109">
        <f t="shared" si="357"/>
        <v>16</v>
      </c>
      <c r="L519" s="8">
        <f t="shared" si="342"/>
        <v>1.00406763</v>
      </c>
      <c r="M519" s="110">
        <f t="shared" si="356"/>
        <v>1.00521646</v>
      </c>
      <c r="N519" s="110">
        <f t="shared" si="351"/>
        <v>1.2227303374631202</v>
      </c>
      <c r="O519" s="103">
        <f t="shared" si="355"/>
        <v>1.22770395</v>
      </c>
      <c r="P519" s="103">
        <f t="shared" si="335"/>
        <v>753.65559592</v>
      </c>
      <c r="Q519" s="11">
        <f t="shared" si="350"/>
        <v>0</v>
      </c>
      <c r="R519" s="7">
        <f t="shared" si="343"/>
        <v>0</v>
      </c>
      <c r="S519" s="8">
        <f t="shared" si="336"/>
        <v>0</v>
      </c>
      <c r="T519" s="113">
        <f t="shared" si="344"/>
        <v>0.1047</v>
      </c>
      <c r="U519" s="111">
        <f t="shared" si="352"/>
        <v>16</v>
      </c>
      <c r="V519" s="111">
        <v>252</v>
      </c>
      <c r="W519" s="110">
        <f t="shared" si="337"/>
        <v>1.006342173</v>
      </c>
      <c r="X519" s="103">
        <f t="shared" si="338"/>
        <v>4.7798141699999999</v>
      </c>
      <c r="Y519" s="8">
        <f t="shared" si="345"/>
        <v>0</v>
      </c>
      <c r="Z519" s="114" t="str">
        <f t="shared" si="348"/>
        <v>A+J=</v>
      </c>
      <c r="AA519" s="108">
        <f t="shared" si="349"/>
        <v>44795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339"/>
        <v>44785</v>
      </c>
      <c r="B520" s="103">
        <f t="shared" si="332"/>
        <v>758.92767618000005</v>
      </c>
      <c r="C520" s="103">
        <f t="shared" si="346"/>
        <v>613.87404994999997</v>
      </c>
      <c r="D520" s="104">
        <f t="shared" si="340"/>
        <v>1183.953</v>
      </c>
      <c r="E520" s="105">
        <f t="shared" si="353"/>
        <v>1190.8820000000001</v>
      </c>
      <c r="F520" s="106">
        <f t="shared" si="354"/>
        <v>44732</v>
      </c>
      <c r="G520" s="107">
        <f t="shared" si="333"/>
        <v>5.8524282636220892E-3</v>
      </c>
      <c r="H520" s="108">
        <f t="shared" si="347"/>
        <v>44795</v>
      </c>
      <c r="I520" s="108">
        <f t="shared" si="334"/>
        <v>44795</v>
      </c>
      <c r="J520" s="109">
        <f t="shared" si="341"/>
        <v>23</v>
      </c>
      <c r="K520" s="109">
        <f t="shared" si="357"/>
        <v>17</v>
      </c>
      <c r="L520" s="8">
        <f t="shared" si="342"/>
        <v>1.0043224100000001</v>
      </c>
      <c r="M520" s="110">
        <f t="shared" si="356"/>
        <v>1.00521646</v>
      </c>
      <c r="N520" s="110">
        <f t="shared" si="351"/>
        <v>1.2227303374631202</v>
      </c>
      <c r="O520" s="103">
        <f t="shared" si="355"/>
        <v>1.2280154700000001</v>
      </c>
      <c r="P520" s="103">
        <f t="shared" si="335"/>
        <v>753.84682997000004</v>
      </c>
      <c r="Q520" s="11">
        <f t="shared" si="350"/>
        <v>0</v>
      </c>
      <c r="R520" s="7">
        <f t="shared" si="343"/>
        <v>0</v>
      </c>
      <c r="S520" s="8">
        <f t="shared" si="336"/>
        <v>0</v>
      </c>
      <c r="T520" s="113">
        <f t="shared" si="344"/>
        <v>0.1047</v>
      </c>
      <c r="U520" s="111">
        <f t="shared" si="352"/>
        <v>17</v>
      </c>
      <c r="V520" s="111">
        <v>252</v>
      </c>
      <c r="W520" s="110">
        <f t="shared" si="337"/>
        <v>1.0067398919999999</v>
      </c>
      <c r="X520" s="103">
        <f t="shared" si="338"/>
        <v>5.0808462099999998</v>
      </c>
      <c r="Y520" s="8">
        <f t="shared" si="345"/>
        <v>0</v>
      </c>
      <c r="Z520" s="114" t="str">
        <f t="shared" si="348"/>
        <v>A+J=</v>
      </c>
      <c r="AA520" s="108">
        <f t="shared" si="349"/>
        <v>44795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339"/>
        <v>44786</v>
      </c>
      <c r="B521" s="103">
        <f t="shared" si="332"/>
        <v>759.42026223000005</v>
      </c>
      <c r="C521" s="103">
        <f t="shared" si="346"/>
        <v>613.87404994999997</v>
      </c>
      <c r="D521" s="104">
        <f t="shared" si="340"/>
        <v>1183.953</v>
      </c>
      <c r="E521" s="105">
        <f t="shared" si="353"/>
        <v>1190.8820000000001</v>
      </c>
      <c r="F521" s="106">
        <f t="shared" si="354"/>
        <v>44732</v>
      </c>
      <c r="G521" s="107">
        <f t="shared" si="333"/>
        <v>5.8524282636220892E-3</v>
      </c>
      <c r="H521" s="108">
        <f t="shared" si="347"/>
        <v>44795</v>
      </c>
      <c r="I521" s="108">
        <f t="shared" si="334"/>
        <v>44795</v>
      </c>
      <c r="J521" s="109">
        <f t="shared" si="341"/>
        <v>23</v>
      </c>
      <c r="K521" s="109">
        <f t="shared" si="357"/>
        <v>18</v>
      </c>
      <c r="L521" s="8">
        <f t="shared" si="342"/>
        <v>1.0045772500000001</v>
      </c>
      <c r="M521" s="110">
        <f t="shared" si="356"/>
        <v>1.00521646</v>
      </c>
      <c r="N521" s="110">
        <f t="shared" si="351"/>
        <v>1.2227303374631202</v>
      </c>
      <c r="O521" s="103">
        <f t="shared" si="355"/>
        <v>1.22832707</v>
      </c>
      <c r="P521" s="103">
        <f t="shared" si="335"/>
        <v>754.03811312000005</v>
      </c>
      <c r="Q521" s="11">
        <f t="shared" si="350"/>
        <v>0</v>
      </c>
      <c r="R521" s="7">
        <f t="shared" si="343"/>
        <v>0</v>
      </c>
      <c r="S521" s="8">
        <f t="shared" si="336"/>
        <v>0</v>
      </c>
      <c r="T521" s="113">
        <f t="shared" si="344"/>
        <v>0.1047</v>
      </c>
      <c r="U521" s="111">
        <f t="shared" si="352"/>
        <v>18</v>
      </c>
      <c r="V521" s="111">
        <v>252</v>
      </c>
      <c r="W521" s="110">
        <f t="shared" si="337"/>
        <v>1.007137768</v>
      </c>
      <c r="X521" s="103">
        <f t="shared" si="338"/>
        <v>5.3821491100000003</v>
      </c>
      <c r="Y521" s="8">
        <f t="shared" si="345"/>
        <v>0</v>
      </c>
      <c r="Z521" s="114" t="str">
        <f t="shared" si="348"/>
        <v>A+J=</v>
      </c>
      <c r="AA521" s="108">
        <f t="shared" si="349"/>
        <v>44795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339"/>
        <v>44787</v>
      </c>
      <c r="B522" s="103">
        <f t="shared" ref="B522:B585" si="358">(P522+X522)</f>
        <v>759.42026223000005</v>
      </c>
      <c r="C522" s="103">
        <f t="shared" si="346"/>
        <v>613.87404994999997</v>
      </c>
      <c r="D522" s="104">
        <f t="shared" si="340"/>
        <v>1183.953</v>
      </c>
      <c r="E522" s="105">
        <f t="shared" si="353"/>
        <v>1190.8820000000001</v>
      </c>
      <c r="F522" s="106">
        <f t="shared" si="354"/>
        <v>44732</v>
      </c>
      <c r="G522" s="107">
        <f t="shared" ref="G522:G585" si="359">(E522/D522)-1</f>
        <v>5.8524282636220892E-3</v>
      </c>
      <c r="H522" s="108">
        <f t="shared" si="347"/>
        <v>44795</v>
      </c>
      <c r="I522" s="108">
        <f t="shared" ref="I522:I585" si="360">IF(A522&gt;I521,H522,I521)</f>
        <v>44795</v>
      </c>
      <c r="J522" s="109">
        <f t="shared" si="341"/>
        <v>23</v>
      </c>
      <c r="K522" s="109">
        <f t="shared" si="357"/>
        <v>18</v>
      </c>
      <c r="L522" s="8">
        <f t="shared" si="342"/>
        <v>1.0045772500000001</v>
      </c>
      <c r="M522" s="110">
        <f t="shared" si="356"/>
        <v>1.00521646</v>
      </c>
      <c r="N522" s="110">
        <f t="shared" si="351"/>
        <v>1.2227303374631202</v>
      </c>
      <c r="O522" s="103">
        <f t="shared" si="355"/>
        <v>1.22832707</v>
      </c>
      <c r="P522" s="103">
        <f t="shared" ref="P522:P585" si="361">TRUNC(C522*O522,8)</f>
        <v>754.03811312000005</v>
      </c>
      <c r="Q522" s="11">
        <f t="shared" si="350"/>
        <v>0</v>
      </c>
      <c r="R522" s="7">
        <f t="shared" si="343"/>
        <v>0</v>
      </c>
      <c r="S522" s="8">
        <f t="shared" ref="S522:S585" si="362">IF(R522&gt;0,TRUNC(R522*P522,8),0)</f>
        <v>0</v>
      </c>
      <c r="T522" s="113">
        <f t="shared" si="344"/>
        <v>0.1047</v>
      </c>
      <c r="U522" s="111">
        <f t="shared" si="352"/>
        <v>18</v>
      </c>
      <c r="V522" s="111">
        <v>252</v>
      </c>
      <c r="W522" s="110">
        <f t="shared" ref="W522:W585" si="363">ROUND((1+T522)^TRUNC((U522/V522),9),9)</f>
        <v>1.007137768</v>
      </c>
      <c r="X522" s="103">
        <f t="shared" ref="X522:X585" si="364">TRUNC((P522*(W522-1)),8)</f>
        <v>5.3821491100000003</v>
      </c>
      <c r="Y522" s="8">
        <f t="shared" si="345"/>
        <v>0</v>
      </c>
      <c r="Z522" s="114" t="str">
        <f t="shared" si="348"/>
        <v>A+J=</v>
      </c>
      <c r="AA522" s="108">
        <f t="shared" si="349"/>
        <v>44795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365">(A522+1)</f>
        <v>44788</v>
      </c>
      <c r="B523" s="103">
        <f t="shared" si="358"/>
        <v>759.42026223000005</v>
      </c>
      <c r="C523" s="103">
        <f t="shared" si="346"/>
        <v>613.87404994999997</v>
      </c>
      <c r="D523" s="104">
        <f t="shared" ref="D523:D586" si="366">IF(E523=E522,D522,E522)</f>
        <v>1183.953</v>
      </c>
      <c r="E523" s="105">
        <f t="shared" si="353"/>
        <v>1190.8820000000001</v>
      </c>
      <c r="F523" s="106">
        <f t="shared" si="354"/>
        <v>44732</v>
      </c>
      <c r="G523" s="107">
        <f t="shared" si="359"/>
        <v>5.8524282636220892E-3</v>
      </c>
      <c r="H523" s="108">
        <f t="shared" si="347"/>
        <v>44795</v>
      </c>
      <c r="I523" s="108">
        <f t="shared" si="360"/>
        <v>44795</v>
      </c>
      <c r="J523" s="109">
        <f t="shared" ref="J523:J586" si="367">IF(I523=I522,J522,NETWORKDAYS(I522,I523,$AD$171:$AD$502)-1)</f>
        <v>23</v>
      </c>
      <c r="K523" s="109">
        <f t="shared" si="357"/>
        <v>18</v>
      </c>
      <c r="L523" s="8">
        <f t="shared" ref="L523:L586" si="368">IF(E523&lt;D523,1,TRUNC((E523/D523)^TRUNC((K523/J523),9),8))</f>
        <v>1.0045772500000001</v>
      </c>
      <c r="M523" s="110">
        <f t="shared" si="356"/>
        <v>1.00521646</v>
      </c>
      <c r="N523" s="110">
        <f t="shared" si="351"/>
        <v>1.2227303374631202</v>
      </c>
      <c r="O523" s="103">
        <f t="shared" si="355"/>
        <v>1.22832707</v>
      </c>
      <c r="P523" s="103">
        <f t="shared" si="361"/>
        <v>754.03811312000005</v>
      </c>
      <c r="Q523" s="11">
        <f t="shared" si="350"/>
        <v>0</v>
      </c>
      <c r="R523" s="7">
        <f t="shared" ref="R523:R586" si="369">IF(Q523&gt;0,VLOOKUP($A523,$AD$10:$AI$165,6),0)</f>
        <v>0</v>
      </c>
      <c r="S523" s="8">
        <f t="shared" si="362"/>
        <v>0</v>
      </c>
      <c r="T523" s="113">
        <f t="shared" ref="T523:T586" si="370">(T522)</f>
        <v>0.1047</v>
      </c>
      <c r="U523" s="111">
        <f t="shared" si="352"/>
        <v>18</v>
      </c>
      <c r="V523" s="111">
        <v>252</v>
      </c>
      <c r="W523" s="110">
        <f t="shared" si="363"/>
        <v>1.007137768</v>
      </c>
      <c r="X523" s="103">
        <f t="shared" si="364"/>
        <v>5.3821491100000003</v>
      </c>
      <c r="Y523" s="8">
        <f t="shared" ref="Y523:Y586" si="371">IF(Z523="INCORPJ=",0,IF(Q523&gt;0,S523+X523,0))</f>
        <v>0</v>
      </c>
      <c r="Z523" s="114" t="str">
        <f t="shared" si="348"/>
        <v>A+J=</v>
      </c>
      <c r="AA523" s="108">
        <f t="shared" si="349"/>
        <v>44795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365"/>
        <v>44789</v>
      </c>
      <c r="B524" s="103">
        <f t="shared" si="358"/>
        <v>759.91316838</v>
      </c>
      <c r="C524" s="103">
        <f t="shared" ref="C524:C587" si="372">TRUNC(IF(Q523&gt;0,VLOOKUP(A523,$AD$12:$AE$165,2),C523),8)</f>
        <v>613.87404994999997</v>
      </c>
      <c r="D524" s="104">
        <f t="shared" si="366"/>
        <v>1183.953</v>
      </c>
      <c r="E524" s="105">
        <f t="shared" si="353"/>
        <v>1190.8820000000001</v>
      </c>
      <c r="F524" s="106">
        <f t="shared" si="354"/>
        <v>44732</v>
      </c>
      <c r="G524" s="107">
        <f t="shared" si="359"/>
        <v>5.8524282636220892E-3</v>
      </c>
      <c r="H524" s="108">
        <f t="shared" ref="H524:H587" si="373">IF(DAY(A524)=H$9,VLOOKUP(A524,AH$118:AN$450,4),H523)</f>
        <v>44795</v>
      </c>
      <c r="I524" s="108">
        <f t="shared" si="360"/>
        <v>44795</v>
      </c>
      <c r="J524" s="109">
        <f t="shared" si="367"/>
        <v>23</v>
      </c>
      <c r="K524" s="109">
        <f t="shared" si="357"/>
        <v>19</v>
      </c>
      <c r="L524" s="8">
        <f t="shared" si="368"/>
        <v>1.0048321499999999</v>
      </c>
      <c r="M524" s="110">
        <f t="shared" si="356"/>
        <v>1.00521646</v>
      </c>
      <c r="N524" s="110">
        <f t="shared" si="351"/>
        <v>1.2227303374631202</v>
      </c>
      <c r="O524" s="103">
        <f t="shared" si="355"/>
        <v>1.22863875</v>
      </c>
      <c r="P524" s="103">
        <f t="shared" si="361"/>
        <v>754.22944538000002</v>
      </c>
      <c r="Q524" s="11">
        <f t="shared" si="350"/>
        <v>0</v>
      </c>
      <c r="R524" s="7">
        <f t="shared" si="369"/>
        <v>0</v>
      </c>
      <c r="S524" s="8">
        <f t="shared" si="362"/>
        <v>0</v>
      </c>
      <c r="T524" s="113">
        <f t="shared" si="370"/>
        <v>0.1047</v>
      </c>
      <c r="U524" s="111">
        <f t="shared" si="352"/>
        <v>19</v>
      </c>
      <c r="V524" s="111">
        <v>252</v>
      </c>
      <c r="W524" s="110">
        <f t="shared" si="363"/>
        <v>1.007535801</v>
      </c>
      <c r="X524" s="103">
        <f t="shared" si="364"/>
        <v>5.6837229999999996</v>
      </c>
      <c r="Y524" s="8">
        <f t="shared" si="371"/>
        <v>0</v>
      </c>
      <c r="Z524" s="114" t="str">
        <f t="shared" ref="Z524:Z587" si="374">IF($Q523&gt;0,VLOOKUP($A523,$AD$10:$AM$165,9),Z523)</f>
        <v>A+J=</v>
      </c>
      <c r="AA524" s="108">
        <f t="shared" ref="AA524:AA587" si="375">IF($Q523&gt;0,VLOOKUP($A523,$AD$10:$AM$165,10),AA523)</f>
        <v>44795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365"/>
        <v>44790</v>
      </c>
      <c r="B525" s="103">
        <f t="shared" si="358"/>
        <v>760.40639555999996</v>
      </c>
      <c r="C525" s="103">
        <f t="shared" si="372"/>
        <v>613.87404994999997</v>
      </c>
      <c r="D525" s="104">
        <f t="shared" si="366"/>
        <v>1183.953</v>
      </c>
      <c r="E525" s="105">
        <f t="shared" si="353"/>
        <v>1190.8820000000001</v>
      </c>
      <c r="F525" s="106">
        <f t="shared" si="354"/>
        <v>44732</v>
      </c>
      <c r="G525" s="107">
        <f t="shared" si="359"/>
        <v>5.8524282636220892E-3</v>
      </c>
      <c r="H525" s="108">
        <f t="shared" si="373"/>
        <v>44795</v>
      </c>
      <c r="I525" s="108">
        <f t="shared" si="360"/>
        <v>44795</v>
      </c>
      <c r="J525" s="109">
        <f t="shared" si="367"/>
        <v>23</v>
      </c>
      <c r="K525" s="109">
        <f t="shared" si="357"/>
        <v>20</v>
      </c>
      <c r="L525" s="8">
        <f t="shared" si="368"/>
        <v>1.00508712</v>
      </c>
      <c r="M525" s="110">
        <f t="shared" si="356"/>
        <v>1.00521646</v>
      </c>
      <c r="N525" s="110">
        <f t="shared" si="351"/>
        <v>1.2227303374631202</v>
      </c>
      <c r="O525" s="103">
        <f t="shared" si="355"/>
        <v>1.22895051</v>
      </c>
      <c r="P525" s="103">
        <f t="shared" si="361"/>
        <v>754.42082675999995</v>
      </c>
      <c r="Q525" s="11">
        <f t="shared" ref="Q525:Q588" si="376">IF(VLOOKUP(A525,AD$10:AK$165,8)=VLOOKUP(A524,AD$10:AK$165,8),0,VLOOKUP(A525,AD$10:AK$165,8))</f>
        <v>0</v>
      </c>
      <c r="R525" s="7">
        <f t="shared" si="369"/>
        <v>0</v>
      </c>
      <c r="S525" s="8">
        <f t="shared" si="362"/>
        <v>0</v>
      </c>
      <c r="T525" s="113">
        <f t="shared" si="370"/>
        <v>0.1047</v>
      </c>
      <c r="U525" s="111">
        <f t="shared" si="352"/>
        <v>20</v>
      </c>
      <c r="V525" s="111">
        <v>252</v>
      </c>
      <c r="W525" s="110">
        <f t="shared" si="363"/>
        <v>1.0079339919999999</v>
      </c>
      <c r="X525" s="103">
        <f t="shared" si="364"/>
        <v>5.9855688000000002</v>
      </c>
      <c r="Y525" s="8">
        <f t="shared" si="371"/>
        <v>0</v>
      </c>
      <c r="Z525" s="114" t="str">
        <f t="shared" si="374"/>
        <v>A+J=</v>
      </c>
      <c r="AA525" s="108">
        <f t="shared" si="375"/>
        <v>44795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365"/>
        <v>44791</v>
      </c>
      <c r="B526" s="103">
        <f t="shared" si="358"/>
        <v>760.89994237999997</v>
      </c>
      <c r="C526" s="103">
        <f t="shared" si="372"/>
        <v>613.87404994999997</v>
      </c>
      <c r="D526" s="104">
        <f t="shared" si="366"/>
        <v>1183.953</v>
      </c>
      <c r="E526" s="105">
        <f t="shared" si="353"/>
        <v>1190.8820000000001</v>
      </c>
      <c r="F526" s="106">
        <f t="shared" si="354"/>
        <v>44732</v>
      </c>
      <c r="G526" s="107">
        <f t="shared" si="359"/>
        <v>5.8524282636220892E-3</v>
      </c>
      <c r="H526" s="108">
        <f t="shared" si="373"/>
        <v>44795</v>
      </c>
      <c r="I526" s="108">
        <f t="shared" si="360"/>
        <v>44795</v>
      </c>
      <c r="J526" s="109">
        <f t="shared" si="367"/>
        <v>23</v>
      </c>
      <c r="K526" s="109">
        <f t="shared" si="357"/>
        <v>21</v>
      </c>
      <c r="L526" s="8">
        <f t="shared" si="368"/>
        <v>1.0053421600000001</v>
      </c>
      <c r="M526" s="110">
        <f t="shared" si="356"/>
        <v>1.00521646</v>
      </c>
      <c r="N526" s="110">
        <f t="shared" si="351"/>
        <v>1.2227303374631202</v>
      </c>
      <c r="O526" s="103">
        <f t="shared" si="355"/>
        <v>1.2292623499999999</v>
      </c>
      <c r="P526" s="103">
        <f t="shared" si="361"/>
        <v>754.61225723999996</v>
      </c>
      <c r="Q526" s="11">
        <f t="shared" si="376"/>
        <v>0</v>
      </c>
      <c r="R526" s="7">
        <f t="shared" si="369"/>
        <v>0</v>
      </c>
      <c r="S526" s="8">
        <f t="shared" si="362"/>
        <v>0</v>
      </c>
      <c r="T526" s="113">
        <f t="shared" si="370"/>
        <v>0.1047</v>
      </c>
      <c r="U526" s="111">
        <f t="shared" si="352"/>
        <v>21</v>
      </c>
      <c r="V526" s="111">
        <v>252</v>
      </c>
      <c r="W526" s="110">
        <f t="shared" si="363"/>
        <v>1.0083323390000001</v>
      </c>
      <c r="X526" s="103">
        <f t="shared" si="364"/>
        <v>6.2876851399999998</v>
      </c>
      <c r="Y526" s="8">
        <f t="shared" si="371"/>
        <v>0</v>
      </c>
      <c r="Z526" s="114" t="str">
        <f t="shared" si="374"/>
        <v>A+J=</v>
      </c>
      <c r="AA526" s="108">
        <f t="shared" si="375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365"/>
        <v>44792</v>
      </c>
      <c r="B527" s="103">
        <f t="shared" si="358"/>
        <v>761.39381126000001</v>
      </c>
      <c r="C527" s="103">
        <f t="shared" si="372"/>
        <v>613.87404994999997</v>
      </c>
      <c r="D527" s="104">
        <f t="shared" si="366"/>
        <v>1183.953</v>
      </c>
      <c r="E527" s="105">
        <f t="shared" si="353"/>
        <v>1190.8820000000001</v>
      </c>
      <c r="F527" s="106">
        <f t="shared" si="354"/>
        <v>44732</v>
      </c>
      <c r="G527" s="107">
        <f t="shared" si="359"/>
        <v>5.8524282636220892E-3</v>
      </c>
      <c r="H527" s="108">
        <f t="shared" si="373"/>
        <v>44795</v>
      </c>
      <c r="I527" s="108">
        <f t="shared" si="360"/>
        <v>44795</v>
      </c>
      <c r="J527" s="109">
        <f t="shared" si="367"/>
        <v>23</v>
      </c>
      <c r="K527" s="109">
        <f t="shared" si="357"/>
        <v>22</v>
      </c>
      <c r="L527" s="8">
        <f t="shared" si="368"/>
        <v>1.00559726</v>
      </c>
      <c r="M527" s="110">
        <f t="shared" si="356"/>
        <v>1.00521646</v>
      </c>
      <c r="N527" s="110">
        <f t="shared" si="351"/>
        <v>1.2227303374631202</v>
      </c>
      <c r="O527" s="103">
        <f t="shared" si="355"/>
        <v>1.2295742700000001</v>
      </c>
      <c r="P527" s="103">
        <f t="shared" si="361"/>
        <v>754.80373683000005</v>
      </c>
      <c r="Q527" s="11">
        <f t="shared" si="376"/>
        <v>0</v>
      </c>
      <c r="R527" s="7">
        <f t="shared" si="369"/>
        <v>0</v>
      </c>
      <c r="S527" s="8">
        <f t="shared" si="362"/>
        <v>0</v>
      </c>
      <c r="T527" s="113">
        <f t="shared" si="370"/>
        <v>0.1047</v>
      </c>
      <c r="U527" s="111">
        <f t="shared" si="352"/>
        <v>22</v>
      </c>
      <c r="V527" s="111">
        <v>252</v>
      </c>
      <c r="W527" s="110">
        <f t="shared" si="363"/>
        <v>1.0087308450000001</v>
      </c>
      <c r="X527" s="103">
        <f t="shared" si="364"/>
        <v>6.5900744299999996</v>
      </c>
      <c r="Y527" s="8">
        <f t="shared" si="371"/>
        <v>0</v>
      </c>
      <c r="Z527" s="114" t="str">
        <f t="shared" si="374"/>
        <v>A+J=</v>
      </c>
      <c r="AA527" s="108">
        <f t="shared" si="375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365"/>
        <v>44793</v>
      </c>
      <c r="B528" s="103">
        <f t="shared" si="358"/>
        <v>761.88799389999997</v>
      </c>
      <c r="C528" s="103">
        <f t="shared" si="372"/>
        <v>613.87404994999997</v>
      </c>
      <c r="D528" s="104">
        <f t="shared" si="366"/>
        <v>1183.953</v>
      </c>
      <c r="E528" s="105">
        <f t="shared" si="353"/>
        <v>1190.8820000000001</v>
      </c>
      <c r="F528" s="106">
        <f t="shared" si="354"/>
        <v>44732</v>
      </c>
      <c r="G528" s="107">
        <f t="shared" si="359"/>
        <v>5.8524282636220892E-3</v>
      </c>
      <c r="H528" s="108">
        <f t="shared" si="373"/>
        <v>44824</v>
      </c>
      <c r="I528" s="108">
        <f t="shared" si="360"/>
        <v>44795</v>
      </c>
      <c r="J528" s="109">
        <f t="shared" si="367"/>
        <v>23</v>
      </c>
      <c r="K528" s="109">
        <f t="shared" si="357"/>
        <v>23</v>
      </c>
      <c r="L528" s="8">
        <f t="shared" si="368"/>
        <v>1.0058524200000001</v>
      </c>
      <c r="M528" s="110">
        <f t="shared" si="356"/>
        <v>1.00521646</v>
      </c>
      <c r="N528" s="110">
        <f t="shared" si="351"/>
        <v>1.2227303374631202</v>
      </c>
      <c r="O528" s="103">
        <f t="shared" si="355"/>
        <v>1.22988626</v>
      </c>
      <c r="P528" s="103">
        <f t="shared" si="361"/>
        <v>754.99525940000001</v>
      </c>
      <c r="Q528" s="11">
        <f t="shared" si="376"/>
        <v>0</v>
      </c>
      <c r="R528" s="7">
        <f t="shared" si="369"/>
        <v>0</v>
      </c>
      <c r="S528" s="8">
        <f t="shared" si="362"/>
        <v>0</v>
      </c>
      <c r="T528" s="113">
        <f t="shared" si="370"/>
        <v>0.1047</v>
      </c>
      <c r="U528" s="111">
        <f t="shared" si="352"/>
        <v>23</v>
      </c>
      <c r="V528" s="111">
        <v>252</v>
      </c>
      <c r="W528" s="110">
        <f t="shared" si="363"/>
        <v>1.0091295069999999</v>
      </c>
      <c r="X528" s="103">
        <f t="shared" si="364"/>
        <v>6.8927345000000004</v>
      </c>
      <c r="Y528" s="8">
        <f t="shared" si="371"/>
        <v>0</v>
      </c>
      <c r="Z528" s="114" t="str">
        <f t="shared" si="374"/>
        <v>A+J=</v>
      </c>
      <c r="AA528" s="108">
        <f t="shared" si="375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365"/>
        <v>44794</v>
      </c>
      <c r="B529" s="103">
        <f t="shared" si="358"/>
        <v>761.88799389999997</v>
      </c>
      <c r="C529" s="103">
        <f t="shared" si="372"/>
        <v>613.87404994999997</v>
      </c>
      <c r="D529" s="104">
        <f t="shared" si="366"/>
        <v>1183.953</v>
      </c>
      <c r="E529" s="105">
        <f t="shared" si="353"/>
        <v>1190.8820000000001</v>
      </c>
      <c r="F529" s="106">
        <f t="shared" si="354"/>
        <v>44732</v>
      </c>
      <c r="G529" s="107">
        <f t="shared" si="359"/>
        <v>5.8524282636220892E-3</v>
      </c>
      <c r="H529" s="108">
        <f t="shared" si="373"/>
        <v>44824</v>
      </c>
      <c r="I529" s="108">
        <f t="shared" si="360"/>
        <v>44795</v>
      </c>
      <c r="J529" s="109">
        <f t="shared" si="367"/>
        <v>23</v>
      </c>
      <c r="K529" s="109">
        <f t="shared" si="357"/>
        <v>23</v>
      </c>
      <c r="L529" s="8">
        <f t="shared" si="368"/>
        <v>1.0058524200000001</v>
      </c>
      <c r="M529" s="110">
        <f t="shared" si="356"/>
        <v>1.00521646</v>
      </c>
      <c r="N529" s="110">
        <f t="shared" si="351"/>
        <v>1.2227303374631202</v>
      </c>
      <c r="O529" s="103">
        <f t="shared" si="355"/>
        <v>1.22988626</v>
      </c>
      <c r="P529" s="103">
        <f t="shared" si="361"/>
        <v>754.99525940000001</v>
      </c>
      <c r="Q529" s="11">
        <f t="shared" si="376"/>
        <v>0</v>
      </c>
      <c r="R529" s="7">
        <f t="shared" si="369"/>
        <v>0</v>
      </c>
      <c r="S529" s="8">
        <f t="shared" si="362"/>
        <v>0</v>
      </c>
      <c r="T529" s="113">
        <f t="shared" si="370"/>
        <v>0.1047</v>
      </c>
      <c r="U529" s="111">
        <f t="shared" si="352"/>
        <v>23</v>
      </c>
      <c r="V529" s="111">
        <v>252</v>
      </c>
      <c r="W529" s="110">
        <f t="shared" si="363"/>
        <v>1.0091295069999999</v>
      </c>
      <c r="X529" s="103">
        <f t="shared" si="364"/>
        <v>6.8927345000000004</v>
      </c>
      <c r="Y529" s="8">
        <f t="shared" si="371"/>
        <v>0</v>
      </c>
      <c r="Z529" s="114" t="str">
        <f t="shared" si="374"/>
        <v>A+J=</v>
      </c>
      <c r="AA529" s="108">
        <f t="shared" si="375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365"/>
        <v>44795</v>
      </c>
      <c r="B530" s="103">
        <f t="shared" si="358"/>
        <v>761.88799389999997</v>
      </c>
      <c r="C530" s="103">
        <f t="shared" si="372"/>
        <v>613.87404994999997</v>
      </c>
      <c r="D530" s="104">
        <f t="shared" si="366"/>
        <v>1183.953</v>
      </c>
      <c r="E530" s="105">
        <f t="shared" si="353"/>
        <v>1190.8820000000001</v>
      </c>
      <c r="F530" s="106">
        <f t="shared" si="354"/>
        <v>44732</v>
      </c>
      <c r="G530" s="107">
        <f t="shared" si="359"/>
        <v>5.8524282636220892E-3</v>
      </c>
      <c r="H530" s="108">
        <f t="shared" si="373"/>
        <v>44824</v>
      </c>
      <c r="I530" s="108">
        <f t="shared" si="360"/>
        <v>44795</v>
      </c>
      <c r="J530" s="109">
        <f t="shared" si="367"/>
        <v>23</v>
      </c>
      <c r="K530" s="109">
        <f t="shared" si="357"/>
        <v>23</v>
      </c>
      <c r="L530" s="8">
        <f t="shared" si="368"/>
        <v>1.0058524200000001</v>
      </c>
      <c r="M530" s="110">
        <f t="shared" si="356"/>
        <v>1.00521646</v>
      </c>
      <c r="N530" s="110">
        <f t="shared" si="351"/>
        <v>1.2227303374631202</v>
      </c>
      <c r="O530" s="103">
        <f t="shared" si="355"/>
        <v>1.22988626</v>
      </c>
      <c r="P530" s="103">
        <f t="shared" si="361"/>
        <v>754.99525940000001</v>
      </c>
      <c r="Q530" s="11">
        <f t="shared" si="376"/>
        <v>17</v>
      </c>
      <c r="R530" s="7">
        <f t="shared" si="369"/>
        <v>2.3418000000000001E-2</v>
      </c>
      <c r="S530" s="8">
        <f t="shared" si="362"/>
        <v>17.68047898</v>
      </c>
      <c r="T530" s="113">
        <f t="shared" si="370"/>
        <v>0.1047</v>
      </c>
      <c r="U530" s="111">
        <f t="shared" si="352"/>
        <v>23</v>
      </c>
      <c r="V530" s="111">
        <v>252</v>
      </c>
      <c r="W530" s="110">
        <f t="shared" si="363"/>
        <v>1.0091295069999999</v>
      </c>
      <c r="X530" s="103">
        <f t="shared" si="364"/>
        <v>6.8927345000000004</v>
      </c>
      <c r="Y530" s="8">
        <f t="shared" si="371"/>
        <v>24.57321348</v>
      </c>
      <c r="Z530" s="114" t="str">
        <f t="shared" si="374"/>
        <v>A+J=</v>
      </c>
      <c r="AA530" s="108">
        <f t="shared" si="375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365"/>
        <v>44796</v>
      </c>
      <c r="B531" s="103">
        <f t="shared" si="358"/>
        <v>737.68213252999999</v>
      </c>
      <c r="C531" s="103">
        <f t="shared" si="372"/>
        <v>599.49834744999998</v>
      </c>
      <c r="D531" s="104">
        <f t="shared" si="366"/>
        <v>1190.8820000000001</v>
      </c>
      <c r="E531" s="105">
        <f t="shared" si="353"/>
        <v>1193.337</v>
      </c>
      <c r="F531" s="106">
        <f t="shared" si="354"/>
        <v>44764</v>
      </c>
      <c r="G531" s="107">
        <f t="shared" si="359"/>
        <v>2.0614972768082662E-3</v>
      </c>
      <c r="H531" s="108">
        <f t="shared" si="373"/>
        <v>44824</v>
      </c>
      <c r="I531" s="108">
        <f t="shared" si="360"/>
        <v>44824</v>
      </c>
      <c r="J531" s="109">
        <f t="shared" si="367"/>
        <v>20</v>
      </c>
      <c r="K531" s="109">
        <f t="shared" si="357"/>
        <v>1</v>
      </c>
      <c r="L531" s="8">
        <f t="shared" si="368"/>
        <v>1.0001029699999999</v>
      </c>
      <c r="M531" s="110">
        <f t="shared" si="356"/>
        <v>1.0058524200000001</v>
      </c>
      <c r="N531" s="110">
        <f t="shared" si="351"/>
        <v>1.2298862689446963</v>
      </c>
      <c r="O531" s="103">
        <f t="shared" si="355"/>
        <v>1.2300129099999999</v>
      </c>
      <c r="P531" s="103">
        <f t="shared" si="361"/>
        <v>737.39070688000004</v>
      </c>
      <c r="Q531" s="11">
        <f t="shared" si="376"/>
        <v>0</v>
      </c>
      <c r="R531" s="7">
        <f t="shared" si="369"/>
        <v>0</v>
      </c>
      <c r="S531" s="8">
        <f t="shared" si="362"/>
        <v>0</v>
      </c>
      <c r="T531" s="113">
        <f t="shared" si="370"/>
        <v>0.1047</v>
      </c>
      <c r="U531" s="111">
        <f t="shared" si="352"/>
        <v>1</v>
      </c>
      <c r="V531" s="111">
        <v>252</v>
      </c>
      <c r="W531" s="110">
        <f t="shared" si="363"/>
        <v>1.0003952119999999</v>
      </c>
      <c r="X531" s="103">
        <f t="shared" si="364"/>
        <v>0.29142564999999998</v>
      </c>
      <c r="Y531" s="8">
        <f t="shared" si="371"/>
        <v>0</v>
      </c>
      <c r="Z531" s="114" t="str">
        <f t="shared" si="374"/>
        <v>A+J=</v>
      </c>
      <c r="AA531" s="108">
        <f t="shared" si="375"/>
        <v>44824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365"/>
        <v>44797</v>
      </c>
      <c r="B532" s="103">
        <f t="shared" si="358"/>
        <v>738.04966045000003</v>
      </c>
      <c r="C532" s="103">
        <f t="shared" si="372"/>
        <v>599.49834744999998</v>
      </c>
      <c r="D532" s="104">
        <f t="shared" si="366"/>
        <v>1190.8820000000001</v>
      </c>
      <c r="E532" s="105">
        <f t="shared" si="353"/>
        <v>1193.337</v>
      </c>
      <c r="F532" s="106">
        <f t="shared" si="354"/>
        <v>44764</v>
      </c>
      <c r="G532" s="107">
        <f t="shared" si="359"/>
        <v>2.0614972768082662E-3</v>
      </c>
      <c r="H532" s="108">
        <f t="shared" si="373"/>
        <v>44824</v>
      </c>
      <c r="I532" s="108">
        <f t="shared" si="360"/>
        <v>44824</v>
      </c>
      <c r="J532" s="109">
        <f t="shared" si="367"/>
        <v>20</v>
      </c>
      <c r="K532" s="109">
        <f t="shared" si="357"/>
        <v>2</v>
      </c>
      <c r="L532" s="8">
        <f t="shared" si="368"/>
        <v>1.00020595</v>
      </c>
      <c r="M532" s="110">
        <f t="shared" si="356"/>
        <v>1.0058524200000001</v>
      </c>
      <c r="N532" s="110">
        <f t="shared" si="351"/>
        <v>1.2298862689446963</v>
      </c>
      <c r="O532" s="103">
        <f t="shared" si="355"/>
        <v>1.23013956</v>
      </c>
      <c r="P532" s="103">
        <f t="shared" si="361"/>
        <v>737.46663335000005</v>
      </c>
      <c r="Q532" s="11">
        <f t="shared" si="376"/>
        <v>0</v>
      </c>
      <c r="R532" s="7">
        <f t="shared" si="369"/>
        <v>0</v>
      </c>
      <c r="S532" s="8">
        <f t="shared" si="362"/>
        <v>0</v>
      </c>
      <c r="T532" s="113">
        <f t="shared" si="370"/>
        <v>0.1047</v>
      </c>
      <c r="U532" s="111">
        <f t="shared" si="352"/>
        <v>2</v>
      </c>
      <c r="V532" s="111">
        <v>252</v>
      </c>
      <c r="W532" s="110">
        <f t="shared" si="363"/>
        <v>1.000790581</v>
      </c>
      <c r="X532" s="103">
        <f t="shared" si="364"/>
        <v>0.58302710000000002</v>
      </c>
      <c r="Y532" s="8">
        <f t="shared" si="371"/>
        <v>0</v>
      </c>
      <c r="Z532" s="114" t="str">
        <f t="shared" si="374"/>
        <v>A+J=</v>
      </c>
      <c r="AA532" s="108">
        <f t="shared" si="375"/>
        <v>44824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365"/>
        <v>44798</v>
      </c>
      <c r="B533" s="103">
        <f t="shared" si="358"/>
        <v>738.41738072999999</v>
      </c>
      <c r="C533" s="103">
        <f t="shared" si="372"/>
        <v>599.49834744999998</v>
      </c>
      <c r="D533" s="104">
        <f t="shared" si="366"/>
        <v>1190.8820000000001</v>
      </c>
      <c r="E533" s="105">
        <f t="shared" si="353"/>
        <v>1193.337</v>
      </c>
      <c r="F533" s="106">
        <f t="shared" si="354"/>
        <v>44764</v>
      </c>
      <c r="G533" s="107">
        <f t="shared" si="359"/>
        <v>2.0614972768082662E-3</v>
      </c>
      <c r="H533" s="108">
        <f t="shared" si="373"/>
        <v>44824</v>
      </c>
      <c r="I533" s="108">
        <f t="shared" si="360"/>
        <v>44824</v>
      </c>
      <c r="J533" s="109">
        <f t="shared" si="367"/>
        <v>20</v>
      </c>
      <c r="K533" s="109">
        <f t="shared" si="357"/>
        <v>3</v>
      </c>
      <c r="L533" s="8">
        <f t="shared" si="368"/>
        <v>1.00030895</v>
      </c>
      <c r="M533" s="110">
        <f t="shared" si="356"/>
        <v>1.0058524200000001</v>
      </c>
      <c r="N533" s="110">
        <f t="shared" si="351"/>
        <v>1.2298862689446963</v>
      </c>
      <c r="O533" s="103">
        <f t="shared" si="355"/>
        <v>1.23026624</v>
      </c>
      <c r="P533" s="103">
        <f t="shared" si="361"/>
        <v>737.5425778</v>
      </c>
      <c r="Q533" s="11">
        <f t="shared" si="376"/>
        <v>0</v>
      </c>
      <c r="R533" s="7">
        <f t="shared" si="369"/>
        <v>0</v>
      </c>
      <c r="S533" s="8">
        <f t="shared" si="362"/>
        <v>0</v>
      </c>
      <c r="T533" s="113">
        <f t="shared" si="370"/>
        <v>0.1047</v>
      </c>
      <c r="U533" s="111">
        <f t="shared" si="352"/>
        <v>3</v>
      </c>
      <c r="V533" s="111">
        <v>252</v>
      </c>
      <c r="W533" s="110">
        <f t="shared" si="363"/>
        <v>1.0011861049999999</v>
      </c>
      <c r="X533" s="103">
        <f t="shared" si="364"/>
        <v>0.87480292999999998</v>
      </c>
      <c r="Y533" s="8">
        <f t="shared" si="371"/>
        <v>0</v>
      </c>
      <c r="Z533" s="114" t="str">
        <f t="shared" si="374"/>
        <v>A+J=</v>
      </c>
      <c r="AA533" s="108">
        <f t="shared" si="375"/>
        <v>44824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365"/>
        <v>44799</v>
      </c>
      <c r="B534" s="103">
        <f t="shared" si="358"/>
        <v>738.78527689999999</v>
      </c>
      <c r="C534" s="103">
        <f t="shared" si="372"/>
        <v>599.49834744999998</v>
      </c>
      <c r="D534" s="104">
        <f t="shared" si="366"/>
        <v>1190.8820000000001</v>
      </c>
      <c r="E534" s="105">
        <f t="shared" si="353"/>
        <v>1193.337</v>
      </c>
      <c r="F534" s="106">
        <f t="shared" si="354"/>
        <v>44764</v>
      </c>
      <c r="G534" s="107">
        <f t="shared" si="359"/>
        <v>2.0614972768082662E-3</v>
      </c>
      <c r="H534" s="108">
        <f t="shared" si="373"/>
        <v>44824</v>
      </c>
      <c r="I534" s="108">
        <f t="shared" si="360"/>
        <v>44824</v>
      </c>
      <c r="J534" s="109">
        <f t="shared" si="367"/>
        <v>20</v>
      </c>
      <c r="K534" s="109">
        <f t="shared" si="357"/>
        <v>4</v>
      </c>
      <c r="L534" s="8">
        <f t="shared" si="368"/>
        <v>1.0004119499999999</v>
      </c>
      <c r="M534" s="110">
        <f t="shared" si="356"/>
        <v>1.0058524200000001</v>
      </c>
      <c r="N534" s="110">
        <f t="shared" si="351"/>
        <v>1.2298862689446963</v>
      </c>
      <c r="O534" s="103">
        <f t="shared" si="355"/>
        <v>1.2303929199999999</v>
      </c>
      <c r="P534" s="103">
        <f t="shared" si="361"/>
        <v>737.61852224999996</v>
      </c>
      <c r="Q534" s="11">
        <f t="shared" si="376"/>
        <v>0</v>
      </c>
      <c r="R534" s="7">
        <f t="shared" si="369"/>
        <v>0</v>
      </c>
      <c r="S534" s="8">
        <f t="shared" si="362"/>
        <v>0</v>
      </c>
      <c r="T534" s="113">
        <f t="shared" si="370"/>
        <v>0.1047</v>
      </c>
      <c r="U534" s="111">
        <f t="shared" si="352"/>
        <v>4</v>
      </c>
      <c r="V534" s="111">
        <v>252</v>
      </c>
      <c r="W534" s="110">
        <f t="shared" si="363"/>
        <v>1.001581786</v>
      </c>
      <c r="X534" s="103">
        <f t="shared" si="364"/>
        <v>1.1667546499999999</v>
      </c>
      <c r="Y534" s="8">
        <f t="shared" si="371"/>
        <v>0</v>
      </c>
      <c r="Z534" s="114" t="str">
        <f t="shared" si="374"/>
        <v>A+J=</v>
      </c>
      <c r="AA534" s="108">
        <f t="shared" si="375"/>
        <v>44824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365"/>
        <v>44800</v>
      </c>
      <c r="B535" s="103">
        <f t="shared" si="358"/>
        <v>739.15336099000001</v>
      </c>
      <c r="C535" s="103">
        <f t="shared" si="372"/>
        <v>599.49834744999998</v>
      </c>
      <c r="D535" s="104">
        <f t="shared" si="366"/>
        <v>1190.8820000000001</v>
      </c>
      <c r="E535" s="105">
        <f t="shared" si="353"/>
        <v>1193.337</v>
      </c>
      <c r="F535" s="106">
        <f t="shared" si="354"/>
        <v>44764</v>
      </c>
      <c r="G535" s="107">
        <f t="shared" si="359"/>
        <v>2.0614972768082662E-3</v>
      </c>
      <c r="H535" s="108">
        <f t="shared" si="373"/>
        <v>44824</v>
      </c>
      <c r="I535" s="108">
        <f t="shared" si="360"/>
        <v>44824</v>
      </c>
      <c r="J535" s="109">
        <f t="shared" si="367"/>
        <v>20</v>
      </c>
      <c r="K535" s="109">
        <f t="shared" si="357"/>
        <v>5</v>
      </c>
      <c r="L535" s="8">
        <f t="shared" si="368"/>
        <v>1.00051497</v>
      </c>
      <c r="M535" s="110">
        <f t="shared" si="356"/>
        <v>1.0058524200000001</v>
      </c>
      <c r="N535" s="110">
        <f t="shared" si="351"/>
        <v>1.2298862689446963</v>
      </c>
      <c r="O535" s="103">
        <f t="shared" si="355"/>
        <v>1.2305196199999999</v>
      </c>
      <c r="P535" s="103">
        <f t="shared" si="361"/>
        <v>737.69447868999998</v>
      </c>
      <c r="Q535" s="11">
        <f t="shared" si="376"/>
        <v>0</v>
      </c>
      <c r="R535" s="7">
        <f t="shared" si="369"/>
        <v>0</v>
      </c>
      <c r="S535" s="8">
        <f t="shared" si="362"/>
        <v>0</v>
      </c>
      <c r="T535" s="113">
        <f t="shared" si="370"/>
        <v>0.1047</v>
      </c>
      <c r="U535" s="111">
        <f t="shared" si="352"/>
        <v>5</v>
      </c>
      <c r="V535" s="111">
        <v>252</v>
      </c>
      <c r="W535" s="110">
        <f t="shared" si="363"/>
        <v>1.001977624</v>
      </c>
      <c r="X535" s="103">
        <f t="shared" si="364"/>
        <v>1.4588823</v>
      </c>
      <c r="Y535" s="8">
        <f t="shared" si="371"/>
        <v>0</v>
      </c>
      <c r="Z535" s="114" t="str">
        <f t="shared" si="374"/>
        <v>A+J=</v>
      </c>
      <c r="AA535" s="108">
        <f t="shared" si="375"/>
        <v>44824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365"/>
        <v>44801</v>
      </c>
      <c r="B536" s="103">
        <f t="shared" si="358"/>
        <v>739.15336099000001</v>
      </c>
      <c r="C536" s="103">
        <f t="shared" si="372"/>
        <v>599.49834744999998</v>
      </c>
      <c r="D536" s="104">
        <f t="shared" si="366"/>
        <v>1190.8820000000001</v>
      </c>
      <c r="E536" s="105">
        <f t="shared" si="353"/>
        <v>1193.337</v>
      </c>
      <c r="F536" s="106">
        <f t="shared" si="354"/>
        <v>44764</v>
      </c>
      <c r="G536" s="107">
        <f t="shared" si="359"/>
        <v>2.0614972768082662E-3</v>
      </c>
      <c r="H536" s="108">
        <f t="shared" si="373"/>
        <v>44824</v>
      </c>
      <c r="I536" s="108">
        <f t="shared" si="360"/>
        <v>44824</v>
      </c>
      <c r="J536" s="109">
        <f t="shared" si="367"/>
        <v>20</v>
      </c>
      <c r="K536" s="109">
        <f t="shared" si="357"/>
        <v>5</v>
      </c>
      <c r="L536" s="8">
        <f t="shared" si="368"/>
        <v>1.00051497</v>
      </c>
      <c r="M536" s="110">
        <f t="shared" si="356"/>
        <v>1.0058524200000001</v>
      </c>
      <c r="N536" s="110">
        <f t="shared" si="351"/>
        <v>1.2298862689446963</v>
      </c>
      <c r="O536" s="103">
        <f t="shared" si="355"/>
        <v>1.2305196199999999</v>
      </c>
      <c r="P536" s="103">
        <f t="shared" si="361"/>
        <v>737.69447868999998</v>
      </c>
      <c r="Q536" s="11">
        <f t="shared" si="376"/>
        <v>0</v>
      </c>
      <c r="R536" s="7">
        <f t="shared" si="369"/>
        <v>0</v>
      </c>
      <c r="S536" s="8">
        <f t="shared" si="362"/>
        <v>0</v>
      </c>
      <c r="T536" s="113">
        <f t="shared" si="370"/>
        <v>0.1047</v>
      </c>
      <c r="U536" s="111">
        <f t="shared" si="352"/>
        <v>5</v>
      </c>
      <c r="V536" s="111">
        <v>252</v>
      </c>
      <c r="W536" s="110">
        <f t="shared" si="363"/>
        <v>1.001977624</v>
      </c>
      <c r="X536" s="103">
        <f t="shared" si="364"/>
        <v>1.4588823</v>
      </c>
      <c r="Y536" s="8">
        <f t="shared" si="371"/>
        <v>0</v>
      </c>
      <c r="Z536" s="114" t="str">
        <f t="shared" si="374"/>
        <v>A+J=</v>
      </c>
      <c r="AA536" s="108">
        <f t="shared" si="375"/>
        <v>44824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365"/>
        <v>44802</v>
      </c>
      <c r="B537" s="103">
        <f t="shared" si="358"/>
        <v>739.15336099000001</v>
      </c>
      <c r="C537" s="103">
        <f t="shared" si="372"/>
        <v>599.49834744999998</v>
      </c>
      <c r="D537" s="104">
        <f t="shared" si="366"/>
        <v>1190.8820000000001</v>
      </c>
      <c r="E537" s="105">
        <f t="shared" si="353"/>
        <v>1193.337</v>
      </c>
      <c r="F537" s="106">
        <f t="shared" si="354"/>
        <v>44764</v>
      </c>
      <c r="G537" s="107">
        <f t="shared" si="359"/>
        <v>2.0614972768082662E-3</v>
      </c>
      <c r="H537" s="108">
        <f t="shared" si="373"/>
        <v>44824</v>
      </c>
      <c r="I537" s="108">
        <f t="shared" si="360"/>
        <v>44824</v>
      </c>
      <c r="J537" s="109">
        <f t="shared" si="367"/>
        <v>20</v>
      </c>
      <c r="K537" s="109">
        <f t="shared" si="357"/>
        <v>5</v>
      </c>
      <c r="L537" s="8">
        <f t="shared" si="368"/>
        <v>1.00051497</v>
      </c>
      <c r="M537" s="110">
        <f t="shared" si="356"/>
        <v>1.0058524200000001</v>
      </c>
      <c r="N537" s="110">
        <f t="shared" si="351"/>
        <v>1.2298862689446963</v>
      </c>
      <c r="O537" s="103">
        <f t="shared" si="355"/>
        <v>1.2305196199999999</v>
      </c>
      <c r="P537" s="103">
        <f t="shared" si="361"/>
        <v>737.69447868999998</v>
      </c>
      <c r="Q537" s="11">
        <f t="shared" si="376"/>
        <v>0</v>
      </c>
      <c r="R537" s="7">
        <f t="shared" si="369"/>
        <v>0</v>
      </c>
      <c r="S537" s="8">
        <f t="shared" si="362"/>
        <v>0</v>
      </c>
      <c r="T537" s="113">
        <f t="shared" si="370"/>
        <v>0.1047</v>
      </c>
      <c r="U537" s="111">
        <f t="shared" si="352"/>
        <v>5</v>
      </c>
      <c r="V537" s="111">
        <v>252</v>
      </c>
      <c r="W537" s="110">
        <f t="shared" si="363"/>
        <v>1.001977624</v>
      </c>
      <c r="X537" s="103">
        <f t="shared" si="364"/>
        <v>1.4588823</v>
      </c>
      <c r="Y537" s="8">
        <f t="shared" si="371"/>
        <v>0</v>
      </c>
      <c r="Z537" s="114" t="str">
        <f t="shared" si="374"/>
        <v>A+J=</v>
      </c>
      <c r="AA537" s="108">
        <f t="shared" si="375"/>
        <v>44824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365"/>
        <v>44803</v>
      </c>
      <c r="B538" s="103">
        <f t="shared" si="358"/>
        <v>739.52162558999999</v>
      </c>
      <c r="C538" s="103">
        <f t="shared" si="372"/>
        <v>599.49834744999998</v>
      </c>
      <c r="D538" s="104">
        <f t="shared" si="366"/>
        <v>1190.8820000000001</v>
      </c>
      <c r="E538" s="105">
        <f t="shared" si="353"/>
        <v>1193.337</v>
      </c>
      <c r="F538" s="106">
        <f t="shared" si="354"/>
        <v>44764</v>
      </c>
      <c r="G538" s="107">
        <f t="shared" si="359"/>
        <v>2.0614972768082662E-3</v>
      </c>
      <c r="H538" s="108">
        <f t="shared" si="373"/>
        <v>44824</v>
      </c>
      <c r="I538" s="108">
        <f t="shared" si="360"/>
        <v>44824</v>
      </c>
      <c r="J538" s="109">
        <f t="shared" si="367"/>
        <v>20</v>
      </c>
      <c r="K538" s="109">
        <f t="shared" si="357"/>
        <v>6</v>
      </c>
      <c r="L538" s="8">
        <f t="shared" si="368"/>
        <v>1.000618</v>
      </c>
      <c r="M538" s="110">
        <f t="shared" si="356"/>
        <v>1.0058524200000001</v>
      </c>
      <c r="N538" s="110">
        <f t="shared" si="351"/>
        <v>1.2298862689446963</v>
      </c>
      <c r="O538" s="103">
        <f t="shared" si="355"/>
        <v>1.2306463299999999</v>
      </c>
      <c r="P538" s="103">
        <f t="shared" si="361"/>
        <v>737.77044112999999</v>
      </c>
      <c r="Q538" s="11">
        <f t="shared" si="376"/>
        <v>0</v>
      </c>
      <c r="R538" s="7">
        <f t="shared" si="369"/>
        <v>0</v>
      </c>
      <c r="S538" s="8">
        <f t="shared" si="362"/>
        <v>0</v>
      </c>
      <c r="T538" s="113">
        <f t="shared" si="370"/>
        <v>0.1047</v>
      </c>
      <c r="U538" s="111">
        <f t="shared" si="352"/>
        <v>6</v>
      </c>
      <c r="V538" s="111">
        <v>252</v>
      </c>
      <c r="W538" s="110">
        <f t="shared" si="363"/>
        <v>1.0023736169999999</v>
      </c>
      <c r="X538" s="103">
        <f t="shared" si="364"/>
        <v>1.7511844599999999</v>
      </c>
      <c r="Y538" s="8">
        <f t="shared" si="371"/>
        <v>0</v>
      </c>
      <c r="Z538" s="114" t="str">
        <f t="shared" si="374"/>
        <v>A+J=</v>
      </c>
      <c r="AA538" s="108">
        <f t="shared" si="375"/>
        <v>44824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365"/>
        <v>44804</v>
      </c>
      <c r="B539" s="103">
        <f t="shared" si="358"/>
        <v>739.89007893999997</v>
      </c>
      <c r="C539" s="103">
        <f t="shared" si="372"/>
        <v>599.49834744999998</v>
      </c>
      <c r="D539" s="104">
        <f t="shared" si="366"/>
        <v>1190.8820000000001</v>
      </c>
      <c r="E539" s="105">
        <f t="shared" si="353"/>
        <v>1193.337</v>
      </c>
      <c r="F539" s="106">
        <f t="shared" si="354"/>
        <v>44764</v>
      </c>
      <c r="G539" s="107">
        <f t="shared" si="359"/>
        <v>2.0614972768082662E-3</v>
      </c>
      <c r="H539" s="108">
        <f t="shared" si="373"/>
        <v>44824</v>
      </c>
      <c r="I539" s="108">
        <f t="shared" si="360"/>
        <v>44824</v>
      </c>
      <c r="J539" s="109">
        <f t="shared" si="367"/>
        <v>20</v>
      </c>
      <c r="K539" s="109">
        <f t="shared" si="357"/>
        <v>7</v>
      </c>
      <c r="L539" s="8">
        <f t="shared" si="368"/>
        <v>1.00072104</v>
      </c>
      <c r="M539" s="110">
        <f t="shared" si="356"/>
        <v>1.0058524200000001</v>
      </c>
      <c r="N539" s="110">
        <f t="shared" si="351"/>
        <v>1.2298862689446963</v>
      </c>
      <c r="O539" s="103">
        <f t="shared" si="355"/>
        <v>1.23077306</v>
      </c>
      <c r="P539" s="103">
        <f t="shared" si="361"/>
        <v>737.84641554999996</v>
      </c>
      <c r="Q539" s="11">
        <f t="shared" si="376"/>
        <v>0</v>
      </c>
      <c r="R539" s="7">
        <f t="shared" si="369"/>
        <v>0</v>
      </c>
      <c r="S539" s="8">
        <f t="shared" si="362"/>
        <v>0</v>
      </c>
      <c r="T539" s="113">
        <f t="shared" si="370"/>
        <v>0.1047</v>
      </c>
      <c r="U539" s="111">
        <f t="shared" si="352"/>
        <v>7</v>
      </c>
      <c r="V539" s="111">
        <v>252</v>
      </c>
      <c r="W539" s="110">
        <f t="shared" si="363"/>
        <v>1.0027697680000001</v>
      </c>
      <c r="X539" s="103">
        <f t="shared" si="364"/>
        <v>2.0436633899999999</v>
      </c>
      <c r="Y539" s="8">
        <f t="shared" si="371"/>
        <v>0</v>
      </c>
      <c r="Z539" s="114" t="str">
        <f t="shared" si="374"/>
        <v>A+J=</v>
      </c>
      <c r="AA539" s="108">
        <f t="shared" si="375"/>
        <v>44824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365"/>
        <v>44805</v>
      </c>
      <c r="B540" s="103">
        <f t="shared" si="358"/>
        <v>740.2587076100001</v>
      </c>
      <c r="C540" s="103">
        <f t="shared" si="372"/>
        <v>599.49834744999998</v>
      </c>
      <c r="D540" s="104">
        <f t="shared" si="366"/>
        <v>1190.8820000000001</v>
      </c>
      <c r="E540" s="105">
        <f t="shared" si="353"/>
        <v>1193.337</v>
      </c>
      <c r="F540" s="106">
        <f t="shared" si="354"/>
        <v>44764</v>
      </c>
      <c r="G540" s="107">
        <f t="shared" si="359"/>
        <v>2.0614972768082662E-3</v>
      </c>
      <c r="H540" s="108">
        <f t="shared" si="373"/>
        <v>44824</v>
      </c>
      <c r="I540" s="108">
        <f t="shared" si="360"/>
        <v>44824</v>
      </c>
      <c r="J540" s="109">
        <f t="shared" si="367"/>
        <v>20</v>
      </c>
      <c r="K540" s="109">
        <f t="shared" si="357"/>
        <v>8</v>
      </c>
      <c r="L540" s="8">
        <f t="shared" si="368"/>
        <v>1.0008240799999999</v>
      </c>
      <c r="M540" s="110">
        <f t="shared" si="356"/>
        <v>1.0058524200000001</v>
      </c>
      <c r="N540" s="110">
        <f t="shared" si="351"/>
        <v>1.2298862689446963</v>
      </c>
      <c r="O540" s="103">
        <f t="shared" si="355"/>
        <v>1.23089979</v>
      </c>
      <c r="P540" s="103">
        <f t="shared" si="361"/>
        <v>737.92238998000005</v>
      </c>
      <c r="Q540" s="11">
        <f t="shared" si="376"/>
        <v>0</v>
      </c>
      <c r="R540" s="7">
        <f t="shared" si="369"/>
        <v>0</v>
      </c>
      <c r="S540" s="8">
        <f t="shared" si="362"/>
        <v>0</v>
      </c>
      <c r="T540" s="113">
        <f t="shared" si="370"/>
        <v>0.1047</v>
      </c>
      <c r="U540" s="111">
        <f t="shared" si="352"/>
        <v>8</v>
      </c>
      <c r="V540" s="111">
        <v>252</v>
      </c>
      <c r="W540" s="110">
        <f t="shared" si="363"/>
        <v>1.003166075</v>
      </c>
      <c r="X540" s="103">
        <f t="shared" si="364"/>
        <v>2.3363176299999999</v>
      </c>
      <c r="Y540" s="8">
        <f t="shared" si="371"/>
        <v>0</v>
      </c>
      <c r="Z540" s="114" t="str">
        <f t="shared" si="374"/>
        <v>A+J=</v>
      </c>
      <c r="AA540" s="108">
        <f t="shared" si="375"/>
        <v>44824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365"/>
        <v>44806</v>
      </c>
      <c r="B541" s="103">
        <f t="shared" si="358"/>
        <v>740.62752363999994</v>
      </c>
      <c r="C541" s="103">
        <f t="shared" si="372"/>
        <v>599.49834744999998</v>
      </c>
      <c r="D541" s="104">
        <f t="shared" si="366"/>
        <v>1190.8820000000001</v>
      </c>
      <c r="E541" s="105">
        <f t="shared" si="353"/>
        <v>1193.337</v>
      </c>
      <c r="F541" s="106">
        <f t="shared" si="354"/>
        <v>44764</v>
      </c>
      <c r="G541" s="107">
        <f t="shared" si="359"/>
        <v>2.0614972768082662E-3</v>
      </c>
      <c r="H541" s="108">
        <f t="shared" si="373"/>
        <v>44824</v>
      </c>
      <c r="I541" s="108">
        <f t="shared" si="360"/>
        <v>44824</v>
      </c>
      <c r="J541" s="109">
        <f t="shared" si="367"/>
        <v>20</v>
      </c>
      <c r="K541" s="109">
        <f t="shared" si="357"/>
        <v>9</v>
      </c>
      <c r="L541" s="8">
        <f t="shared" si="368"/>
        <v>1.0009271399999999</v>
      </c>
      <c r="M541" s="110">
        <f t="shared" si="356"/>
        <v>1.0058524200000001</v>
      </c>
      <c r="N541" s="110">
        <f t="shared" si="351"/>
        <v>1.2298862689446963</v>
      </c>
      <c r="O541" s="103">
        <f t="shared" si="355"/>
        <v>1.23102654</v>
      </c>
      <c r="P541" s="103">
        <f t="shared" si="361"/>
        <v>737.99837638999998</v>
      </c>
      <c r="Q541" s="11">
        <f t="shared" si="376"/>
        <v>0</v>
      </c>
      <c r="R541" s="7">
        <f t="shared" si="369"/>
        <v>0</v>
      </c>
      <c r="S541" s="8">
        <f t="shared" si="362"/>
        <v>0</v>
      </c>
      <c r="T541" s="113">
        <f t="shared" si="370"/>
        <v>0.1047</v>
      </c>
      <c r="U541" s="111">
        <f t="shared" si="352"/>
        <v>9</v>
      </c>
      <c r="V541" s="111">
        <v>252</v>
      </c>
      <c r="W541" s="110">
        <f t="shared" si="363"/>
        <v>1.0035625379999999</v>
      </c>
      <c r="X541" s="103">
        <f t="shared" si="364"/>
        <v>2.6291472499999999</v>
      </c>
      <c r="Y541" s="8">
        <f t="shared" si="371"/>
        <v>0</v>
      </c>
      <c r="Z541" s="114" t="str">
        <f t="shared" si="374"/>
        <v>A+J=</v>
      </c>
      <c r="AA541" s="108">
        <f t="shared" si="375"/>
        <v>44824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365"/>
        <v>44807</v>
      </c>
      <c r="B542" s="103">
        <f t="shared" si="358"/>
        <v>740.99652786000001</v>
      </c>
      <c r="C542" s="103">
        <f t="shared" si="372"/>
        <v>599.49834744999998</v>
      </c>
      <c r="D542" s="104">
        <f t="shared" si="366"/>
        <v>1190.8820000000001</v>
      </c>
      <c r="E542" s="105">
        <f t="shared" si="353"/>
        <v>1193.337</v>
      </c>
      <c r="F542" s="106">
        <f t="shared" si="354"/>
        <v>44764</v>
      </c>
      <c r="G542" s="107">
        <f t="shared" si="359"/>
        <v>2.0614972768082662E-3</v>
      </c>
      <c r="H542" s="108">
        <f t="shared" si="373"/>
        <v>44824</v>
      </c>
      <c r="I542" s="108">
        <f t="shared" si="360"/>
        <v>44824</v>
      </c>
      <c r="J542" s="109">
        <f t="shared" si="367"/>
        <v>20</v>
      </c>
      <c r="K542" s="109">
        <f t="shared" si="357"/>
        <v>10</v>
      </c>
      <c r="L542" s="8">
        <f t="shared" si="368"/>
        <v>1.0010302099999999</v>
      </c>
      <c r="M542" s="110">
        <f t="shared" si="356"/>
        <v>1.0058524200000001</v>
      </c>
      <c r="N542" s="110">
        <f t="shared" si="351"/>
        <v>1.2298862689446963</v>
      </c>
      <c r="O542" s="103">
        <f t="shared" si="355"/>
        <v>1.2311533100000001</v>
      </c>
      <c r="P542" s="103">
        <f t="shared" si="361"/>
        <v>738.07437479999999</v>
      </c>
      <c r="Q542" s="11">
        <f t="shared" si="376"/>
        <v>0</v>
      </c>
      <c r="R542" s="7">
        <f t="shared" si="369"/>
        <v>0</v>
      </c>
      <c r="S542" s="8">
        <f t="shared" si="362"/>
        <v>0</v>
      </c>
      <c r="T542" s="113">
        <f t="shared" si="370"/>
        <v>0.1047</v>
      </c>
      <c r="U542" s="111">
        <f t="shared" si="352"/>
        <v>10</v>
      </c>
      <c r="V542" s="111">
        <v>252</v>
      </c>
      <c r="W542" s="110">
        <f t="shared" si="363"/>
        <v>1.003959158</v>
      </c>
      <c r="X542" s="103">
        <f t="shared" si="364"/>
        <v>2.9221530599999999</v>
      </c>
      <c r="Y542" s="8">
        <f t="shared" si="371"/>
        <v>0</v>
      </c>
      <c r="Z542" s="114" t="str">
        <f t="shared" si="374"/>
        <v>A+J=</v>
      </c>
      <c r="AA542" s="108">
        <f t="shared" si="375"/>
        <v>44824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365"/>
        <v>44808</v>
      </c>
      <c r="B543" s="103">
        <f t="shared" si="358"/>
        <v>740.99652786000001</v>
      </c>
      <c r="C543" s="103">
        <f t="shared" si="372"/>
        <v>599.49834744999998</v>
      </c>
      <c r="D543" s="104">
        <f t="shared" si="366"/>
        <v>1190.8820000000001</v>
      </c>
      <c r="E543" s="105">
        <f t="shared" si="353"/>
        <v>1193.337</v>
      </c>
      <c r="F543" s="106">
        <f t="shared" si="354"/>
        <v>44764</v>
      </c>
      <c r="G543" s="107">
        <f t="shared" si="359"/>
        <v>2.0614972768082662E-3</v>
      </c>
      <c r="H543" s="108">
        <f t="shared" si="373"/>
        <v>44824</v>
      </c>
      <c r="I543" s="108">
        <f t="shared" si="360"/>
        <v>44824</v>
      </c>
      <c r="J543" s="109">
        <f t="shared" si="367"/>
        <v>20</v>
      </c>
      <c r="K543" s="109">
        <f t="shared" si="357"/>
        <v>10</v>
      </c>
      <c r="L543" s="8">
        <f t="shared" si="368"/>
        <v>1.0010302099999999</v>
      </c>
      <c r="M543" s="110">
        <f t="shared" si="356"/>
        <v>1.0058524200000001</v>
      </c>
      <c r="N543" s="110">
        <f t="shared" ref="N543:N606" si="377">IF(I543&gt;I542,N542*M543,N542)</f>
        <v>1.2298862689446963</v>
      </c>
      <c r="O543" s="103">
        <f t="shared" si="355"/>
        <v>1.2311533100000001</v>
      </c>
      <c r="P543" s="103">
        <f t="shared" si="361"/>
        <v>738.07437479999999</v>
      </c>
      <c r="Q543" s="11">
        <f t="shared" si="376"/>
        <v>0</v>
      </c>
      <c r="R543" s="7">
        <f t="shared" si="369"/>
        <v>0</v>
      </c>
      <c r="S543" s="8">
        <f t="shared" si="362"/>
        <v>0</v>
      </c>
      <c r="T543" s="113">
        <f t="shared" si="370"/>
        <v>0.1047</v>
      </c>
      <c r="U543" s="111">
        <f t="shared" si="352"/>
        <v>10</v>
      </c>
      <c r="V543" s="111">
        <v>252</v>
      </c>
      <c r="W543" s="110">
        <f t="shared" si="363"/>
        <v>1.003959158</v>
      </c>
      <c r="X543" s="103">
        <f t="shared" si="364"/>
        <v>2.9221530599999999</v>
      </c>
      <c r="Y543" s="8">
        <f t="shared" si="371"/>
        <v>0</v>
      </c>
      <c r="Z543" s="114" t="str">
        <f t="shared" si="374"/>
        <v>A+J=</v>
      </c>
      <c r="AA543" s="108">
        <f t="shared" si="375"/>
        <v>44824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365"/>
        <v>44809</v>
      </c>
      <c r="B544" s="103">
        <f t="shared" si="358"/>
        <v>740.99652786000001</v>
      </c>
      <c r="C544" s="103">
        <f t="shared" si="372"/>
        <v>599.49834744999998</v>
      </c>
      <c r="D544" s="104">
        <f t="shared" si="366"/>
        <v>1190.8820000000001</v>
      </c>
      <c r="E544" s="105">
        <f t="shared" si="353"/>
        <v>1193.337</v>
      </c>
      <c r="F544" s="106">
        <f t="shared" si="354"/>
        <v>44764</v>
      </c>
      <c r="G544" s="107">
        <f t="shared" si="359"/>
        <v>2.0614972768082662E-3</v>
      </c>
      <c r="H544" s="108">
        <f t="shared" si="373"/>
        <v>44824</v>
      </c>
      <c r="I544" s="108">
        <f t="shared" si="360"/>
        <v>44824</v>
      </c>
      <c r="J544" s="109">
        <f t="shared" si="367"/>
        <v>20</v>
      </c>
      <c r="K544" s="109">
        <f t="shared" si="357"/>
        <v>10</v>
      </c>
      <c r="L544" s="8">
        <f t="shared" si="368"/>
        <v>1.0010302099999999</v>
      </c>
      <c r="M544" s="110">
        <f t="shared" si="356"/>
        <v>1.0058524200000001</v>
      </c>
      <c r="N544" s="110">
        <f t="shared" si="377"/>
        <v>1.2298862689446963</v>
      </c>
      <c r="O544" s="103">
        <f t="shared" si="355"/>
        <v>1.2311533100000001</v>
      </c>
      <c r="P544" s="103">
        <f t="shared" si="361"/>
        <v>738.07437479999999</v>
      </c>
      <c r="Q544" s="11">
        <f t="shared" si="376"/>
        <v>0</v>
      </c>
      <c r="R544" s="7">
        <f t="shared" si="369"/>
        <v>0</v>
      </c>
      <c r="S544" s="8">
        <f t="shared" si="362"/>
        <v>0</v>
      </c>
      <c r="T544" s="113">
        <f t="shared" si="370"/>
        <v>0.1047</v>
      </c>
      <c r="U544" s="111">
        <f t="shared" si="352"/>
        <v>10</v>
      </c>
      <c r="V544" s="111">
        <v>252</v>
      </c>
      <c r="W544" s="110">
        <f t="shared" si="363"/>
        <v>1.003959158</v>
      </c>
      <c r="X544" s="103">
        <f t="shared" si="364"/>
        <v>2.9221530599999999</v>
      </c>
      <c r="Y544" s="8">
        <f t="shared" si="371"/>
        <v>0</v>
      </c>
      <c r="Z544" s="114" t="str">
        <f t="shared" si="374"/>
        <v>A+J=</v>
      </c>
      <c r="AA544" s="108">
        <f t="shared" si="375"/>
        <v>44824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365"/>
        <v>44810</v>
      </c>
      <c r="B545" s="103">
        <f t="shared" si="358"/>
        <v>741.36570824</v>
      </c>
      <c r="C545" s="103">
        <f t="shared" si="372"/>
        <v>599.49834744999998</v>
      </c>
      <c r="D545" s="104">
        <f t="shared" si="366"/>
        <v>1190.8820000000001</v>
      </c>
      <c r="E545" s="105">
        <f t="shared" si="353"/>
        <v>1193.337</v>
      </c>
      <c r="F545" s="106">
        <f t="shared" si="354"/>
        <v>44764</v>
      </c>
      <c r="G545" s="107">
        <f t="shared" si="359"/>
        <v>2.0614972768082662E-3</v>
      </c>
      <c r="H545" s="108">
        <f t="shared" si="373"/>
        <v>44824</v>
      </c>
      <c r="I545" s="108">
        <f t="shared" si="360"/>
        <v>44824</v>
      </c>
      <c r="J545" s="109">
        <f t="shared" si="367"/>
        <v>20</v>
      </c>
      <c r="K545" s="109">
        <f t="shared" si="357"/>
        <v>11</v>
      </c>
      <c r="L545" s="8">
        <f t="shared" si="368"/>
        <v>1.0011332900000001</v>
      </c>
      <c r="M545" s="110">
        <f t="shared" si="356"/>
        <v>1.0058524200000001</v>
      </c>
      <c r="N545" s="110">
        <f t="shared" si="377"/>
        <v>1.2298862689446963</v>
      </c>
      <c r="O545" s="103">
        <f t="shared" si="355"/>
        <v>1.2312800800000001</v>
      </c>
      <c r="P545" s="103">
        <f t="shared" si="361"/>
        <v>738.15037319999999</v>
      </c>
      <c r="Q545" s="11">
        <f t="shared" si="376"/>
        <v>0</v>
      </c>
      <c r="R545" s="7">
        <f t="shared" si="369"/>
        <v>0</v>
      </c>
      <c r="S545" s="8">
        <f t="shared" si="362"/>
        <v>0</v>
      </c>
      <c r="T545" s="113">
        <f t="shared" si="370"/>
        <v>0.1047</v>
      </c>
      <c r="U545" s="111">
        <f t="shared" si="352"/>
        <v>11</v>
      </c>
      <c r="V545" s="111">
        <v>252</v>
      </c>
      <c r="W545" s="110">
        <f t="shared" si="363"/>
        <v>1.004355935</v>
      </c>
      <c r="X545" s="103">
        <f t="shared" si="364"/>
        <v>3.2153350399999998</v>
      </c>
      <c r="Y545" s="8">
        <f t="shared" si="371"/>
        <v>0</v>
      </c>
      <c r="Z545" s="114" t="str">
        <f t="shared" si="374"/>
        <v>A+J=</v>
      </c>
      <c r="AA545" s="108">
        <f t="shared" si="375"/>
        <v>44824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365"/>
        <v>44811</v>
      </c>
      <c r="B546" s="103">
        <f t="shared" si="358"/>
        <v>741.73507688999996</v>
      </c>
      <c r="C546" s="103">
        <f t="shared" si="372"/>
        <v>599.49834744999998</v>
      </c>
      <c r="D546" s="104">
        <f t="shared" si="366"/>
        <v>1190.8820000000001</v>
      </c>
      <c r="E546" s="105">
        <f t="shared" si="353"/>
        <v>1193.337</v>
      </c>
      <c r="F546" s="106">
        <f t="shared" si="354"/>
        <v>44764</v>
      </c>
      <c r="G546" s="107">
        <f t="shared" si="359"/>
        <v>2.0614972768082662E-3</v>
      </c>
      <c r="H546" s="108">
        <f t="shared" si="373"/>
        <v>44824</v>
      </c>
      <c r="I546" s="108">
        <f t="shared" si="360"/>
        <v>44824</v>
      </c>
      <c r="J546" s="109">
        <f t="shared" si="367"/>
        <v>20</v>
      </c>
      <c r="K546" s="109">
        <f t="shared" si="357"/>
        <v>12</v>
      </c>
      <c r="L546" s="8">
        <f t="shared" si="368"/>
        <v>1.0012363799999999</v>
      </c>
      <c r="M546" s="110">
        <f t="shared" si="356"/>
        <v>1.0058524200000001</v>
      </c>
      <c r="N546" s="110">
        <f t="shared" si="377"/>
        <v>1.2298862689446963</v>
      </c>
      <c r="O546" s="103">
        <f t="shared" si="355"/>
        <v>1.23140687</v>
      </c>
      <c r="P546" s="103">
        <f t="shared" si="361"/>
        <v>738.22638359999996</v>
      </c>
      <c r="Q546" s="11">
        <f t="shared" si="376"/>
        <v>0</v>
      </c>
      <c r="R546" s="7">
        <f t="shared" si="369"/>
        <v>0</v>
      </c>
      <c r="S546" s="8">
        <f t="shared" si="362"/>
        <v>0</v>
      </c>
      <c r="T546" s="113">
        <f t="shared" si="370"/>
        <v>0.1047</v>
      </c>
      <c r="U546" s="111">
        <f t="shared" si="352"/>
        <v>12</v>
      </c>
      <c r="V546" s="111">
        <v>252</v>
      </c>
      <c r="W546" s="110">
        <f t="shared" si="363"/>
        <v>1.004752869</v>
      </c>
      <c r="X546" s="103">
        <f t="shared" si="364"/>
        <v>3.5086932900000001</v>
      </c>
      <c r="Y546" s="8">
        <f t="shared" si="371"/>
        <v>0</v>
      </c>
      <c r="Z546" s="114" t="str">
        <f t="shared" si="374"/>
        <v>A+J=</v>
      </c>
      <c r="AA546" s="108">
        <f t="shared" si="375"/>
        <v>44824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365"/>
        <v>44812</v>
      </c>
      <c r="B547" s="103">
        <f t="shared" si="358"/>
        <v>741.73507688999996</v>
      </c>
      <c r="C547" s="103">
        <f t="shared" si="372"/>
        <v>599.49834744999998</v>
      </c>
      <c r="D547" s="104">
        <f t="shared" si="366"/>
        <v>1190.8820000000001</v>
      </c>
      <c r="E547" s="105">
        <f t="shared" si="353"/>
        <v>1193.337</v>
      </c>
      <c r="F547" s="106">
        <f t="shared" si="354"/>
        <v>44764</v>
      </c>
      <c r="G547" s="107">
        <f t="shared" si="359"/>
        <v>2.0614972768082662E-3</v>
      </c>
      <c r="H547" s="108">
        <f t="shared" si="373"/>
        <v>44824</v>
      </c>
      <c r="I547" s="108">
        <f t="shared" si="360"/>
        <v>44824</v>
      </c>
      <c r="J547" s="109">
        <f t="shared" si="367"/>
        <v>20</v>
      </c>
      <c r="K547" s="109">
        <f t="shared" si="357"/>
        <v>12</v>
      </c>
      <c r="L547" s="8">
        <f t="shared" si="368"/>
        <v>1.0012363799999999</v>
      </c>
      <c r="M547" s="110">
        <f t="shared" si="356"/>
        <v>1.0058524200000001</v>
      </c>
      <c r="N547" s="110">
        <f t="shared" si="377"/>
        <v>1.2298862689446963</v>
      </c>
      <c r="O547" s="103">
        <f t="shared" si="355"/>
        <v>1.23140687</v>
      </c>
      <c r="P547" s="103">
        <f t="shared" si="361"/>
        <v>738.22638359999996</v>
      </c>
      <c r="Q547" s="11">
        <f t="shared" si="376"/>
        <v>0</v>
      </c>
      <c r="R547" s="7">
        <f t="shared" si="369"/>
        <v>0</v>
      </c>
      <c r="S547" s="8">
        <f t="shared" si="362"/>
        <v>0</v>
      </c>
      <c r="T547" s="113">
        <f t="shared" si="370"/>
        <v>0.1047</v>
      </c>
      <c r="U547" s="111">
        <f t="shared" si="352"/>
        <v>12</v>
      </c>
      <c r="V547" s="111">
        <v>252</v>
      </c>
      <c r="W547" s="110">
        <f t="shared" si="363"/>
        <v>1.004752869</v>
      </c>
      <c r="X547" s="103">
        <f t="shared" si="364"/>
        <v>3.5086932900000001</v>
      </c>
      <c r="Y547" s="8">
        <f t="shared" si="371"/>
        <v>0</v>
      </c>
      <c r="Z547" s="114" t="str">
        <f t="shared" si="374"/>
        <v>A+J=</v>
      </c>
      <c r="AA547" s="108">
        <f t="shared" si="375"/>
        <v>44824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365"/>
        <v>44813</v>
      </c>
      <c r="B548" s="103">
        <f t="shared" si="358"/>
        <v>742.10463383000001</v>
      </c>
      <c r="C548" s="103">
        <f t="shared" si="372"/>
        <v>599.49834744999998</v>
      </c>
      <c r="D548" s="104">
        <f t="shared" si="366"/>
        <v>1190.8820000000001</v>
      </c>
      <c r="E548" s="105">
        <f t="shared" si="353"/>
        <v>1193.337</v>
      </c>
      <c r="F548" s="106">
        <f t="shared" si="354"/>
        <v>44764</v>
      </c>
      <c r="G548" s="107">
        <f t="shared" si="359"/>
        <v>2.0614972768082662E-3</v>
      </c>
      <c r="H548" s="108">
        <f t="shared" si="373"/>
        <v>44824</v>
      </c>
      <c r="I548" s="108">
        <f t="shared" si="360"/>
        <v>44824</v>
      </c>
      <c r="J548" s="109">
        <f t="shared" si="367"/>
        <v>20</v>
      </c>
      <c r="K548" s="109">
        <f t="shared" si="357"/>
        <v>13</v>
      </c>
      <c r="L548" s="8">
        <f t="shared" si="368"/>
        <v>1.0013394900000001</v>
      </c>
      <c r="M548" s="110">
        <f t="shared" si="356"/>
        <v>1.0058524200000001</v>
      </c>
      <c r="N548" s="110">
        <f t="shared" si="377"/>
        <v>1.2298862689446963</v>
      </c>
      <c r="O548" s="103">
        <f t="shared" si="355"/>
        <v>1.2315336800000001</v>
      </c>
      <c r="P548" s="103">
        <f t="shared" si="361"/>
        <v>738.30240598</v>
      </c>
      <c r="Q548" s="11">
        <f t="shared" si="376"/>
        <v>0</v>
      </c>
      <c r="R548" s="7">
        <f t="shared" si="369"/>
        <v>0</v>
      </c>
      <c r="S548" s="8">
        <f t="shared" si="362"/>
        <v>0</v>
      </c>
      <c r="T548" s="113">
        <f t="shared" si="370"/>
        <v>0.1047</v>
      </c>
      <c r="U548" s="111">
        <f t="shared" si="352"/>
        <v>13</v>
      </c>
      <c r="V548" s="111">
        <v>252</v>
      </c>
      <c r="W548" s="110">
        <f t="shared" si="363"/>
        <v>1.00514996</v>
      </c>
      <c r="X548" s="103">
        <f t="shared" si="364"/>
        <v>3.80222785</v>
      </c>
      <c r="Y548" s="8">
        <f t="shared" si="371"/>
        <v>0</v>
      </c>
      <c r="Z548" s="114" t="str">
        <f t="shared" si="374"/>
        <v>A+J=</v>
      </c>
      <c r="AA548" s="108">
        <f t="shared" si="375"/>
        <v>44824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365"/>
        <v>44814</v>
      </c>
      <c r="B549" s="103">
        <f t="shared" si="358"/>
        <v>742.47437237000008</v>
      </c>
      <c r="C549" s="103">
        <f t="shared" si="372"/>
        <v>599.49834744999998</v>
      </c>
      <c r="D549" s="104">
        <f t="shared" si="366"/>
        <v>1190.8820000000001</v>
      </c>
      <c r="E549" s="105">
        <f t="shared" si="353"/>
        <v>1193.337</v>
      </c>
      <c r="F549" s="106">
        <f t="shared" si="354"/>
        <v>44764</v>
      </c>
      <c r="G549" s="107">
        <f t="shared" si="359"/>
        <v>2.0614972768082662E-3</v>
      </c>
      <c r="H549" s="108">
        <f t="shared" si="373"/>
        <v>44824</v>
      </c>
      <c r="I549" s="108">
        <f t="shared" si="360"/>
        <v>44824</v>
      </c>
      <c r="J549" s="109">
        <f t="shared" si="367"/>
        <v>20</v>
      </c>
      <c r="K549" s="109">
        <f t="shared" si="357"/>
        <v>14</v>
      </c>
      <c r="L549" s="8">
        <f t="shared" si="368"/>
        <v>1.0014426000000001</v>
      </c>
      <c r="M549" s="110">
        <f t="shared" si="356"/>
        <v>1.0058524200000001</v>
      </c>
      <c r="N549" s="110">
        <f t="shared" si="377"/>
        <v>1.2298862689446963</v>
      </c>
      <c r="O549" s="103">
        <f t="shared" si="355"/>
        <v>1.2316605</v>
      </c>
      <c r="P549" s="103">
        <f t="shared" si="361"/>
        <v>738.37843436000003</v>
      </c>
      <c r="Q549" s="11">
        <f t="shared" si="376"/>
        <v>0</v>
      </c>
      <c r="R549" s="7">
        <f t="shared" si="369"/>
        <v>0</v>
      </c>
      <c r="S549" s="8">
        <f t="shared" si="362"/>
        <v>0</v>
      </c>
      <c r="T549" s="113">
        <f t="shared" si="370"/>
        <v>0.1047</v>
      </c>
      <c r="U549" s="111">
        <f t="shared" ref="U549:U612" si="378">IF(Q548&gt;0,1,IF(K549=K548,U548,U548+1))</f>
        <v>14</v>
      </c>
      <c r="V549" s="111">
        <v>252</v>
      </c>
      <c r="W549" s="110">
        <f t="shared" si="363"/>
        <v>1.005547207</v>
      </c>
      <c r="X549" s="103">
        <f t="shared" si="364"/>
        <v>4.0959380100000002</v>
      </c>
      <c r="Y549" s="8">
        <f t="shared" si="371"/>
        <v>0</v>
      </c>
      <c r="Z549" s="114" t="str">
        <f t="shared" si="374"/>
        <v>A+J=</v>
      </c>
      <c r="AA549" s="108">
        <f t="shared" si="375"/>
        <v>44824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365"/>
        <v>44815</v>
      </c>
      <c r="B550" s="103">
        <f t="shared" si="358"/>
        <v>742.47437237000008</v>
      </c>
      <c r="C550" s="103">
        <f t="shared" si="372"/>
        <v>599.49834744999998</v>
      </c>
      <c r="D550" s="104">
        <f t="shared" si="366"/>
        <v>1190.8820000000001</v>
      </c>
      <c r="E550" s="105">
        <f t="shared" si="353"/>
        <v>1193.337</v>
      </c>
      <c r="F550" s="106">
        <f t="shared" si="354"/>
        <v>44764</v>
      </c>
      <c r="G550" s="107">
        <f t="shared" si="359"/>
        <v>2.0614972768082662E-3</v>
      </c>
      <c r="H550" s="108">
        <f t="shared" si="373"/>
        <v>44824</v>
      </c>
      <c r="I550" s="108">
        <f t="shared" si="360"/>
        <v>44824</v>
      </c>
      <c r="J550" s="109">
        <f t="shared" si="367"/>
        <v>20</v>
      </c>
      <c r="K550" s="109">
        <f t="shared" si="357"/>
        <v>14</v>
      </c>
      <c r="L550" s="8">
        <f t="shared" si="368"/>
        <v>1.0014426000000001</v>
      </c>
      <c r="M550" s="110">
        <f t="shared" si="356"/>
        <v>1.0058524200000001</v>
      </c>
      <c r="N550" s="110">
        <f t="shared" si="377"/>
        <v>1.2298862689446963</v>
      </c>
      <c r="O550" s="103">
        <f t="shared" si="355"/>
        <v>1.2316605</v>
      </c>
      <c r="P550" s="103">
        <f t="shared" si="361"/>
        <v>738.37843436000003</v>
      </c>
      <c r="Q550" s="11">
        <f t="shared" si="376"/>
        <v>0</v>
      </c>
      <c r="R550" s="7">
        <f t="shared" si="369"/>
        <v>0</v>
      </c>
      <c r="S550" s="8">
        <f t="shared" si="362"/>
        <v>0</v>
      </c>
      <c r="T550" s="113">
        <f t="shared" si="370"/>
        <v>0.1047</v>
      </c>
      <c r="U550" s="111">
        <f t="shared" si="378"/>
        <v>14</v>
      </c>
      <c r="V550" s="111">
        <v>252</v>
      </c>
      <c r="W550" s="110">
        <f t="shared" si="363"/>
        <v>1.005547207</v>
      </c>
      <c r="X550" s="103">
        <f t="shared" si="364"/>
        <v>4.0959380100000002</v>
      </c>
      <c r="Y550" s="8">
        <f t="shared" si="371"/>
        <v>0</v>
      </c>
      <c r="Z550" s="114" t="str">
        <f t="shared" si="374"/>
        <v>A+J=</v>
      </c>
      <c r="AA550" s="108">
        <f t="shared" si="375"/>
        <v>44824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365"/>
        <v>44816</v>
      </c>
      <c r="B551" s="103">
        <f t="shared" si="358"/>
        <v>742.47437237000008</v>
      </c>
      <c r="C551" s="103">
        <f t="shared" si="372"/>
        <v>599.49834744999998</v>
      </c>
      <c r="D551" s="104">
        <f t="shared" si="366"/>
        <v>1190.8820000000001</v>
      </c>
      <c r="E551" s="105">
        <f t="shared" si="353"/>
        <v>1193.337</v>
      </c>
      <c r="F551" s="106">
        <f t="shared" si="354"/>
        <v>44764</v>
      </c>
      <c r="G551" s="107">
        <f t="shared" si="359"/>
        <v>2.0614972768082662E-3</v>
      </c>
      <c r="H551" s="108">
        <f t="shared" si="373"/>
        <v>44824</v>
      </c>
      <c r="I551" s="108">
        <f t="shared" si="360"/>
        <v>44824</v>
      </c>
      <c r="J551" s="109">
        <f t="shared" si="367"/>
        <v>20</v>
      </c>
      <c r="K551" s="109">
        <f t="shared" si="357"/>
        <v>14</v>
      </c>
      <c r="L551" s="8">
        <f t="shared" si="368"/>
        <v>1.0014426000000001</v>
      </c>
      <c r="M551" s="110">
        <f t="shared" si="356"/>
        <v>1.0058524200000001</v>
      </c>
      <c r="N551" s="110">
        <f t="shared" si="377"/>
        <v>1.2298862689446963</v>
      </c>
      <c r="O551" s="103">
        <f t="shared" si="355"/>
        <v>1.2316605</v>
      </c>
      <c r="P551" s="103">
        <f t="shared" si="361"/>
        <v>738.37843436000003</v>
      </c>
      <c r="Q551" s="11">
        <f t="shared" si="376"/>
        <v>0</v>
      </c>
      <c r="R551" s="7">
        <f t="shared" si="369"/>
        <v>0</v>
      </c>
      <c r="S551" s="8">
        <f t="shared" si="362"/>
        <v>0</v>
      </c>
      <c r="T551" s="113">
        <f t="shared" si="370"/>
        <v>0.1047</v>
      </c>
      <c r="U551" s="111">
        <f t="shared" si="378"/>
        <v>14</v>
      </c>
      <c r="V551" s="111">
        <v>252</v>
      </c>
      <c r="W551" s="110">
        <f t="shared" si="363"/>
        <v>1.005547207</v>
      </c>
      <c r="X551" s="103">
        <f t="shared" si="364"/>
        <v>4.0959380100000002</v>
      </c>
      <c r="Y551" s="8">
        <f t="shared" si="371"/>
        <v>0</v>
      </c>
      <c r="Z551" s="114" t="str">
        <f t="shared" si="374"/>
        <v>A+J=</v>
      </c>
      <c r="AA551" s="108">
        <f t="shared" si="375"/>
        <v>44824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365"/>
        <v>44817</v>
      </c>
      <c r="B552" s="103">
        <f t="shared" si="358"/>
        <v>742.84428800000001</v>
      </c>
      <c r="C552" s="103">
        <f t="shared" si="372"/>
        <v>599.49834744999998</v>
      </c>
      <c r="D552" s="104">
        <f t="shared" si="366"/>
        <v>1190.8820000000001</v>
      </c>
      <c r="E552" s="105">
        <f t="shared" ref="E552:E615" si="379">IF($K552=1,VLOOKUP($A551,$AO$10:$AS$165,4),E551)</f>
        <v>1193.337</v>
      </c>
      <c r="F552" s="106">
        <f t="shared" ref="F552:F615" si="380">IF($K552=1,VLOOKUP($A551,$AO$10:$AS$165,5),F551)</f>
        <v>44764</v>
      </c>
      <c r="G552" s="107">
        <f t="shared" si="359"/>
        <v>2.0614972768082662E-3</v>
      </c>
      <c r="H552" s="108">
        <f t="shared" si="373"/>
        <v>44824</v>
      </c>
      <c r="I552" s="108">
        <f t="shared" si="360"/>
        <v>44824</v>
      </c>
      <c r="J552" s="109">
        <f t="shared" si="367"/>
        <v>20</v>
      </c>
      <c r="K552" s="109">
        <f t="shared" si="357"/>
        <v>15</v>
      </c>
      <c r="L552" s="8">
        <f t="shared" si="368"/>
        <v>1.00154572</v>
      </c>
      <c r="M552" s="110">
        <f t="shared" si="356"/>
        <v>1.0058524200000001</v>
      </c>
      <c r="N552" s="110">
        <f t="shared" si="377"/>
        <v>1.2298862689446963</v>
      </c>
      <c r="O552" s="103">
        <f t="shared" si="355"/>
        <v>1.23178732</v>
      </c>
      <c r="P552" s="103">
        <f t="shared" si="361"/>
        <v>738.45446274000005</v>
      </c>
      <c r="Q552" s="11">
        <f t="shared" si="376"/>
        <v>0</v>
      </c>
      <c r="R552" s="7">
        <f t="shared" si="369"/>
        <v>0</v>
      </c>
      <c r="S552" s="8">
        <f t="shared" si="362"/>
        <v>0</v>
      </c>
      <c r="T552" s="113">
        <f t="shared" si="370"/>
        <v>0.1047</v>
      </c>
      <c r="U552" s="111">
        <f t="shared" si="378"/>
        <v>15</v>
      </c>
      <c r="V552" s="111">
        <v>252</v>
      </c>
      <c r="W552" s="110">
        <f t="shared" si="363"/>
        <v>1.005944612</v>
      </c>
      <c r="X552" s="103">
        <f t="shared" si="364"/>
        <v>4.3898252600000003</v>
      </c>
      <c r="Y552" s="8">
        <f t="shared" si="371"/>
        <v>0</v>
      </c>
      <c r="Z552" s="114" t="str">
        <f t="shared" si="374"/>
        <v>A+J=</v>
      </c>
      <c r="AA552" s="108">
        <f t="shared" si="375"/>
        <v>44824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365"/>
        <v>44818</v>
      </c>
      <c r="B553" s="103">
        <f t="shared" si="358"/>
        <v>743.21439133000001</v>
      </c>
      <c r="C553" s="103">
        <f t="shared" si="372"/>
        <v>599.49834744999998</v>
      </c>
      <c r="D553" s="104">
        <f t="shared" si="366"/>
        <v>1190.8820000000001</v>
      </c>
      <c r="E553" s="105">
        <f t="shared" si="379"/>
        <v>1193.337</v>
      </c>
      <c r="F553" s="106">
        <f t="shared" si="380"/>
        <v>44764</v>
      </c>
      <c r="G553" s="107">
        <f t="shared" si="359"/>
        <v>2.0614972768082662E-3</v>
      </c>
      <c r="H553" s="108">
        <f t="shared" si="373"/>
        <v>44824</v>
      </c>
      <c r="I553" s="108">
        <f t="shared" si="360"/>
        <v>44824</v>
      </c>
      <c r="J553" s="109">
        <f t="shared" si="367"/>
        <v>20</v>
      </c>
      <c r="K553" s="109">
        <f t="shared" si="357"/>
        <v>16</v>
      </c>
      <c r="L553" s="8">
        <f t="shared" si="368"/>
        <v>1.00164885</v>
      </c>
      <c r="M553" s="110">
        <f t="shared" si="356"/>
        <v>1.0058524200000001</v>
      </c>
      <c r="N553" s="110">
        <f t="shared" si="377"/>
        <v>1.2298862689446963</v>
      </c>
      <c r="O553" s="103">
        <f t="shared" ref="O553:O616" si="381">TRUNC(TRUNC((L553*N553),15),8)</f>
        <v>1.2319141600000001</v>
      </c>
      <c r="P553" s="103">
        <f t="shared" si="361"/>
        <v>738.53050312000005</v>
      </c>
      <c r="Q553" s="11">
        <f t="shared" si="376"/>
        <v>0</v>
      </c>
      <c r="R553" s="7">
        <f t="shared" si="369"/>
        <v>0</v>
      </c>
      <c r="S553" s="8">
        <f t="shared" si="362"/>
        <v>0</v>
      </c>
      <c r="T553" s="113">
        <f t="shared" si="370"/>
        <v>0.1047</v>
      </c>
      <c r="U553" s="111">
        <f t="shared" si="378"/>
        <v>16</v>
      </c>
      <c r="V553" s="111">
        <v>252</v>
      </c>
      <c r="W553" s="110">
        <f t="shared" si="363"/>
        <v>1.006342173</v>
      </c>
      <c r="X553" s="103">
        <f t="shared" si="364"/>
        <v>4.6838882100000001</v>
      </c>
      <c r="Y553" s="8">
        <f t="shared" si="371"/>
        <v>0</v>
      </c>
      <c r="Z553" s="114" t="str">
        <f t="shared" si="374"/>
        <v>A+J=</v>
      </c>
      <c r="AA553" s="108">
        <f t="shared" si="375"/>
        <v>44824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365"/>
        <v>44819</v>
      </c>
      <c r="B554" s="103">
        <f t="shared" si="358"/>
        <v>743.58468388999995</v>
      </c>
      <c r="C554" s="103">
        <f t="shared" si="372"/>
        <v>599.49834744999998</v>
      </c>
      <c r="D554" s="104">
        <f t="shared" si="366"/>
        <v>1190.8820000000001</v>
      </c>
      <c r="E554" s="105">
        <f t="shared" si="379"/>
        <v>1193.337</v>
      </c>
      <c r="F554" s="106">
        <f t="shared" si="380"/>
        <v>44764</v>
      </c>
      <c r="G554" s="107">
        <f t="shared" si="359"/>
        <v>2.0614972768082662E-3</v>
      </c>
      <c r="H554" s="108">
        <f t="shared" si="373"/>
        <v>44824</v>
      </c>
      <c r="I554" s="108">
        <f t="shared" si="360"/>
        <v>44824</v>
      </c>
      <c r="J554" s="109">
        <f t="shared" si="367"/>
        <v>20</v>
      </c>
      <c r="K554" s="109">
        <f t="shared" si="357"/>
        <v>17</v>
      </c>
      <c r="L554" s="8">
        <f t="shared" si="368"/>
        <v>1.001752</v>
      </c>
      <c r="M554" s="110">
        <f t="shared" ref="M554:M617" si="382">IF(I554&gt;I553,L553,M553)</f>
        <v>1.0058524200000001</v>
      </c>
      <c r="N554" s="110">
        <f t="shared" si="377"/>
        <v>1.2298862689446963</v>
      </c>
      <c r="O554" s="103">
        <f t="shared" si="381"/>
        <v>1.23204102</v>
      </c>
      <c r="P554" s="103">
        <f t="shared" si="361"/>
        <v>738.60655548</v>
      </c>
      <c r="Q554" s="11">
        <f t="shared" si="376"/>
        <v>0</v>
      </c>
      <c r="R554" s="7">
        <f t="shared" si="369"/>
        <v>0</v>
      </c>
      <c r="S554" s="8">
        <f t="shared" si="362"/>
        <v>0</v>
      </c>
      <c r="T554" s="113">
        <f t="shared" si="370"/>
        <v>0.1047</v>
      </c>
      <c r="U554" s="111">
        <f t="shared" si="378"/>
        <v>17</v>
      </c>
      <c r="V554" s="111">
        <v>252</v>
      </c>
      <c r="W554" s="110">
        <f t="shared" si="363"/>
        <v>1.0067398919999999</v>
      </c>
      <c r="X554" s="103">
        <f t="shared" si="364"/>
        <v>4.9781284100000001</v>
      </c>
      <c r="Y554" s="8">
        <f t="shared" si="371"/>
        <v>0</v>
      </c>
      <c r="Z554" s="114" t="str">
        <f t="shared" si="374"/>
        <v>A+J=</v>
      </c>
      <c r="AA554" s="108">
        <f t="shared" si="375"/>
        <v>44824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365"/>
        <v>44820</v>
      </c>
      <c r="B555" s="103">
        <f t="shared" si="358"/>
        <v>743.95515895000005</v>
      </c>
      <c r="C555" s="103">
        <f t="shared" si="372"/>
        <v>599.49834744999998</v>
      </c>
      <c r="D555" s="104">
        <f t="shared" si="366"/>
        <v>1190.8820000000001</v>
      </c>
      <c r="E555" s="105">
        <f t="shared" si="379"/>
        <v>1193.337</v>
      </c>
      <c r="F555" s="106">
        <f t="shared" si="380"/>
        <v>44764</v>
      </c>
      <c r="G555" s="107">
        <f t="shared" si="359"/>
        <v>2.0614972768082662E-3</v>
      </c>
      <c r="H555" s="108">
        <f t="shared" si="373"/>
        <v>44824</v>
      </c>
      <c r="I555" s="108">
        <f t="shared" si="360"/>
        <v>44824</v>
      </c>
      <c r="J555" s="109">
        <f t="shared" si="367"/>
        <v>20</v>
      </c>
      <c r="K555" s="109">
        <f t="shared" si="357"/>
        <v>18</v>
      </c>
      <c r="L555" s="8">
        <f t="shared" si="368"/>
        <v>1.0018551499999999</v>
      </c>
      <c r="M555" s="110">
        <f t="shared" si="382"/>
        <v>1.0058524200000001</v>
      </c>
      <c r="N555" s="110">
        <f t="shared" si="377"/>
        <v>1.2298862689446963</v>
      </c>
      <c r="O555" s="103">
        <f t="shared" si="381"/>
        <v>1.2321678899999999</v>
      </c>
      <c r="P555" s="103">
        <f t="shared" si="361"/>
        <v>738.68261383000004</v>
      </c>
      <c r="Q555" s="11">
        <f t="shared" si="376"/>
        <v>0</v>
      </c>
      <c r="R555" s="7">
        <f t="shared" si="369"/>
        <v>0</v>
      </c>
      <c r="S555" s="8">
        <f t="shared" si="362"/>
        <v>0</v>
      </c>
      <c r="T555" s="113">
        <f t="shared" si="370"/>
        <v>0.1047</v>
      </c>
      <c r="U555" s="111">
        <f t="shared" si="378"/>
        <v>18</v>
      </c>
      <c r="V555" s="111">
        <v>252</v>
      </c>
      <c r="W555" s="110">
        <f t="shared" si="363"/>
        <v>1.007137768</v>
      </c>
      <c r="X555" s="103">
        <f t="shared" si="364"/>
        <v>5.2725451200000002</v>
      </c>
      <c r="Y555" s="8">
        <f t="shared" si="371"/>
        <v>0</v>
      </c>
      <c r="Z555" s="114" t="str">
        <f t="shared" si="374"/>
        <v>A+J=</v>
      </c>
      <c r="AA555" s="108">
        <f t="shared" si="375"/>
        <v>44824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365"/>
        <v>44821</v>
      </c>
      <c r="B556" s="103">
        <f t="shared" si="358"/>
        <v>744.32581655999991</v>
      </c>
      <c r="C556" s="103">
        <f t="shared" si="372"/>
        <v>599.49834744999998</v>
      </c>
      <c r="D556" s="104">
        <f t="shared" si="366"/>
        <v>1190.8820000000001</v>
      </c>
      <c r="E556" s="105">
        <f t="shared" si="379"/>
        <v>1193.337</v>
      </c>
      <c r="F556" s="106">
        <f t="shared" si="380"/>
        <v>44764</v>
      </c>
      <c r="G556" s="107">
        <f t="shared" si="359"/>
        <v>2.0614972768082662E-3</v>
      </c>
      <c r="H556" s="108">
        <f t="shared" si="373"/>
        <v>44824</v>
      </c>
      <c r="I556" s="108">
        <f t="shared" si="360"/>
        <v>44824</v>
      </c>
      <c r="J556" s="109">
        <f t="shared" si="367"/>
        <v>20</v>
      </c>
      <c r="K556" s="109">
        <f t="shared" ref="K556:K619" si="383">(J556-(NETWORKDAYS(A556,I556,AD$171:AD$502)-1))</f>
        <v>19</v>
      </c>
      <c r="L556" s="8">
        <f t="shared" si="368"/>
        <v>1.00195832</v>
      </c>
      <c r="M556" s="110">
        <f t="shared" si="382"/>
        <v>1.0058524200000001</v>
      </c>
      <c r="N556" s="110">
        <f t="shared" si="377"/>
        <v>1.2298862689446963</v>
      </c>
      <c r="O556" s="103">
        <f t="shared" si="381"/>
        <v>1.23229477</v>
      </c>
      <c r="P556" s="103">
        <f t="shared" si="361"/>
        <v>738.75867817999995</v>
      </c>
      <c r="Q556" s="11">
        <f t="shared" si="376"/>
        <v>0</v>
      </c>
      <c r="R556" s="7">
        <f t="shared" si="369"/>
        <v>0</v>
      </c>
      <c r="S556" s="8">
        <f t="shared" si="362"/>
        <v>0</v>
      </c>
      <c r="T556" s="113">
        <f t="shared" si="370"/>
        <v>0.1047</v>
      </c>
      <c r="U556" s="111">
        <f t="shared" si="378"/>
        <v>19</v>
      </c>
      <c r="V556" s="111">
        <v>252</v>
      </c>
      <c r="W556" s="110">
        <f t="shared" si="363"/>
        <v>1.007535801</v>
      </c>
      <c r="X556" s="103">
        <f t="shared" si="364"/>
        <v>5.5671383800000003</v>
      </c>
      <c r="Y556" s="8">
        <f t="shared" si="371"/>
        <v>0</v>
      </c>
      <c r="Z556" s="114" t="str">
        <f t="shared" si="374"/>
        <v>A+J=</v>
      </c>
      <c r="AA556" s="108">
        <f t="shared" si="375"/>
        <v>44824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02">
        <f t="shared" si="365"/>
        <v>44822</v>
      </c>
      <c r="B557" s="103">
        <f t="shared" si="358"/>
        <v>744.32581655999991</v>
      </c>
      <c r="C557" s="103">
        <f t="shared" si="372"/>
        <v>599.49834744999998</v>
      </c>
      <c r="D557" s="104">
        <f t="shared" si="366"/>
        <v>1190.8820000000001</v>
      </c>
      <c r="E557" s="105">
        <f t="shared" si="379"/>
        <v>1193.337</v>
      </c>
      <c r="F557" s="106">
        <f t="shared" si="380"/>
        <v>44764</v>
      </c>
      <c r="G557" s="107">
        <f t="shared" si="359"/>
        <v>2.0614972768082662E-3</v>
      </c>
      <c r="H557" s="108">
        <f t="shared" si="373"/>
        <v>44824</v>
      </c>
      <c r="I557" s="108">
        <f t="shared" si="360"/>
        <v>44824</v>
      </c>
      <c r="J557" s="109">
        <f t="shared" si="367"/>
        <v>20</v>
      </c>
      <c r="K557" s="109">
        <f t="shared" si="383"/>
        <v>19</v>
      </c>
      <c r="L557" s="8">
        <f t="shared" si="368"/>
        <v>1.00195832</v>
      </c>
      <c r="M557" s="110">
        <f t="shared" si="382"/>
        <v>1.0058524200000001</v>
      </c>
      <c r="N557" s="110">
        <f t="shared" si="377"/>
        <v>1.2298862689446963</v>
      </c>
      <c r="O557" s="103">
        <f t="shared" si="381"/>
        <v>1.23229477</v>
      </c>
      <c r="P557" s="103">
        <f t="shared" si="361"/>
        <v>738.75867817999995</v>
      </c>
      <c r="Q557" s="11">
        <f t="shared" si="376"/>
        <v>0</v>
      </c>
      <c r="R557" s="7">
        <f t="shared" si="369"/>
        <v>0</v>
      </c>
      <c r="S557" s="8">
        <f t="shared" si="362"/>
        <v>0</v>
      </c>
      <c r="T557" s="113">
        <f t="shared" si="370"/>
        <v>0.1047</v>
      </c>
      <c r="U557" s="111">
        <f t="shared" si="378"/>
        <v>19</v>
      </c>
      <c r="V557" s="111">
        <v>252</v>
      </c>
      <c r="W557" s="110">
        <f t="shared" si="363"/>
        <v>1.007535801</v>
      </c>
      <c r="X557" s="103">
        <f t="shared" si="364"/>
        <v>5.5671383800000003</v>
      </c>
      <c r="Y557" s="8">
        <f t="shared" si="371"/>
        <v>0</v>
      </c>
      <c r="Z557" s="114" t="str">
        <f t="shared" si="374"/>
        <v>A+J=</v>
      </c>
      <c r="AA557" s="108">
        <f t="shared" si="375"/>
        <v>44824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365"/>
        <v>44823</v>
      </c>
      <c r="B558" s="103">
        <f t="shared" si="358"/>
        <v>744.32581655999991</v>
      </c>
      <c r="C558" s="103">
        <f t="shared" si="372"/>
        <v>599.49834744999998</v>
      </c>
      <c r="D558" s="104">
        <f t="shared" si="366"/>
        <v>1190.8820000000001</v>
      </c>
      <c r="E558" s="105">
        <f t="shared" si="379"/>
        <v>1193.337</v>
      </c>
      <c r="F558" s="106">
        <f t="shared" si="380"/>
        <v>44764</v>
      </c>
      <c r="G558" s="107">
        <f t="shared" si="359"/>
        <v>2.0614972768082662E-3</v>
      </c>
      <c r="H558" s="108">
        <f t="shared" si="373"/>
        <v>44824</v>
      </c>
      <c r="I558" s="108">
        <f t="shared" si="360"/>
        <v>44824</v>
      </c>
      <c r="J558" s="109">
        <f t="shared" si="367"/>
        <v>20</v>
      </c>
      <c r="K558" s="109">
        <f t="shared" si="383"/>
        <v>19</v>
      </c>
      <c r="L558" s="8">
        <f t="shared" si="368"/>
        <v>1.00195832</v>
      </c>
      <c r="M558" s="110">
        <f t="shared" si="382"/>
        <v>1.0058524200000001</v>
      </c>
      <c r="N558" s="110">
        <f t="shared" si="377"/>
        <v>1.2298862689446963</v>
      </c>
      <c r="O558" s="103">
        <f t="shared" si="381"/>
        <v>1.23229477</v>
      </c>
      <c r="P558" s="103">
        <f t="shared" si="361"/>
        <v>738.75867817999995</v>
      </c>
      <c r="Q558" s="11">
        <f t="shared" si="376"/>
        <v>0</v>
      </c>
      <c r="R558" s="7">
        <f t="shared" si="369"/>
        <v>0</v>
      </c>
      <c r="S558" s="8">
        <f t="shared" si="362"/>
        <v>0</v>
      </c>
      <c r="T558" s="113">
        <f t="shared" si="370"/>
        <v>0.1047</v>
      </c>
      <c r="U558" s="111">
        <f t="shared" si="378"/>
        <v>19</v>
      </c>
      <c r="V558" s="111">
        <v>252</v>
      </c>
      <c r="W558" s="110">
        <f t="shared" si="363"/>
        <v>1.007535801</v>
      </c>
      <c r="X558" s="103">
        <f t="shared" si="364"/>
        <v>5.5671383800000003</v>
      </c>
      <c r="Y558" s="8">
        <f t="shared" si="371"/>
        <v>0</v>
      </c>
      <c r="Z558" s="114" t="str">
        <f t="shared" si="374"/>
        <v>A+J=</v>
      </c>
      <c r="AA558" s="108">
        <f t="shared" si="375"/>
        <v>44824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365"/>
        <v>44824</v>
      </c>
      <c r="B559" s="103">
        <f t="shared" si="358"/>
        <v>744.69665750999991</v>
      </c>
      <c r="C559" s="103">
        <f t="shared" si="372"/>
        <v>599.49834744999998</v>
      </c>
      <c r="D559" s="104">
        <f t="shared" si="366"/>
        <v>1190.8820000000001</v>
      </c>
      <c r="E559" s="105">
        <f t="shared" si="379"/>
        <v>1193.337</v>
      </c>
      <c r="F559" s="106">
        <f t="shared" si="380"/>
        <v>44764</v>
      </c>
      <c r="G559" s="107">
        <f t="shared" si="359"/>
        <v>2.0614972768082662E-3</v>
      </c>
      <c r="H559" s="108">
        <f t="shared" si="373"/>
        <v>44854</v>
      </c>
      <c r="I559" s="108">
        <f t="shared" si="360"/>
        <v>44824</v>
      </c>
      <c r="J559" s="109">
        <f t="shared" si="367"/>
        <v>20</v>
      </c>
      <c r="K559" s="109">
        <f t="shared" si="383"/>
        <v>20</v>
      </c>
      <c r="L559" s="8">
        <f t="shared" si="368"/>
        <v>1.00206149</v>
      </c>
      <c r="M559" s="110">
        <f t="shared" si="382"/>
        <v>1.0058524200000001</v>
      </c>
      <c r="N559" s="110">
        <f t="shared" si="377"/>
        <v>1.2298862689446963</v>
      </c>
      <c r="O559" s="103">
        <f t="shared" si="381"/>
        <v>1.23242166</v>
      </c>
      <c r="P559" s="103">
        <f t="shared" si="361"/>
        <v>738.83474852999996</v>
      </c>
      <c r="Q559" s="11">
        <f t="shared" si="376"/>
        <v>18</v>
      </c>
      <c r="R559" s="7">
        <f t="shared" si="369"/>
        <v>2.3837000000000001E-2</v>
      </c>
      <c r="S559" s="8">
        <f t="shared" si="362"/>
        <v>17.611603899999999</v>
      </c>
      <c r="T559" s="113">
        <f t="shared" si="370"/>
        <v>0.1047</v>
      </c>
      <c r="U559" s="111">
        <f t="shared" si="378"/>
        <v>20</v>
      </c>
      <c r="V559" s="111">
        <v>252</v>
      </c>
      <c r="W559" s="110">
        <f t="shared" si="363"/>
        <v>1.0079339919999999</v>
      </c>
      <c r="X559" s="103">
        <f t="shared" si="364"/>
        <v>5.8619089799999999</v>
      </c>
      <c r="Y559" s="8">
        <f t="shared" si="371"/>
        <v>23.473512879999998</v>
      </c>
      <c r="Z559" s="114" t="str">
        <f t="shared" si="374"/>
        <v>A+J=</v>
      </c>
      <c r="AA559" s="108">
        <f t="shared" si="375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365"/>
        <v>44825</v>
      </c>
      <c r="B560" s="103">
        <f t="shared" si="358"/>
        <v>721.50818068000001</v>
      </c>
      <c r="C560" s="103">
        <f t="shared" si="372"/>
        <v>585.20810534999998</v>
      </c>
      <c r="D560" s="104">
        <f t="shared" si="366"/>
        <v>1193.337</v>
      </c>
      <c r="E560" s="105">
        <f t="shared" si="379"/>
        <v>1185.0039999999999</v>
      </c>
      <c r="F560" s="106">
        <f t="shared" si="380"/>
        <v>44793</v>
      </c>
      <c r="G560" s="107">
        <f t="shared" si="359"/>
        <v>-6.98293943789563E-3</v>
      </c>
      <c r="H560" s="108">
        <f t="shared" si="373"/>
        <v>44854</v>
      </c>
      <c r="I560" s="108">
        <f t="shared" si="360"/>
        <v>44854</v>
      </c>
      <c r="J560" s="109">
        <f t="shared" si="367"/>
        <v>21</v>
      </c>
      <c r="K560" s="109">
        <f t="shared" si="383"/>
        <v>1</v>
      </c>
      <c r="L560" s="8">
        <f t="shared" si="368"/>
        <v>1</v>
      </c>
      <c r="M560" s="110">
        <f t="shared" si="382"/>
        <v>1.00206149</v>
      </c>
      <c r="N560" s="110">
        <f t="shared" si="377"/>
        <v>1.2324216671892632</v>
      </c>
      <c r="O560" s="103">
        <f t="shared" si="381"/>
        <v>1.23242166</v>
      </c>
      <c r="P560" s="103">
        <f t="shared" si="361"/>
        <v>721.22314463999999</v>
      </c>
      <c r="Q560" s="11">
        <f t="shared" si="376"/>
        <v>0</v>
      </c>
      <c r="R560" s="7">
        <f t="shared" si="369"/>
        <v>0</v>
      </c>
      <c r="S560" s="8">
        <f t="shared" si="362"/>
        <v>0</v>
      </c>
      <c r="T560" s="113">
        <f t="shared" si="370"/>
        <v>0.1047</v>
      </c>
      <c r="U560" s="111">
        <f t="shared" si="378"/>
        <v>1</v>
      </c>
      <c r="V560" s="111">
        <v>252</v>
      </c>
      <c r="W560" s="110">
        <f t="shared" si="363"/>
        <v>1.0003952119999999</v>
      </c>
      <c r="X560" s="103">
        <f t="shared" si="364"/>
        <v>0.28503603999999999</v>
      </c>
      <c r="Y560" s="8">
        <f t="shared" si="371"/>
        <v>0</v>
      </c>
      <c r="Z560" s="114" t="str">
        <f t="shared" si="374"/>
        <v>A+J=</v>
      </c>
      <c r="AA560" s="108">
        <f t="shared" si="375"/>
        <v>44854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365"/>
        <v>44826</v>
      </c>
      <c r="B561" s="103">
        <f t="shared" si="358"/>
        <v>721.79332995000004</v>
      </c>
      <c r="C561" s="103">
        <f t="shared" si="372"/>
        <v>585.20810534999998</v>
      </c>
      <c r="D561" s="104">
        <f t="shared" si="366"/>
        <v>1193.337</v>
      </c>
      <c r="E561" s="105">
        <f t="shared" si="379"/>
        <v>1185.0039999999999</v>
      </c>
      <c r="F561" s="106">
        <f t="shared" si="380"/>
        <v>44793</v>
      </c>
      <c r="G561" s="107">
        <f t="shared" si="359"/>
        <v>-6.98293943789563E-3</v>
      </c>
      <c r="H561" s="108">
        <f t="shared" si="373"/>
        <v>44854</v>
      </c>
      <c r="I561" s="108">
        <f t="shared" si="360"/>
        <v>44854</v>
      </c>
      <c r="J561" s="109">
        <f t="shared" si="367"/>
        <v>21</v>
      </c>
      <c r="K561" s="109">
        <f t="shared" si="383"/>
        <v>2</v>
      </c>
      <c r="L561" s="8">
        <f t="shared" si="368"/>
        <v>1</v>
      </c>
      <c r="M561" s="110">
        <f t="shared" si="382"/>
        <v>1.00206149</v>
      </c>
      <c r="N561" s="110">
        <f t="shared" si="377"/>
        <v>1.2324216671892632</v>
      </c>
      <c r="O561" s="103">
        <f t="shared" si="381"/>
        <v>1.23242166</v>
      </c>
      <c r="P561" s="103">
        <f t="shared" si="361"/>
        <v>721.22314463999999</v>
      </c>
      <c r="Q561" s="11">
        <f t="shared" si="376"/>
        <v>0</v>
      </c>
      <c r="R561" s="7">
        <f t="shared" si="369"/>
        <v>0</v>
      </c>
      <c r="S561" s="8">
        <f t="shared" si="362"/>
        <v>0</v>
      </c>
      <c r="T561" s="113">
        <f t="shared" si="370"/>
        <v>0.1047</v>
      </c>
      <c r="U561" s="111">
        <f t="shared" si="378"/>
        <v>2</v>
      </c>
      <c r="V561" s="111">
        <v>252</v>
      </c>
      <c r="W561" s="110">
        <f t="shared" si="363"/>
        <v>1.000790581</v>
      </c>
      <c r="X561" s="103">
        <f t="shared" si="364"/>
        <v>0.57018530999999995</v>
      </c>
      <c r="Y561" s="8">
        <f t="shared" si="371"/>
        <v>0</v>
      </c>
      <c r="Z561" s="114" t="str">
        <f t="shared" si="374"/>
        <v>A+J=</v>
      </c>
      <c r="AA561" s="108">
        <f t="shared" si="375"/>
        <v>44854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365"/>
        <v>44827</v>
      </c>
      <c r="B562" s="103">
        <f t="shared" si="358"/>
        <v>722.07859100999997</v>
      </c>
      <c r="C562" s="103">
        <f t="shared" si="372"/>
        <v>585.20810534999998</v>
      </c>
      <c r="D562" s="104">
        <f t="shared" si="366"/>
        <v>1193.337</v>
      </c>
      <c r="E562" s="105">
        <f t="shared" si="379"/>
        <v>1185.0039999999999</v>
      </c>
      <c r="F562" s="106">
        <f t="shared" si="380"/>
        <v>44793</v>
      </c>
      <c r="G562" s="107">
        <f t="shared" si="359"/>
        <v>-6.98293943789563E-3</v>
      </c>
      <c r="H562" s="108">
        <f t="shared" si="373"/>
        <v>44854</v>
      </c>
      <c r="I562" s="108">
        <f t="shared" si="360"/>
        <v>44854</v>
      </c>
      <c r="J562" s="109">
        <f t="shared" si="367"/>
        <v>21</v>
      </c>
      <c r="K562" s="109">
        <f t="shared" si="383"/>
        <v>3</v>
      </c>
      <c r="L562" s="8">
        <f t="shared" si="368"/>
        <v>1</v>
      </c>
      <c r="M562" s="110">
        <f t="shared" si="382"/>
        <v>1.00206149</v>
      </c>
      <c r="N562" s="110">
        <f t="shared" si="377"/>
        <v>1.2324216671892632</v>
      </c>
      <c r="O562" s="103">
        <f t="shared" si="381"/>
        <v>1.23242166</v>
      </c>
      <c r="P562" s="103">
        <f t="shared" si="361"/>
        <v>721.22314463999999</v>
      </c>
      <c r="Q562" s="11">
        <f t="shared" si="376"/>
        <v>0</v>
      </c>
      <c r="R562" s="7">
        <f t="shared" si="369"/>
        <v>0</v>
      </c>
      <c r="S562" s="8">
        <f t="shared" si="362"/>
        <v>0</v>
      </c>
      <c r="T562" s="113">
        <f t="shared" si="370"/>
        <v>0.1047</v>
      </c>
      <c r="U562" s="111">
        <f t="shared" si="378"/>
        <v>3</v>
      </c>
      <c r="V562" s="111">
        <v>252</v>
      </c>
      <c r="W562" s="110">
        <f t="shared" si="363"/>
        <v>1.0011861049999999</v>
      </c>
      <c r="X562" s="103">
        <f t="shared" si="364"/>
        <v>0.85544637000000001</v>
      </c>
      <c r="Y562" s="8">
        <f t="shared" si="371"/>
        <v>0</v>
      </c>
      <c r="Z562" s="114" t="str">
        <f t="shared" si="374"/>
        <v>A+J=</v>
      </c>
      <c r="AA562" s="108">
        <f t="shared" si="375"/>
        <v>44854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365"/>
        <v>44828</v>
      </c>
      <c r="B563" s="103">
        <f t="shared" si="358"/>
        <v>722.36396531000003</v>
      </c>
      <c r="C563" s="103">
        <f t="shared" si="372"/>
        <v>585.20810534999998</v>
      </c>
      <c r="D563" s="104">
        <f t="shared" si="366"/>
        <v>1193.337</v>
      </c>
      <c r="E563" s="105">
        <f t="shared" si="379"/>
        <v>1185.0039999999999</v>
      </c>
      <c r="F563" s="106">
        <f t="shared" si="380"/>
        <v>44793</v>
      </c>
      <c r="G563" s="107">
        <f t="shared" si="359"/>
        <v>-6.98293943789563E-3</v>
      </c>
      <c r="H563" s="108">
        <f t="shared" si="373"/>
        <v>44854</v>
      </c>
      <c r="I563" s="108">
        <f t="shared" si="360"/>
        <v>44854</v>
      </c>
      <c r="J563" s="109">
        <f t="shared" si="367"/>
        <v>21</v>
      </c>
      <c r="K563" s="109">
        <f t="shared" si="383"/>
        <v>4</v>
      </c>
      <c r="L563" s="8">
        <f t="shared" si="368"/>
        <v>1</v>
      </c>
      <c r="M563" s="110">
        <f t="shared" si="382"/>
        <v>1.00206149</v>
      </c>
      <c r="N563" s="110">
        <f t="shared" si="377"/>
        <v>1.2324216671892632</v>
      </c>
      <c r="O563" s="103">
        <f t="shared" si="381"/>
        <v>1.23242166</v>
      </c>
      <c r="P563" s="103">
        <f t="shared" si="361"/>
        <v>721.22314463999999</v>
      </c>
      <c r="Q563" s="11">
        <f t="shared" si="376"/>
        <v>0</v>
      </c>
      <c r="R563" s="7">
        <f t="shared" si="369"/>
        <v>0</v>
      </c>
      <c r="S563" s="8">
        <f t="shared" si="362"/>
        <v>0</v>
      </c>
      <c r="T563" s="113">
        <f t="shared" si="370"/>
        <v>0.1047</v>
      </c>
      <c r="U563" s="111">
        <f t="shared" si="378"/>
        <v>4</v>
      </c>
      <c r="V563" s="111">
        <v>252</v>
      </c>
      <c r="W563" s="110">
        <f t="shared" si="363"/>
        <v>1.001581786</v>
      </c>
      <c r="X563" s="103">
        <f t="shared" si="364"/>
        <v>1.1408206700000001</v>
      </c>
      <c r="Y563" s="8">
        <f t="shared" si="371"/>
        <v>0</v>
      </c>
      <c r="Z563" s="114" t="str">
        <f t="shared" si="374"/>
        <v>A+J=</v>
      </c>
      <c r="AA563" s="108">
        <f t="shared" si="375"/>
        <v>44854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365"/>
        <v>44829</v>
      </c>
      <c r="B564" s="103">
        <f t="shared" si="358"/>
        <v>722.36396531000003</v>
      </c>
      <c r="C564" s="103">
        <f t="shared" si="372"/>
        <v>585.20810534999998</v>
      </c>
      <c r="D564" s="104">
        <f t="shared" si="366"/>
        <v>1193.337</v>
      </c>
      <c r="E564" s="105">
        <f t="shared" si="379"/>
        <v>1185.0039999999999</v>
      </c>
      <c r="F564" s="106">
        <f t="shared" si="380"/>
        <v>44793</v>
      </c>
      <c r="G564" s="107">
        <f t="shared" si="359"/>
        <v>-6.98293943789563E-3</v>
      </c>
      <c r="H564" s="108">
        <f t="shared" si="373"/>
        <v>44854</v>
      </c>
      <c r="I564" s="108">
        <f t="shared" si="360"/>
        <v>44854</v>
      </c>
      <c r="J564" s="109">
        <f t="shared" si="367"/>
        <v>21</v>
      </c>
      <c r="K564" s="109">
        <f t="shared" si="383"/>
        <v>4</v>
      </c>
      <c r="L564" s="8">
        <f t="shared" si="368"/>
        <v>1</v>
      </c>
      <c r="M564" s="110">
        <f t="shared" si="382"/>
        <v>1.00206149</v>
      </c>
      <c r="N564" s="110">
        <f t="shared" si="377"/>
        <v>1.2324216671892632</v>
      </c>
      <c r="O564" s="103">
        <f t="shared" si="381"/>
        <v>1.23242166</v>
      </c>
      <c r="P564" s="103">
        <f t="shared" si="361"/>
        <v>721.22314463999999</v>
      </c>
      <c r="Q564" s="11">
        <f t="shared" si="376"/>
        <v>0</v>
      </c>
      <c r="R564" s="7">
        <f t="shared" si="369"/>
        <v>0</v>
      </c>
      <c r="S564" s="8">
        <f t="shared" si="362"/>
        <v>0</v>
      </c>
      <c r="T564" s="113">
        <f t="shared" si="370"/>
        <v>0.1047</v>
      </c>
      <c r="U564" s="111">
        <f t="shared" si="378"/>
        <v>4</v>
      </c>
      <c r="V564" s="111">
        <v>252</v>
      </c>
      <c r="W564" s="110">
        <f t="shared" si="363"/>
        <v>1.001581786</v>
      </c>
      <c r="X564" s="103">
        <f t="shared" si="364"/>
        <v>1.1408206700000001</v>
      </c>
      <c r="Y564" s="8">
        <f t="shared" si="371"/>
        <v>0</v>
      </c>
      <c r="Z564" s="114" t="str">
        <f t="shared" si="374"/>
        <v>A+J=</v>
      </c>
      <c r="AA564" s="108">
        <f t="shared" si="375"/>
        <v>44854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365"/>
        <v>44830</v>
      </c>
      <c r="B565" s="103">
        <f t="shared" si="358"/>
        <v>722.36396531000003</v>
      </c>
      <c r="C565" s="103">
        <f t="shared" si="372"/>
        <v>585.20810534999998</v>
      </c>
      <c r="D565" s="104">
        <f t="shared" si="366"/>
        <v>1193.337</v>
      </c>
      <c r="E565" s="105">
        <f t="shared" si="379"/>
        <v>1185.0039999999999</v>
      </c>
      <c r="F565" s="106">
        <f t="shared" si="380"/>
        <v>44793</v>
      </c>
      <c r="G565" s="107">
        <f t="shared" si="359"/>
        <v>-6.98293943789563E-3</v>
      </c>
      <c r="H565" s="108">
        <f t="shared" si="373"/>
        <v>44854</v>
      </c>
      <c r="I565" s="108">
        <f t="shared" si="360"/>
        <v>44854</v>
      </c>
      <c r="J565" s="109">
        <f t="shared" si="367"/>
        <v>21</v>
      </c>
      <c r="K565" s="109">
        <f t="shared" si="383"/>
        <v>4</v>
      </c>
      <c r="L565" s="8">
        <f t="shared" si="368"/>
        <v>1</v>
      </c>
      <c r="M565" s="110">
        <f t="shared" si="382"/>
        <v>1.00206149</v>
      </c>
      <c r="N565" s="110">
        <f t="shared" si="377"/>
        <v>1.2324216671892632</v>
      </c>
      <c r="O565" s="103">
        <f t="shared" si="381"/>
        <v>1.23242166</v>
      </c>
      <c r="P565" s="103">
        <f t="shared" si="361"/>
        <v>721.22314463999999</v>
      </c>
      <c r="Q565" s="11">
        <f t="shared" si="376"/>
        <v>0</v>
      </c>
      <c r="R565" s="7">
        <f t="shared" si="369"/>
        <v>0</v>
      </c>
      <c r="S565" s="8">
        <f t="shared" si="362"/>
        <v>0</v>
      </c>
      <c r="T565" s="113">
        <f t="shared" si="370"/>
        <v>0.1047</v>
      </c>
      <c r="U565" s="111">
        <f t="shared" si="378"/>
        <v>4</v>
      </c>
      <c r="V565" s="111">
        <v>252</v>
      </c>
      <c r="W565" s="110">
        <f t="shared" si="363"/>
        <v>1.001581786</v>
      </c>
      <c r="X565" s="103">
        <f t="shared" si="364"/>
        <v>1.1408206700000001</v>
      </c>
      <c r="Y565" s="8">
        <f t="shared" si="371"/>
        <v>0</v>
      </c>
      <c r="Z565" s="114" t="str">
        <f t="shared" si="374"/>
        <v>A+J=</v>
      </c>
      <c r="AA565" s="108">
        <f t="shared" si="375"/>
        <v>44854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365"/>
        <v>44831</v>
      </c>
      <c r="B566" s="103">
        <f t="shared" si="358"/>
        <v>722.64945283999998</v>
      </c>
      <c r="C566" s="103">
        <f t="shared" si="372"/>
        <v>585.20810534999998</v>
      </c>
      <c r="D566" s="104">
        <f t="shared" si="366"/>
        <v>1193.337</v>
      </c>
      <c r="E566" s="105">
        <f t="shared" si="379"/>
        <v>1185.0039999999999</v>
      </c>
      <c r="F566" s="106">
        <f t="shared" si="380"/>
        <v>44793</v>
      </c>
      <c r="G566" s="107">
        <f t="shared" si="359"/>
        <v>-6.98293943789563E-3</v>
      </c>
      <c r="H566" s="108">
        <f t="shared" si="373"/>
        <v>44854</v>
      </c>
      <c r="I566" s="108">
        <f t="shared" si="360"/>
        <v>44854</v>
      </c>
      <c r="J566" s="109">
        <f t="shared" si="367"/>
        <v>21</v>
      </c>
      <c r="K566" s="109">
        <f t="shared" si="383"/>
        <v>5</v>
      </c>
      <c r="L566" s="8">
        <f t="shared" si="368"/>
        <v>1</v>
      </c>
      <c r="M566" s="110">
        <f t="shared" si="382"/>
        <v>1.00206149</v>
      </c>
      <c r="N566" s="110">
        <f t="shared" si="377"/>
        <v>1.2324216671892632</v>
      </c>
      <c r="O566" s="103">
        <f t="shared" si="381"/>
        <v>1.23242166</v>
      </c>
      <c r="P566" s="103">
        <f t="shared" si="361"/>
        <v>721.22314463999999</v>
      </c>
      <c r="Q566" s="11">
        <f t="shared" si="376"/>
        <v>0</v>
      </c>
      <c r="R566" s="7">
        <f t="shared" si="369"/>
        <v>0</v>
      </c>
      <c r="S566" s="8">
        <f t="shared" si="362"/>
        <v>0</v>
      </c>
      <c r="T566" s="113">
        <f t="shared" si="370"/>
        <v>0.1047</v>
      </c>
      <c r="U566" s="111">
        <f t="shared" si="378"/>
        <v>5</v>
      </c>
      <c r="V566" s="111">
        <v>252</v>
      </c>
      <c r="W566" s="110">
        <f t="shared" si="363"/>
        <v>1.001977624</v>
      </c>
      <c r="X566" s="103">
        <f t="shared" si="364"/>
        <v>1.4263082</v>
      </c>
      <c r="Y566" s="8">
        <f t="shared" si="371"/>
        <v>0</v>
      </c>
      <c r="Z566" s="114" t="str">
        <f t="shared" si="374"/>
        <v>A+J=</v>
      </c>
      <c r="AA566" s="108">
        <f t="shared" si="375"/>
        <v>44854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365"/>
        <v>44832</v>
      </c>
      <c r="B567" s="103">
        <f t="shared" si="358"/>
        <v>722.93505214999993</v>
      </c>
      <c r="C567" s="103">
        <f t="shared" si="372"/>
        <v>585.20810534999998</v>
      </c>
      <c r="D567" s="104">
        <f t="shared" si="366"/>
        <v>1193.337</v>
      </c>
      <c r="E567" s="105">
        <f t="shared" si="379"/>
        <v>1185.0039999999999</v>
      </c>
      <c r="F567" s="106">
        <f t="shared" si="380"/>
        <v>44793</v>
      </c>
      <c r="G567" s="107">
        <f t="shared" si="359"/>
        <v>-6.98293943789563E-3</v>
      </c>
      <c r="H567" s="108">
        <f t="shared" si="373"/>
        <v>44854</v>
      </c>
      <c r="I567" s="108">
        <f t="shared" si="360"/>
        <v>44854</v>
      </c>
      <c r="J567" s="109">
        <f t="shared" si="367"/>
        <v>21</v>
      </c>
      <c r="K567" s="109">
        <f t="shared" si="383"/>
        <v>6</v>
      </c>
      <c r="L567" s="8">
        <f t="shared" si="368"/>
        <v>1</v>
      </c>
      <c r="M567" s="110">
        <f t="shared" si="382"/>
        <v>1.00206149</v>
      </c>
      <c r="N567" s="110">
        <f t="shared" si="377"/>
        <v>1.2324216671892632</v>
      </c>
      <c r="O567" s="103">
        <f t="shared" si="381"/>
        <v>1.23242166</v>
      </c>
      <c r="P567" s="103">
        <f t="shared" si="361"/>
        <v>721.22314463999999</v>
      </c>
      <c r="Q567" s="11">
        <f t="shared" si="376"/>
        <v>0</v>
      </c>
      <c r="R567" s="7">
        <f t="shared" si="369"/>
        <v>0</v>
      </c>
      <c r="S567" s="8">
        <f t="shared" si="362"/>
        <v>0</v>
      </c>
      <c r="T567" s="113">
        <f t="shared" si="370"/>
        <v>0.1047</v>
      </c>
      <c r="U567" s="111">
        <f t="shared" si="378"/>
        <v>6</v>
      </c>
      <c r="V567" s="111">
        <v>252</v>
      </c>
      <c r="W567" s="110">
        <f t="shared" si="363"/>
        <v>1.0023736169999999</v>
      </c>
      <c r="X567" s="103">
        <f t="shared" si="364"/>
        <v>1.7119075100000001</v>
      </c>
      <c r="Y567" s="8">
        <f t="shared" si="371"/>
        <v>0</v>
      </c>
      <c r="Z567" s="114" t="str">
        <f t="shared" si="374"/>
        <v>A+J=</v>
      </c>
      <c r="AA567" s="108">
        <f t="shared" si="375"/>
        <v>44854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365"/>
        <v>44833</v>
      </c>
      <c r="B568" s="103">
        <f t="shared" si="358"/>
        <v>723.22076542000002</v>
      </c>
      <c r="C568" s="103">
        <f t="shared" si="372"/>
        <v>585.20810534999998</v>
      </c>
      <c r="D568" s="104">
        <f t="shared" si="366"/>
        <v>1193.337</v>
      </c>
      <c r="E568" s="105">
        <f t="shared" si="379"/>
        <v>1185.0039999999999</v>
      </c>
      <c r="F568" s="106">
        <f t="shared" si="380"/>
        <v>44793</v>
      </c>
      <c r="G568" s="107">
        <f t="shared" si="359"/>
        <v>-6.98293943789563E-3</v>
      </c>
      <c r="H568" s="108">
        <f t="shared" si="373"/>
        <v>44854</v>
      </c>
      <c r="I568" s="108">
        <f t="shared" si="360"/>
        <v>44854</v>
      </c>
      <c r="J568" s="109">
        <f t="shared" si="367"/>
        <v>21</v>
      </c>
      <c r="K568" s="109">
        <f t="shared" si="383"/>
        <v>7</v>
      </c>
      <c r="L568" s="8">
        <f t="shared" si="368"/>
        <v>1</v>
      </c>
      <c r="M568" s="110">
        <f t="shared" si="382"/>
        <v>1.00206149</v>
      </c>
      <c r="N568" s="110">
        <f t="shared" si="377"/>
        <v>1.2324216671892632</v>
      </c>
      <c r="O568" s="103">
        <f t="shared" si="381"/>
        <v>1.23242166</v>
      </c>
      <c r="P568" s="103">
        <f t="shared" si="361"/>
        <v>721.22314463999999</v>
      </c>
      <c r="Q568" s="11">
        <f t="shared" si="376"/>
        <v>0</v>
      </c>
      <c r="R568" s="7">
        <f t="shared" si="369"/>
        <v>0</v>
      </c>
      <c r="S568" s="8">
        <f t="shared" si="362"/>
        <v>0</v>
      </c>
      <c r="T568" s="113">
        <f t="shared" si="370"/>
        <v>0.1047</v>
      </c>
      <c r="U568" s="111">
        <f t="shared" si="378"/>
        <v>7</v>
      </c>
      <c r="V568" s="111">
        <v>252</v>
      </c>
      <c r="W568" s="110">
        <f t="shared" si="363"/>
        <v>1.0027697680000001</v>
      </c>
      <c r="X568" s="103">
        <f t="shared" si="364"/>
        <v>1.9976207800000001</v>
      </c>
      <c r="Y568" s="8">
        <f t="shared" si="371"/>
        <v>0</v>
      </c>
      <c r="Z568" s="114" t="str">
        <f t="shared" si="374"/>
        <v>A+J=</v>
      </c>
      <c r="AA568" s="108">
        <f t="shared" si="375"/>
        <v>44854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365"/>
        <v>44834</v>
      </c>
      <c r="B569" s="103">
        <f t="shared" si="358"/>
        <v>723.5065912</v>
      </c>
      <c r="C569" s="103">
        <f t="shared" si="372"/>
        <v>585.20810534999998</v>
      </c>
      <c r="D569" s="104">
        <f t="shared" si="366"/>
        <v>1193.337</v>
      </c>
      <c r="E569" s="105">
        <f t="shared" si="379"/>
        <v>1185.0039999999999</v>
      </c>
      <c r="F569" s="106">
        <f t="shared" si="380"/>
        <v>44793</v>
      </c>
      <c r="G569" s="107">
        <f t="shared" si="359"/>
        <v>-6.98293943789563E-3</v>
      </c>
      <c r="H569" s="108">
        <f t="shared" si="373"/>
        <v>44854</v>
      </c>
      <c r="I569" s="108">
        <f t="shared" si="360"/>
        <v>44854</v>
      </c>
      <c r="J569" s="109">
        <f t="shared" si="367"/>
        <v>21</v>
      </c>
      <c r="K569" s="109">
        <f t="shared" si="383"/>
        <v>8</v>
      </c>
      <c r="L569" s="8">
        <f t="shared" si="368"/>
        <v>1</v>
      </c>
      <c r="M569" s="110">
        <f t="shared" si="382"/>
        <v>1.00206149</v>
      </c>
      <c r="N569" s="110">
        <f t="shared" si="377"/>
        <v>1.2324216671892632</v>
      </c>
      <c r="O569" s="103">
        <f t="shared" si="381"/>
        <v>1.23242166</v>
      </c>
      <c r="P569" s="103">
        <f t="shared" si="361"/>
        <v>721.22314463999999</v>
      </c>
      <c r="Q569" s="11">
        <f t="shared" si="376"/>
        <v>0</v>
      </c>
      <c r="R569" s="7">
        <f t="shared" si="369"/>
        <v>0</v>
      </c>
      <c r="S569" s="8">
        <f t="shared" si="362"/>
        <v>0</v>
      </c>
      <c r="T569" s="113">
        <f t="shared" si="370"/>
        <v>0.1047</v>
      </c>
      <c r="U569" s="111">
        <f t="shared" si="378"/>
        <v>8</v>
      </c>
      <c r="V569" s="111">
        <v>252</v>
      </c>
      <c r="W569" s="110">
        <f t="shared" si="363"/>
        <v>1.003166075</v>
      </c>
      <c r="X569" s="103">
        <f t="shared" si="364"/>
        <v>2.2834465599999998</v>
      </c>
      <c r="Y569" s="8">
        <f t="shared" si="371"/>
        <v>0</v>
      </c>
      <c r="Z569" s="114" t="str">
        <f t="shared" si="374"/>
        <v>A+J=</v>
      </c>
      <c r="AA569" s="108">
        <f t="shared" si="375"/>
        <v>44854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365"/>
        <v>44835</v>
      </c>
      <c r="B570" s="103">
        <f t="shared" si="358"/>
        <v>723.79252948999999</v>
      </c>
      <c r="C570" s="103">
        <f t="shared" si="372"/>
        <v>585.20810534999998</v>
      </c>
      <c r="D570" s="104">
        <f t="shared" si="366"/>
        <v>1193.337</v>
      </c>
      <c r="E570" s="105">
        <f t="shared" si="379"/>
        <v>1185.0039999999999</v>
      </c>
      <c r="F570" s="106">
        <f t="shared" si="380"/>
        <v>44793</v>
      </c>
      <c r="G570" s="107">
        <f t="shared" si="359"/>
        <v>-6.98293943789563E-3</v>
      </c>
      <c r="H570" s="108">
        <f t="shared" si="373"/>
        <v>44854</v>
      </c>
      <c r="I570" s="108">
        <f t="shared" si="360"/>
        <v>44854</v>
      </c>
      <c r="J570" s="109">
        <f t="shared" si="367"/>
        <v>21</v>
      </c>
      <c r="K570" s="109">
        <f t="shared" si="383"/>
        <v>9</v>
      </c>
      <c r="L570" s="8">
        <f t="shared" si="368"/>
        <v>1</v>
      </c>
      <c r="M570" s="110">
        <f t="shared" si="382"/>
        <v>1.00206149</v>
      </c>
      <c r="N570" s="110">
        <f t="shared" si="377"/>
        <v>1.2324216671892632</v>
      </c>
      <c r="O570" s="103">
        <f t="shared" si="381"/>
        <v>1.23242166</v>
      </c>
      <c r="P570" s="103">
        <f t="shared" si="361"/>
        <v>721.22314463999999</v>
      </c>
      <c r="Q570" s="11">
        <f t="shared" si="376"/>
        <v>0</v>
      </c>
      <c r="R570" s="7">
        <f t="shared" si="369"/>
        <v>0</v>
      </c>
      <c r="S570" s="8">
        <f t="shared" si="362"/>
        <v>0</v>
      </c>
      <c r="T570" s="113">
        <f t="shared" si="370"/>
        <v>0.1047</v>
      </c>
      <c r="U570" s="111">
        <f t="shared" si="378"/>
        <v>9</v>
      </c>
      <c r="V570" s="111">
        <v>252</v>
      </c>
      <c r="W570" s="110">
        <f t="shared" si="363"/>
        <v>1.0035625379999999</v>
      </c>
      <c r="X570" s="103">
        <f t="shared" si="364"/>
        <v>2.5693848500000001</v>
      </c>
      <c r="Y570" s="8">
        <f t="shared" si="371"/>
        <v>0</v>
      </c>
      <c r="Z570" s="114" t="str">
        <f t="shared" si="374"/>
        <v>A+J=</v>
      </c>
      <c r="AA570" s="108">
        <f t="shared" si="375"/>
        <v>44854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365"/>
        <v>44836</v>
      </c>
      <c r="B571" s="103">
        <f t="shared" si="358"/>
        <v>723.79252948999999</v>
      </c>
      <c r="C571" s="103">
        <f t="shared" si="372"/>
        <v>585.20810534999998</v>
      </c>
      <c r="D571" s="104">
        <f t="shared" si="366"/>
        <v>1193.337</v>
      </c>
      <c r="E571" s="105">
        <f t="shared" si="379"/>
        <v>1185.0039999999999</v>
      </c>
      <c r="F571" s="106">
        <f t="shared" si="380"/>
        <v>44793</v>
      </c>
      <c r="G571" s="107">
        <f t="shared" si="359"/>
        <v>-6.98293943789563E-3</v>
      </c>
      <c r="H571" s="108">
        <f t="shared" si="373"/>
        <v>44854</v>
      </c>
      <c r="I571" s="108">
        <f t="shared" si="360"/>
        <v>44854</v>
      </c>
      <c r="J571" s="109">
        <f t="shared" si="367"/>
        <v>21</v>
      </c>
      <c r="K571" s="109">
        <f t="shared" si="383"/>
        <v>9</v>
      </c>
      <c r="L571" s="8">
        <f t="shared" si="368"/>
        <v>1</v>
      </c>
      <c r="M571" s="110">
        <f t="shared" si="382"/>
        <v>1.00206149</v>
      </c>
      <c r="N571" s="110">
        <f t="shared" si="377"/>
        <v>1.2324216671892632</v>
      </c>
      <c r="O571" s="103">
        <f t="shared" si="381"/>
        <v>1.23242166</v>
      </c>
      <c r="P571" s="103">
        <f t="shared" si="361"/>
        <v>721.22314463999999</v>
      </c>
      <c r="Q571" s="11">
        <f t="shared" si="376"/>
        <v>0</v>
      </c>
      <c r="R571" s="7">
        <f t="shared" si="369"/>
        <v>0</v>
      </c>
      <c r="S571" s="8">
        <f t="shared" si="362"/>
        <v>0</v>
      </c>
      <c r="T571" s="113">
        <f t="shared" si="370"/>
        <v>0.1047</v>
      </c>
      <c r="U571" s="111">
        <f t="shared" si="378"/>
        <v>9</v>
      </c>
      <c r="V571" s="111">
        <v>252</v>
      </c>
      <c r="W571" s="110">
        <f t="shared" si="363"/>
        <v>1.0035625379999999</v>
      </c>
      <c r="X571" s="103">
        <f t="shared" si="364"/>
        <v>2.5693848500000001</v>
      </c>
      <c r="Y571" s="8">
        <f t="shared" si="371"/>
        <v>0</v>
      </c>
      <c r="Z571" s="114" t="str">
        <f t="shared" si="374"/>
        <v>A+J=</v>
      </c>
      <c r="AA571" s="108">
        <f t="shared" si="375"/>
        <v>44854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365"/>
        <v>44837</v>
      </c>
      <c r="B572" s="103">
        <f t="shared" si="358"/>
        <v>723.79252948999999</v>
      </c>
      <c r="C572" s="103">
        <f t="shared" si="372"/>
        <v>585.20810534999998</v>
      </c>
      <c r="D572" s="104">
        <f t="shared" si="366"/>
        <v>1193.337</v>
      </c>
      <c r="E572" s="105">
        <f t="shared" si="379"/>
        <v>1185.0039999999999</v>
      </c>
      <c r="F572" s="106">
        <f t="shared" si="380"/>
        <v>44793</v>
      </c>
      <c r="G572" s="107">
        <f t="shared" si="359"/>
        <v>-6.98293943789563E-3</v>
      </c>
      <c r="H572" s="108">
        <f t="shared" si="373"/>
        <v>44854</v>
      </c>
      <c r="I572" s="108">
        <f t="shared" si="360"/>
        <v>44854</v>
      </c>
      <c r="J572" s="109">
        <f t="shared" si="367"/>
        <v>21</v>
      </c>
      <c r="K572" s="109">
        <f t="shared" si="383"/>
        <v>9</v>
      </c>
      <c r="L572" s="8">
        <f t="shared" si="368"/>
        <v>1</v>
      </c>
      <c r="M572" s="110">
        <f t="shared" si="382"/>
        <v>1.00206149</v>
      </c>
      <c r="N572" s="110">
        <f t="shared" si="377"/>
        <v>1.2324216671892632</v>
      </c>
      <c r="O572" s="103">
        <f t="shared" si="381"/>
        <v>1.23242166</v>
      </c>
      <c r="P572" s="103">
        <f t="shared" si="361"/>
        <v>721.22314463999999</v>
      </c>
      <c r="Q572" s="11">
        <f t="shared" si="376"/>
        <v>0</v>
      </c>
      <c r="R572" s="7">
        <f t="shared" si="369"/>
        <v>0</v>
      </c>
      <c r="S572" s="8">
        <f t="shared" si="362"/>
        <v>0</v>
      </c>
      <c r="T572" s="113">
        <f t="shared" si="370"/>
        <v>0.1047</v>
      </c>
      <c r="U572" s="111">
        <f t="shared" si="378"/>
        <v>9</v>
      </c>
      <c r="V572" s="111">
        <v>252</v>
      </c>
      <c r="W572" s="110">
        <f t="shared" si="363"/>
        <v>1.0035625379999999</v>
      </c>
      <c r="X572" s="103">
        <f t="shared" si="364"/>
        <v>2.5693848500000001</v>
      </c>
      <c r="Y572" s="8">
        <f t="shared" si="371"/>
        <v>0</v>
      </c>
      <c r="Z572" s="114" t="str">
        <f t="shared" si="374"/>
        <v>A+J=</v>
      </c>
      <c r="AA572" s="108">
        <f t="shared" si="375"/>
        <v>44854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365"/>
        <v>44838</v>
      </c>
      <c r="B573" s="103">
        <f t="shared" si="358"/>
        <v>724.07858102</v>
      </c>
      <c r="C573" s="103">
        <f t="shared" si="372"/>
        <v>585.20810534999998</v>
      </c>
      <c r="D573" s="104">
        <f t="shared" si="366"/>
        <v>1193.337</v>
      </c>
      <c r="E573" s="105">
        <f t="shared" si="379"/>
        <v>1185.0039999999999</v>
      </c>
      <c r="F573" s="106">
        <f t="shared" si="380"/>
        <v>44793</v>
      </c>
      <c r="G573" s="107">
        <f t="shared" si="359"/>
        <v>-6.98293943789563E-3</v>
      </c>
      <c r="H573" s="108">
        <f t="shared" si="373"/>
        <v>44854</v>
      </c>
      <c r="I573" s="108">
        <f t="shared" si="360"/>
        <v>44854</v>
      </c>
      <c r="J573" s="109">
        <f t="shared" si="367"/>
        <v>21</v>
      </c>
      <c r="K573" s="109">
        <f t="shared" si="383"/>
        <v>10</v>
      </c>
      <c r="L573" s="8">
        <f t="shared" si="368"/>
        <v>1</v>
      </c>
      <c r="M573" s="110">
        <f t="shared" si="382"/>
        <v>1.00206149</v>
      </c>
      <c r="N573" s="110">
        <f t="shared" si="377"/>
        <v>1.2324216671892632</v>
      </c>
      <c r="O573" s="103">
        <f t="shared" si="381"/>
        <v>1.23242166</v>
      </c>
      <c r="P573" s="103">
        <f t="shared" si="361"/>
        <v>721.22314463999999</v>
      </c>
      <c r="Q573" s="11">
        <f t="shared" si="376"/>
        <v>0</v>
      </c>
      <c r="R573" s="7">
        <f t="shared" si="369"/>
        <v>0</v>
      </c>
      <c r="S573" s="8">
        <f t="shared" si="362"/>
        <v>0</v>
      </c>
      <c r="T573" s="113">
        <f t="shared" si="370"/>
        <v>0.1047</v>
      </c>
      <c r="U573" s="111">
        <f t="shared" si="378"/>
        <v>10</v>
      </c>
      <c r="V573" s="111">
        <v>252</v>
      </c>
      <c r="W573" s="110">
        <f t="shared" si="363"/>
        <v>1.003959158</v>
      </c>
      <c r="X573" s="103">
        <f t="shared" si="364"/>
        <v>2.85543638</v>
      </c>
      <c r="Y573" s="8">
        <f t="shared" si="371"/>
        <v>0</v>
      </c>
      <c r="Z573" s="114" t="str">
        <f t="shared" si="374"/>
        <v>A+J=</v>
      </c>
      <c r="AA573" s="108">
        <f t="shared" si="375"/>
        <v>44854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365"/>
        <v>44839</v>
      </c>
      <c r="B574" s="103">
        <f t="shared" si="358"/>
        <v>724.36474577000001</v>
      </c>
      <c r="C574" s="103">
        <f t="shared" si="372"/>
        <v>585.20810534999998</v>
      </c>
      <c r="D574" s="104">
        <f t="shared" si="366"/>
        <v>1193.337</v>
      </c>
      <c r="E574" s="105">
        <f t="shared" si="379"/>
        <v>1185.0039999999999</v>
      </c>
      <c r="F574" s="106">
        <f t="shared" si="380"/>
        <v>44793</v>
      </c>
      <c r="G574" s="107">
        <f t="shared" si="359"/>
        <v>-6.98293943789563E-3</v>
      </c>
      <c r="H574" s="108">
        <f t="shared" si="373"/>
        <v>44854</v>
      </c>
      <c r="I574" s="108">
        <f t="shared" si="360"/>
        <v>44854</v>
      </c>
      <c r="J574" s="109">
        <f t="shared" si="367"/>
        <v>21</v>
      </c>
      <c r="K574" s="109">
        <f t="shared" si="383"/>
        <v>11</v>
      </c>
      <c r="L574" s="8">
        <f t="shared" si="368"/>
        <v>1</v>
      </c>
      <c r="M574" s="110">
        <f t="shared" si="382"/>
        <v>1.00206149</v>
      </c>
      <c r="N574" s="110">
        <f t="shared" si="377"/>
        <v>1.2324216671892632</v>
      </c>
      <c r="O574" s="103">
        <f t="shared" si="381"/>
        <v>1.23242166</v>
      </c>
      <c r="P574" s="103">
        <f t="shared" si="361"/>
        <v>721.22314463999999</v>
      </c>
      <c r="Q574" s="11">
        <f t="shared" si="376"/>
        <v>0</v>
      </c>
      <c r="R574" s="7">
        <f t="shared" si="369"/>
        <v>0</v>
      </c>
      <c r="S574" s="8">
        <f t="shared" si="362"/>
        <v>0</v>
      </c>
      <c r="T574" s="113">
        <f t="shared" si="370"/>
        <v>0.1047</v>
      </c>
      <c r="U574" s="111">
        <f t="shared" si="378"/>
        <v>11</v>
      </c>
      <c r="V574" s="111">
        <v>252</v>
      </c>
      <c r="W574" s="110">
        <f t="shared" si="363"/>
        <v>1.004355935</v>
      </c>
      <c r="X574" s="103">
        <f t="shared" si="364"/>
        <v>3.1416011300000002</v>
      </c>
      <c r="Y574" s="8">
        <f t="shared" si="371"/>
        <v>0</v>
      </c>
      <c r="Z574" s="114" t="str">
        <f t="shared" si="374"/>
        <v>A+J=</v>
      </c>
      <c r="AA574" s="108">
        <f t="shared" si="375"/>
        <v>44854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365"/>
        <v>44840</v>
      </c>
      <c r="B575" s="103">
        <f t="shared" si="358"/>
        <v>724.65102376000004</v>
      </c>
      <c r="C575" s="103">
        <f t="shared" si="372"/>
        <v>585.20810534999998</v>
      </c>
      <c r="D575" s="104">
        <f t="shared" si="366"/>
        <v>1193.337</v>
      </c>
      <c r="E575" s="105">
        <f t="shared" si="379"/>
        <v>1185.0039999999999</v>
      </c>
      <c r="F575" s="106">
        <f t="shared" si="380"/>
        <v>44793</v>
      </c>
      <c r="G575" s="107">
        <f t="shared" si="359"/>
        <v>-6.98293943789563E-3</v>
      </c>
      <c r="H575" s="108">
        <f t="shared" si="373"/>
        <v>44854</v>
      </c>
      <c r="I575" s="108">
        <f t="shared" si="360"/>
        <v>44854</v>
      </c>
      <c r="J575" s="109">
        <f t="shared" si="367"/>
        <v>21</v>
      </c>
      <c r="K575" s="109">
        <f t="shared" si="383"/>
        <v>12</v>
      </c>
      <c r="L575" s="8">
        <f t="shared" si="368"/>
        <v>1</v>
      </c>
      <c r="M575" s="110">
        <f t="shared" si="382"/>
        <v>1.00206149</v>
      </c>
      <c r="N575" s="110">
        <f t="shared" si="377"/>
        <v>1.2324216671892632</v>
      </c>
      <c r="O575" s="103">
        <f t="shared" si="381"/>
        <v>1.23242166</v>
      </c>
      <c r="P575" s="103">
        <f t="shared" si="361"/>
        <v>721.22314463999999</v>
      </c>
      <c r="Q575" s="11">
        <f t="shared" si="376"/>
        <v>0</v>
      </c>
      <c r="R575" s="7">
        <f t="shared" si="369"/>
        <v>0</v>
      </c>
      <c r="S575" s="8">
        <f t="shared" si="362"/>
        <v>0</v>
      </c>
      <c r="T575" s="113">
        <f t="shared" si="370"/>
        <v>0.1047</v>
      </c>
      <c r="U575" s="111">
        <f t="shared" si="378"/>
        <v>12</v>
      </c>
      <c r="V575" s="111">
        <v>252</v>
      </c>
      <c r="W575" s="110">
        <f t="shared" si="363"/>
        <v>1.004752869</v>
      </c>
      <c r="X575" s="103">
        <f t="shared" si="364"/>
        <v>3.4278791200000001</v>
      </c>
      <c r="Y575" s="8">
        <f t="shared" si="371"/>
        <v>0</v>
      </c>
      <c r="Z575" s="114" t="str">
        <f t="shared" si="374"/>
        <v>A+J=</v>
      </c>
      <c r="AA575" s="108">
        <f t="shared" si="375"/>
        <v>44854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365"/>
        <v>44841</v>
      </c>
      <c r="B576" s="103">
        <f t="shared" si="358"/>
        <v>724.93741497999997</v>
      </c>
      <c r="C576" s="103">
        <f t="shared" si="372"/>
        <v>585.20810534999998</v>
      </c>
      <c r="D576" s="104">
        <f t="shared" si="366"/>
        <v>1193.337</v>
      </c>
      <c r="E576" s="105">
        <f t="shared" si="379"/>
        <v>1185.0039999999999</v>
      </c>
      <c r="F576" s="106">
        <f t="shared" si="380"/>
        <v>44793</v>
      </c>
      <c r="G576" s="107">
        <f t="shared" si="359"/>
        <v>-6.98293943789563E-3</v>
      </c>
      <c r="H576" s="108">
        <f t="shared" si="373"/>
        <v>44854</v>
      </c>
      <c r="I576" s="108">
        <f t="shared" si="360"/>
        <v>44854</v>
      </c>
      <c r="J576" s="109">
        <f t="shared" si="367"/>
        <v>21</v>
      </c>
      <c r="K576" s="109">
        <f t="shared" si="383"/>
        <v>13</v>
      </c>
      <c r="L576" s="8">
        <f t="shared" si="368"/>
        <v>1</v>
      </c>
      <c r="M576" s="110">
        <f t="shared" si="382"/>
        <v>1.00206149</v>
      </c>
      <c r="N576" s="110">
        <f t="shared" si="377"/>
        <v>1.2324216671892632</v>
      </c>
      <c r="O576" s="103">
        <f t="shared" si="381"/>
        <v>1.23242166</v>
      </c>
      <c r="P576" s="103">
        <f t="shared" si="361"/>
        <v>721.22314463999999</v>
      </c>
      <c r="Q576" s="11">
        <f t="shared" si="376"/>
        <v>0</v>
      </c>
      <c r="R576" s="7">
        <f t="shared" si="369"/>
        <v>0</v>
      </c>
      <c r="S576" s="8">
        <f t="shared" si="362"/>
        <v>0</v>
      </c>
      <c r="T576" s="113">
        <f t="shared" si="370"/>
        <v>0.1047</v>
      </c>
      <c r="U576" s="111">
        <f t="shared" si="378"/>
        <v>13</v>
      </c>
      <c r="V576" s="111">
        <v>252</v>
      </c>
      <c r="W576" s="110">
        <f t="shared" si="363"/>
        <v>1.00514996</v>
      </c>
      <c r="X576" s="103">
        <f t="shared" si="364"/>
        <v>3.7142703400000001</v>
      </c>
      <c r="Y576" s="8">
        <f t="shared" si="371"/>
        <v>0</v>
      </c>
      <c r="Z576" s="114" t="str">
        <f t="shared" si="374"/>
        <v>A+J=</v>
      </c>
      <c r="AA576" s="108">
        <f t="shared" si="375"/>
        <v>44854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365"/>
        <v>44842</v>
      </c>
      <c r="B577" s="103">
        <f t="shared" si="358"/>
        <v>725.22391871000002</v>
      </c>
      <c r="C577" s="103">
        <f t="shared" si="372"/>
        <v>585.20810534999998</v>
      </c>
      <c r="D577" s="104">
        <f t="shared" si="366"/>
        <v>1193.337</v>
      </c>
      <c r="E577" s="105">
        <f t="shared" si="379"/>
        <v>1185.0039999999999</v>
      </c>
      <c r="F577" s="106">
        <f t="shared" si="380"/>
        <v>44793</v>
      </c>
      <c r="G577" s="107">
        <f t="shared" si="359"/>
        <v>-6.98293943789563E-3</v>
      </c>
      <c r="H577" s="108">
        <f t="shared" si="373"/>
        <v>44854</v>
      </c>
      <c r="I577" s="108">
        <f t="shared" si="360"/>
        <v>44854</v>
      </c>
      <c r="J577" s="109">
        <f t="shared" si="367"/>
        <v>21</v>
      </c>
      <c r="K577" s="109">
        <f t="shared" si="383"/>
        <v>14</v>
      </c>
      <c r="L577" s="8">
        <f t="shared" si="368"/>
        <v>1</v>
      </c>
      <c r="M577" s="110">
        <f t="shared" si="382"/>
        <v>1.00206149</v>
      </c>
      <c r="N577" s="110">
        <f t="shared" si="377"/>
        <v>1.2324216671892632</v>
      </c>
      <c r="O577" s="103">
        <f t="shared" si="381"/>
        <v>1.23242166</v>
      </c>
      <c r="P577" s="103">
        <f t="shared" si="361"/>
        <v>721.22314463999999</v>
      </c>
      <c r="Q577" s="11">
        <f t="shared" si="376"/>
        <v>0</v>
      </c>
      <c r="R577" s="7">
        <f t="shared" si="369"/>
        <v>0</v>
      </c>
      <c r="S577" s="8">
        <f t="shared" si="362"/>
        <v>0</v>
      </c>
      <c r="T577" s="113">
        <f t="shared" si="370"/>
        <v>0.1047</v>
      </c>
      <c r="U577" s="111">
        <f t="shared" si="378"/>
        <v>14</v>
      </c>
      <c r="V577" s="111">
        <v>252</v>
      </c>
      <c r="W577" s="110">
        <f t="shared" si="363"/>
        <v>1.005547207</v>
      </c>
      <c r="X577" s="103">
        <f t="shared" si="364"/>
        <v>4.0007740700000003</v>
      </c>
      <c r="Y577" s="8">
        <f t="shared" si="371"/>
        <v>0</v>
      </c>
      <c r="Z577" s="114" t="str">
        <f t="shared" si="374"/>
        <v>A+J=</v>
      </c>
      <c r="AA577" s="108">
        <f t="shared" si="375"/>
        <v>44854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365"/>
        <v>44843</v>
      </c>
      <c r="B578" s="103">
        <f t="shared" si="358"/>
        <v>725.22391871000002</v>
      </c>
      <c r="C578" s="103">
        <f t="shared" si="372"/>
        <v>585.20810534999998</v>
      </c>
      <c r="D578" s="104">
        <f t="shared" si="366"/>
        <v>1193.337</v>
      </c>
      <c r="E578" s="105">
        <f t="shared" si="379"/>
        <v>1185.0039999999999</v>
      </c>
      <c r="F578" s="106">
        <f t="shared" si="380"/>
        <v>44793</v>
      </c>
      <c r="G578" s="107">
        <f t="shared" si="359"/>
        <v>-6.98293943789563E-3</v>
      </c>
      <c r="H578" s="108">
        <f t="shared" si="373"/>
        <v>44854</v>
      </c>
      <c r="I578" s="108">
        <f t="shared" si="360"/>
        <v>44854</v>
      </c>
      <c r="J578" s="109">
        <f t="shared" si="367"/>
        <v>21</v>
      </c>
      <c r="K578" s="109">
        <f t="shared" si="383"/>
        <v>14</v>
      </c>
      <c r="L578" s="8">
        <f t="shared" si="368"/>
        <v>1</v>
      </c>
      <c r="M578" s="110">
        <f t="shared" si="382"/>
        <v>1.00206149</v>
      </c>
      <c r="N578" s="110">
        <f t="shared" si="377"/>
        <v>1.2324216671892632</v>
      </c>
      <c r="O578" s="103">
        <f t="shared" si="381"/>
        <v>1.23242166</v>
      </c>
      <c r="P578" s="103">
        <f t="shared" si="361"/>
        <v>721.22314463999999</v>
      </c>
      <c r="Q578" s="11">
        <f t="shared" si="376"/>
        <v>0</v>
      </c>
      <c r="R578" s="7">
        <f t="shared" si="369"/>
        <v>0</v>
      </c>
      <c r="S578" s="8">
        <f t="shared" si="362"/>
        <v>0</v>
      </c>
      <c r="T578" s="113">
        <f t="shared" si="370"/>
        <v>0.1047</v>
      </c>
      <c r="U578" s="111">
        <f t="shared" si="378"/>
        <v>14</v>
      </c>
      <c r="V578" s="111">
        <v>252</v>
      </c>
      <c r="W578" s="110">
        <f t="shared" si="363"/>
        <v>1.005547207</v>
      </c>
      <c r="X578" s="103">
        <f t="shared" si="364"/>
        <v>4.0007740700000003</v>
      </c>
      <c r="Y578" s="8">
        <f t="shared" si="371"/>
        <v>0</v>
      </c>
      <c r="Z578" s="114" t="str">
        <f t="shared" si="374"/>
        <v>A+J=</v>
      </c>
      <c r="AA578" s="108">
        <f t="shared" si="375"/>
        <v>44854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365"/>
        <v>44844</v>
      </c>
      <c r="B579" s="103">
        <f t="shared" si="358"/>
        <v>725.22391871000002</v>
      </c>
      <c r="C579" s="103">
        <f t="shared" si="372"/>
        <v>585.20810534999998</v>
      </c>
      <c r="D579" s="104">
        <f t="shared" si="366"/>
        <v>1193.337</v>
      </c>
      <c r="E579" s="105">
        <f t="shared" si="379"/>
        <v>1185.0039999999999</v>
      </c>
      <c r="F579" s="106">
        <f t="shared" si="380"/>
        <v>44793</v>
      </c>
      <c r="G579" s="107">
        <f t="shared" si="359"/>
        <v>-6.98293943789563E-3</v>
      </c>
      <c r="H579" s="108">
        <f t="shared" si="373"/>
        <v>44854</v>
      </c>
      <c r="I579" s="108">
        <f t="shared" si="360"/>
        <v>44854</v>
      </c>
      <c r="J579" s="109">
        <f t="shared" si="367"/>
        <v>21</v>
      </c>
      <c r="K579" s="109">
        <f t="shared" si="383"/>
        <v>14</v>
      </c>
      <c r="L579" s="8">
        <f t="shared" si="368"/>
        <v>1</v>
      </c>
      <c r="M579" s="110">
        <f t="shared" si="382"/>
        <v>1.00206149</v>
      </c>
      <c r="N579" s="110">
        <f t="shared" si="377"/>
        <v>1.2324216671892632</v>
      </c>
      <c r="O579" s="103">
        <f t="shared" si="381"/>
        <v>1.23242166</v>
      </c>
      <c r="P579" s="103">
        <f t="shared" si="361"/>
        <v>721.22314463999999</v>
      </c>
      <c r="Q579" s="11">
        <f t="shared" si="376"/>
        <v>0</v>
      </c>
      <c r="R579" s="7">
        <f t="shared" si="369"/>
        <v>0</v>
      </c>
      <c r="S579" s="8">
        <f t="shared" si="362"/>
        <v>0</v>
      </c>
      <c r="T579" s="113">
        <f t="shared" si="370"/>
        <v>0.1047</v>
      </c>
      <c r="U579" s="111">
        <f t="shared" si="378"/>
        <v>14</v>
      </c>
      <c r="V579" s="111">
        <v>252</v>
      </c>
      <c r="W579" s="110">
        <f t="shared" si="363"/>
        <v>1.005547207</v>
      </c>
      <c r="X579" s="103">
        <f t="shared" si="364"/>
        <v>4.0007740700000003</v>
      </c>
      <c r="Y579" s="8">
        <f t="shared" si="371"/>
        <v>0</v>
      </c>
      <c r="Z579" s="114" t="str">
        <f t="shared" si="374"/>
        <v>A+J=</v>
      </c>
      <c r="AA579" s="108">
        <f t="shared" si="375"/>
        <v>44854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365"/>
        <v>44845</v>
      </c>
      <c r="B580" s="103">
        <f t="shared" si="358"/>
        <v>725.51053639999998</v>
      </c>
      <c r="C580" s="103">
        <f t="shared" si="372"/>
        <v>585.20810534999998</v>
      </c>
      <c r="D580" s="104">
        <f t="shared" si="366"/>
        <v>1193.337</v>
      </c>
      <c r="E580" s="105">
        <f t="shared" si="379"/>
        <v>1185.0039999999999</v>
      </c>
      <c r="F580" s="106">
        <f t="shared" si="380"/>
        <v>44793</v>
      </c>
      <c r="G580" s="107">
        <f t="shared" si="359"/>
        <v>-6.98293943789563E-3</v>
      </c>
      <c r="H580" s="108">
        <f t="shared" si="373"/>
        <v>44854</v>
      </c>
      <c r="I580" s="108">
        <f t="shared" si="360"/>
        <v>44854</v>
      </c>
      <c r="J580" s="109">
        <f t="shared" si="367"/>
        <v>21</v>
      </c>
      <c r="K580" s="109">
        <f t="shared" si="383"/>
        <v>15</v>
      </c>
      <c r="L580" s="8">
        <f t="shared" si="368"/>
        <v>1</v>
      </c>
      <c r="M580" s="110">
        <f t="shared" si="382"/>
        <v>1.00206149</v>
      </c>
      <c r="N580" s="110">
        <f t="shared" si="377"/>
        <v>1.2324216671892632</v>
      </c>
      <c r="O580" s="103">
        <f t="shared" si="381"/>
        <v>1.23242166</v>
      </c>
      <c r="P580" s="103">
        <f t="shared" si="361"/>
        <v>721.22314463999999</v>
      </c>
      <c r="Q580" s="11">
        <f t="shared" si="376"/>
        <v>0</v>
      </c>
      <c r="R580" s="7">
        <f t="shared" si="369"/>
        <v>0</v>
      </c>
      <c r="S580" s="8">
        <f t="shared" si="362"/>
        <v>0</v>
      </c>
      <c r="T580" s="113">
        <f t="shared" si="370"/>
        <v>0.1047</v>
      </c>
      <c r="U580" s="111">
        <f t="shared" si="378"/>
        <v>15</v>
      </c>
      <c r="V580" s="111">
        <v>252</v>
      </c>
      <c r="W580" s="110">
        <f t="shared" si="363"/>
        <v>1.005944612</v>
      </c>
      <c r="X580" s="103">
        <f t="shared" si="364"/>
        <v>4.2873917600000002</v>
      </c>
      <c r="Y580" s="8">
        <f t="shared" si="371"/>
        <v>0</v>
      </c>
      <c r="Z580" s="114" t="str">
        <f t="shared" si="374"/>
        <v>A+J=</v>
      </c>
      <c r="AA580" s="108">
        <f t="shared" si="375"/>
        <v>44854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365"/>
        <v>44846</v>
      </c>
      <c r="B581" s="103">
        <f t="shared" si="358"/>
        <v>725.79726658999994</v>
      </c>
      <c r="C581" s="103">
        <f t="shared" si="372"/>
        <v>585.20810534999998</v>
      </c>
      <c r="D581" s="104">
        <f t="shared" si="366"/>
        <v>1193.337</v>
      </c>
      <c r="E581" s="105">
        <f t="shared" si="379"/>
        <v>1185.0039999999999</v>
      </c>
      <c r="F581" s="106">
        <f t="shared" si="380"/>
        <v>44793</v>
      </c>
      <c r="G581" s="107">
        <f t="shared" si="359"/>
        <v>-6.98293943789563E-3</v>
      </c>
      <c r="H581" s="108">
        <f t="shared" si="373"/>
        <v>44854</v>
      </c>
      <c r="I581" s="108">
        <f t="shared" si="360"/>
        <v>44854</v>
      </c>
      <c r="J581" s="109">
        <f t="shared" si="367"/>
        <v>21</v>
      </c>
      <c r="K581" s="109">
        <f t="shared" si="383"/>
        <v>16</v>
      </c>
      <c r="L581" s="8">
        <f t="shared" si="368"/>
        <v>1</v>
      </c>
      <c r="M581" s="110">
        <f t="shared" si="382"/>
        <v>1.00206149</v>
      </c>
      <c r="N581" s="110">
        <f t="shared" si="377"/>
        <v>1.2324216671892632</v>
      </c>
      <c r="O581" s="103">
        <f t="shared" si="381"/>
        <v>1.23242166</v>
      </c>
      <c r="P581" s="103">
        <f t="shared" si="361"/>
        <v>721.22314463999999</v>
      </c>
      <c r="Q581" s="11">
        <f t="shared" si="376"/>
        <v>0</v>
      </c>
      <c r="R581" s="7">
        <f t="shared" si="369"/>
        <v>0</v>
      </c>
      <c r="S581" s="8">
        <f t="shared" si="362"/>
        <v>0</v>
      </c>
      <c r="T581" s="113">
        <f t="shared" si="370"/>
        <v>0.1047</v>
      </c>
      <c r="U581" s="111">
        <f t="shared" si="378"/>
        <v>16</v>
      </c>
      <c r="V581" s="111">
        <v>252</v>
      </c>
      <c r="W581" s="110">
        <f t="shared" si="363"/>
        <v>1.006342173</v>
      </c>
      <c r="X581" s="103">
        <f t="shared" si="364"/>
        <v>4.5741219500000003</v>
      </c>
      <c r="Y581" s="8">
        <f t="shared" si="371"/>
        <v>0</v>
      </c>
      <c r="Z581" s="114" t="str">
        <f t="shared" si="374"/>
        <v>A+J=</v>
      </c>
      <c r="AA581" s="108">
        <f t="shared" si="375"/>
        <v>44854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365"/>
        <v>44847</v>
      </c>
      <c r="B582" s="103">
        <f t="shared" si="358"/>
        <v>725.79726658999994</v>
      </c>
      <c r="C582" s="103">
        <f t="shared" si="372"/>
        <v>585.20810534999998</v>
      </c>
      <c r="D582" s="104">
        <f t="shared" si="366"/>
        <v>1193.337</v>
      </c>
      <c r="E582" s="105">
        <f t="shared" si="379"/>
        <v>1185.0039999999999</v>
      </c>
      <c r="F582" s="106">
        <f t="shared" si="380"/>
        <v>44793</v>
      </c>
      <c r="G582" s="107">
        <f t="shared" si="359"/>
        <v>-6.98293943789563E-3</v>
      </c>
      <c r="H582" s="108">
        <f t="shared" si="373"/>
        <v>44854</v>
      </c>
      <c r="I582" s="108">
        <f t="shared" si="360"/>
        <v>44854</v>
      </c>
      <c r="J582" s="109">
        <f t="shared" si="367"/>
        <v>21</v>
      </c>
      <c r="K582" s="109">
        <f t="shared" si="383"/>
        <v>16</v>
      </c>
      <c r="L582" s="8">
        <f t="shared" si="368"/>
        <v>1</v>
      </c>
      <c r="M582" s="110">
        <f t="shared" si="382"/>
        <v>1.00206149</v>
      </c>
      <c r="N582" s="110">
        <f t="shared" si="377"/>
        <v>1.2324216671892632</v>
      </c>
      <c r="O582" s="103">
        <f t="shared" si="381"/>
        <v>1.23242166</v>
      </c>
      <c r="P582" s="103">
        <f t="shared" si="361"/>
        <v>721.22314463999999</v>
      </c>
      <c r="Q582" s="11">
        <f t="shared" si="376"/>
        <v>0</v>
      </c>
      <c r="R582" s="7">
        <f t="shared" si="369"/>
        <v>0</v>
      </c>
      <c r="S582" s="8">
        <f t="shared" si="362"/>
        <v>0</v>
      </c>
      <c r="T582" s="113">
        <f t="shared" si="370"/>
        <v>0.1047</v>
      </c>
      <c r="U582" s="111">
        <f t="shared" si="378"/>
        <v>16</v>
      </c>
      <c r="V582" s="111">
        <v>252</v>
      </c>
      <c r="W582" s="110">
        <f t="shared" si="363"/>
        <v>1.006342173</v>
      </c>
      <c r="X582" s="103">
        <f t="shared" si="364"/>
        <v>4.5741219500000003</v>
      </c>
      <c r="Y582" s="8">
        <f t="shared" si="371"/>
        <v>0</v>
      </c>
      <c r="Z582" s="114" t="str">
        <f t="shared" si="374"/>
        <v>A+J=</v>
      </c>
      <c r="AA582" s="108">
        <f t="shared" si="375"/>
        <v>44854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365"/>
        <v>44848</v>
      </c>
      <c r="B583" s="103">
        <f t="shared" si="358"/>
        <v>726.08411074000003</v>
      </c>
      <c r="C583" s="103">
        <f t="shared" si="372"/>
        <v>585.20810534999998</v>
      </c>
      <c r="D583" s="104">
        <f t="shared" si="366"/>
        <v>1193.337</v>
      </c>
      <c r="E583" s="105">
        <f t="shared" si="379"/>
        <v>1185.0039999999999</v>
      </c>
      <c r="F583" s="106">
        <f t="shared" si="380"/>
        <v>44793</v>
      </c>
      <c r="G583" s="107">
        <f t="shared" si="359"/>
        <v>-6.98293943789563E-3</v>
      </c>
      <c r="H583" s="108">
        <f t="shared" si="373"/>
        <v>44854</v>
      </c>
      <c r="I583" s="108">
        <f t="shared" si="360"/>
        <v>44854</v>
      </c>
      <c r="J583" s="109">
        <f t="shared" si="367"/>
        <v>21</v>
      </c>
      <c r="K583" s="109">
        <f t="shared" si="383"/>
        <v>17</v>
      </c>
      <c r="L583" s="8">
        <f t="shared" si="368"/>
        <v>1</v>
      </c>
      <c r="M583" s="110">
        <f t="shared" si="382"/>
        <v>1.00206149</v>
      </c>
      <c r="N583" s="110">
        <f t="shared" si="377"/>
        <v>1.2324216671892632</v>
      </c>
      <c r="O583" s="103">
        <f t="shared" si="381"/>
        <v>1.23242166</v>
      </c>
      <c r="P583" s="103">
        <f t="shared" si="361"/>
        <v>721.22314463999999</v>
      </c>
      <c r="Q583" s="11">
        <f t="shared" si="376"/>
        <v>0</v>
      </c>
      <c r="R583" s="7">
        <f t="shared" si="369"/>
        <v>0</v>
      </c>
      <c r="S583" s="8">
        <f t="shared" si="362"/>
        <v>0</v>
      </c>
      <c r="T583" s="113">
        <f t="shared" si="370"/>
        <v>0.1047</v>
      </c>
      <c r="U583" s="111">
        <f t="shared" si="378"/>
        <v>17</v>
      </c>
      <c r="V583" s="111">
        <v>252</v>
      </c>
      <c r="W583" s="110">
        <f t="shared" si="363"/>
        <v>1.0067398919999999</v>
      </c>
      <c r="X583" s="103">
        <f t="shared" si="364"/>
        <v>4.8609660999999997</v>
      </c>
      <c r="Y583" s="8">
        <f t="shared" si="371"/>
        <v>0</v>
      </c>
      <c r="Z583" s="114" t="str">
        <f t="shared" si="374"/>
        <v>A+J=</v>
      </c>
      <c r="AA583" s="108">
        <f t="shared" si="375"/>
        <v>44854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365"/>
        <v>44849</v>
      </c>
      <c r="B584" s="103">
        <f t="shared" si="358"/>
        <v>726.37106812000002</v>
      </c>
      <c r="C584" s="103">
        <f t="shared" si="372"/>
        <v>585.20810534999998</v>
      </c>
      <c r="D584" s="104">
        <f t="shared" si="366"/>
        <v>1193.337</v>
      </c>
      <c r="E584" s="105">
        <f t="shared" si="379"/>
        <v>1185.0039999999999</v>
      </c>
      <c r="F584" s="106">
        <f t="shared" si="380"/>
        <v>44793</v>
      </c>
      <c r="G584" s="107">
        <f t="shared" si="359"/>
        <v>-6.98293943789563E-3</v>
      </c>
      <c r="H584" s="108">
        <f t="shared" si="373"/>
        <v>44854</v>
      </c>
      <c r="I584" s="108">
        <f t="shared" si="360"/>
        <v>44854</v>
      </c>
      <c r="J584" s="109">
        <f t="shared" si="367"/>
        <v>21</v>
      </c>
      <c r="K584" s="109">
        <f t="shared" si="383"/>
        <v>18</v>
      </c>
      <c r="L584" s="8">
        <f t="shared" si="368"/>
        <v>1</v>
      </c>
      <c r="M584" s="110">
        <f t="shared" si="382"/>
        <v>1.00206149</v>
      </c>
      <c r="N584" s="110">
        <f t="shared" si="377"/>
        <v>1.2324216671892632</v>
      </c>
      <c r="O584" s="103">
        <f t="shared" si="381"/>
        <v>1.23242166</v>
      </c>
      <c r="P584" s="103">
        <f t="shared" si="361"/>
        <v>721.22314463999999</v>
      </c>
      <c r="Q584" s="11">
        <f t="shared" si="376"/>
        <v>0</v>
      </c>
      <c r="R584" s="7">
        <f t="shared" si="369"/>
        <v>0</v>
      </c>
      <c r="S584" s="8">
        <f t="shared" si="362"/>
        <v>0</v>
      </c>
      <c r="T584" s="113">
        <f t="shared" si="370"/>
        <v>0.1047</v>
      </c>
      <c r="U584" s="111">
        <f t="shared" si="378"/>
        <v>18</v>
      </c>
      <c r="V584" s="111">
        <v>252</v>
      </c>
      <c r="W584" s="110">
        <f t="shared" si="363"/>
        <v>1.007137768</v>
      </c>
      <c r="X584" s="103">
        <f t="shared" si="364"/>
        <v>5.1479234800000002</v>
      </c>
      <c r="Y584" s="8">
        <f t="shared" si="371"/>
        <v>0</v>
      </c>
      <c r="Z584" s="114" t="str">
        <f t="shared" si="374"/>
        <v>A+J=</v>
      </c>
      <c r="AA584" s="108">
        <f t="shared" si="375"/>
        <v>44854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365"/>
        <v>44850</v>
      </c>
      <c r="B585" s="103">
        <f t="shared" si="358"/>
        <v>726.37106812000002</v>
      </c>
      <c r="C585" s="103">
        <f t="shared" si="372"/>
        <v>585.20810534999998</v>
      </c>
      <c r="D585" s="104">
        <f t="shared" si="366"/>
        <v>1193.337</v>
      </c>
      <c r="E585" s="105">
        <f t="shared" si="379"/>
        <v>1185.0039999999999</v>
      </c>
      <c r="F585" s="106">
        <f t="shared" si="380"/>
        <v>44793</v>
      </c>
      <c r="G585" s="107">
        <f t="shared" si="359"/>
        <v>-6.98293943789563E-3</v>
      </c>
      <c r="H585" s="108">
        <f t="shared" si="373"/>
        <v>44854</v>
      </c>
      <c r="I585" s="108">
        <f t="shared" si="360"/>
        <v>44854</v>
      </c>
      <c r="J585" s="109">
        <f t="shared" si="367"/>
        <v>21</v>
      </c>
      <c r="K585" s="109">
        <f t="shared" si="383"/>
        <v>18</v>
      </c>
      <c r="L585" s="8">
        <f t="shared" si="368"/>
        <v>1</v>
      </c>
      <c r="M585" s="110">
        <f t="shared" si="382"/>
        <v>1.00206149</v>
      </c>
      <c r="N585" s="110">
        <f t="shared" si="377"/>
        <v>1.2324216671892632</v>
      </c>
      <c r="O585" s="103">
        <f t="shared" si="381"/>
        <v>1.23242166</v>
      </c>
      <c r="P585" s="103">
        <f t="shared" si="361"/>
        <v>721.22314463999999</v>
      </c>
      <c r="Q585" s="11">
        <f t="shared" si="376"/>
        <v>0</v>
      </c>
      <c r="R585" s="7">
        <f t="shared" si="369"/>
        <v>0</v>
      </c>
      <c r="S585" s="8">
        <f t="shared" si="362"/>
        <v>0</v>
      </c>
      <c r="T585" s="113">
        <f t="shared" si="370"/>
        <v>0.1047</v>
      </c>
      <c r="U585" s="111">
        <f t="shared" si="378"/>
        <v>18</v>
      </c>
      <c r="V585" s="111">
        <v>252</v>
      </c>
      <c r="W585" s="110">
        <f t="shared" si="363"/>
        <v>1.007137768</v>
      </c>
      <c r="X585" s="103">
        <f t="shared" si="364"/>
        <v>5.1479234800000002</v>
      </c>
      <c r="Y585" s="8">
        <f t="shared" si="371"/>
        <v>0</v>
      </c>
      <c r="Z585" s="114" t="str">
        <f t="shared" si="374"/>
        <v>A+J=</v>
      </c>
      <c r="AA585" s="108">
        <f t="shared" si="375"/>
        <v>44854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365"/>
        <v>44851</v>
      </c>
      <c r="B586" s="103">
        <f t="shared" ref="B586:B649" si="384">(P586+X586)</f>
        <v>726.37106812000002</v>
      </c>
      <c r="C586" s="103">
        <f t="shared" si="372"/>
        <v>585.20810534999998</v>
      </c>
      <c r="D586" s="104">
        <f t="shared" si="366"/>
        <v>1193.337</v>
      </c>
      <c r="E586" s="105">
        <f t="shared" si="379"/>
        <v>1185.0039999999999</v>
      </c>
      <c r="F586" s="106">
        <f t="shared" si="380"/>
        <v>44793</v>
      </c>
      <c r="G586" s="107">
        <f t="shared" ref="G586:G649" si="385">(E586/D586)-1</f>
        <v>-6.98293943789563E-3</v>
      </c>
      <c r="H586" s="108">
        <f t="shared" si="373"/>
        <v>44854</v>
      </c>
      <c r="I586" s="108">
        <f t="shared" ref="I586:I649" si="386">IF(A586&gt;I585,H586,I585)</f>
        <v>44854</v>
      </c>
      <c r="J586" s="109">
        <f t="shared" si="367"/>
        <v>21</v>
      </c>
      <c r="K586" s="109">
        <f t="shared" si="383"/>
        <v>18</v>
      </c>
      <c r="L586" s="8">
        <f t="shared" si="368"/>
        <v>1</v>
      </c>
      <c r="M586" s="110">
        <f t="shared" si="382"/>
        <v>1.00206149</v>
      </c>
      <c r="N586" s="110">
        <f t="shared" si="377"/>
        <v>1.2324216671892632</v>
      </c>
      <c r="O586" s="103">
        <f t="shared" si="381"/>
        <v>1.23242166</v>
      </c>
      <c r="P586" s="103">
        <f t="shared" ref="P586:P649" si="387">TRUNC(C586*O586,8)</f>
        <v>721.22314463999999</v>
      </c>
      <c r="Q586" s="11">
        <f t="shared" si="376"/>
        <v>0</v>
      </c>
      <c r="R586" s="7">
        <f t="shared" si="369"/>
        <v>0</v>
      </c>
      <c r="S586" s="8">
        <f t="shared" ref="S586:S649" si="388">IF(R586&gt;0,TRUNC(R586*P586,8),0)</f>
        <v>0</v>
      </c>
      <c r="T586" s="113">
        <f t="shared" si="370"/>
        <v>0.1047</v>
      </c>
      <c r="U586" s="111">
        <f t="shared" si="378"/>
        <v>18</v>
      </c>
      <c r="V586" s="111">
        <v>252</v>
      </c>
      <c r="W586" s="110">
        <f t="shared" ref="W586:W649" si="389">ROUND((1+T586)^TRUNC((U586/V586),9),9)</f>
        <v>1.007137768</v>
      </c>
      <c r="X586" s="103">
        <f t="shared" ref="X586:X649" si="390">TRUNC((P586*(W586-1)),8)</f>
        <v>5.1479234800000002</v>
      </c>
      <c r="Y586" s="8">
        <f t="shared" si="371"/>
        <v>0</v>
      </c>
      <c r="Z586" s="114" t="str">
        <f t="shared" si="374"/>
        <v>A+J=</v>
      </c>
      <c r="AA586" s="108">
        <f t="shared" si="375"/>
        <v>44854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391">(A586+1)</f>
        <v>44852</v>
      </c>
      <c r="B587" s="103">
        <f t="shared" si="384"/>
        <v>726.65813873000002</v>
      </c>
      <c r="C587" s="103">
        <f t="shared" si="372"/>
        <v>585.20810534999998</v>
      </c>
      <c r="D587" s="104">
        <f t="shared" ref="D587:D650" si="392">IF(E587=E586,D586,E586)</f>
        <v>1193.337</v>
      </c>
      <c r="E587" s="105">
        <f t="shared" si="379"/>
        <v>1185.0039999999999</v>
      </c>
      <c r="F587" s="106">
        <f t="shared" si="380"/>
        <v>44793</v>
      </c>
      <c r="G587" s="107">
        <f t="shared" si="385"/>
        <v>-6.98293943789563E-3</v>
      </c>
      <c r="H587" s="108">
        <f t="shared" si="373"/>
        <v>44854</v>
      </c>
      <c r="I587" s="108">
        <f t="shared" si="386"/>
        <v>44854</v>
      </c>
      <c r="J587" s="109">
        <f t="shared" ref="J587:J650" si="393">IF(I587=I586,J586,NETWORKDAYS(I586,I587,$AD$171:$AD$502)-1)</f>
        <v>21</v>
      </c>
      <c r="K587" s="109">
        <f t="shared" si="383"/>
        <v>19</v>
      </c>
      <c r="L587" s="8">
        <f t="shared" ref="L587:L650" si="394">IF(E587&lt;D587,1,TRUNC((E587/D587)^TRUNC((K587/J587),9),8))</f>
        <v>1</v>
      </c>
      <c r="M587" s="110">
        <f t="shared" si="382"/>
        <v>1.00206149</v>
      </c>
      <c r="N587" s="110">
        <f t="shared" si="377"/>
        <v>1.2324216671892632</v>
      </c>
      <c r="O587" s="103">
        <f t="shared" si="381"/>
        <v>1.23242166</v>
      </c>
      <c r="P587" s="103">
        <f t="shared" si="387"/>
        <v>721.22314463999999</v>
      </c>
      <c r="Q587" s="11">
        <f t="shared" si="376"/>
        <v>0</v>
      </c>
      <c r="R587" s="7">
        <f t="shared" ref="R587:R650" si="395">IF(Q587&gt;0,VLOOKUP($A587,$AD$10:$AI$165,6),0)</f>
        <v>0</v>
      </c>
      <c r="S587" s="8">
        <f t="shared" si="388"/>
        <v>0</v>
      </c>
      <c r="T587" s="113">
        <f t="shared" ref="T587:T650" si="396">(T586)</f>
        <v>0.1047</v>
      </c>
      <c r="U587" s="111">
        <f t="shared" si="378"/>
        <v>19</v>
      </c>
      <c r="V587" s="111">
        <v>252</v>
      </c>
      <c r="W587" s="110">
        <f t="shared" si="389"/>
        <v>1.007535801</v>
      </c>
      <c r="X587" s="103">
        <f t="shared" si="390"/>
        <v>5.43499409</v>
      </c>
      <c r="Y587" s="8">
        <f t="shared" ref="Y587:Y650" si="397">IF(Z587="INCORPJ=",0,IF(Q587&gt;0,S587+X587,0))</f>
        <v>0</v>
      </c>
      <c r="Z587" s="114" t="str">
        <f t="shared" si="374"/>
        <v>A+J=</v>
      </c>
      <c r="AA587" s="108">
        <f t="shared" si="375"/>
        <v>44854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391"/>
        <v>44853</v>
      </c>
      <c r="B588" s="103">
        <f t="shared" si="384"/>
        <v>726.94532329000003</v>
      </c>
      <c r="C588" s="103">
        <f t="shared" ref="C588:C651" si="398">TRUNC(IF(Q587&gt;0,VLOOKUP(A587,$AD$12:$AE$165,2),C587),8)</f>
        <v>585.20810534999998</v>
      </c>
      <c r="D588" s="104">
        <f t="shared" si="392"/>
        <v>1193.337</v>
      </c>
      <c r="E588" s="105">
        <f t="shared" si="379"/>
        <v>1185.0039999999999</v>
      </c>
      <c r="F588" s="106">
        <f t="shared" si="380"/>
        <v>44793</v>
      </c>
      <c r="G588" s="107">
        <f t="shared" si="385"/>
        <v>-6.98293943789563E-3</v>
      </c>
      <c r="H588" s="108">
        <f t="shared" ref="H588:H651" si="399">IF(DAY(A588)=H$9,VLOOKUP(A588,AH$118:AN$450,4),H587)</f>
        <v>44854</v>
      </c>
      <c r="I588" s="108">
        <f t="shared" si="386"/>
        <v>44854</v>
      </c>
      <c r="J588" s="109">
        <f t="shared" si="393"/>
        <v>21</v>
      </c>
      <c r="K588" s="109">
        <f t="shared" si="383"/>
        <v>20</v>
      </c>
      <c r="L588" s="8">
        <f t="shared" si="394"/>
        <v>1</v>
      </c>
      <c r="M588" s="110">
        <f t="shared" si="382"/>
        <v>1.00206149</v>
      </c>
      <c r="N588" s="110">
        <f t="shared" si="377"/>
        <v>1.2324216671892632</v>
      </c>
      <c r="O588" s="103">
        <f t="shared" si="381"/>
        <v>1.23242166</v>
      </c>
      <c r="P588" s="103">
        <f t="shared" si="387"/>
        <v>721.22314463999999</v>
      </c>
      <c r="Q588" s="11">
        <f t="shared" si="376"/>
        <v>0</v>
      </c>
      <c r="R588" s="7">
        <f t="shared" si="395"/>
        <v>0</v>
      </c>
      <c r="S588" s="8">
        <f t="shared" si="388"/>
        <v>0</v>
      </c>
      <c r="T588" s="113">
        <f t="shared" si="396"/>
        <v>0.1047</v>
      </c>
      <c r="U588" s="111">
        <f t="shared" si="378"/>
        <v>20</v>
      </c>
      <c r="V588" s="111">
        <v>252</v>
      </c>
      <c r="W588" s="110">
        <f t="shared" si="389"/>
        <v>1.0079339919999999</v>
      </c>
      <c r="X588" s="103">
        <f t="shared" si="390"/>
        <v>5.72217865</v>
      </c>
      <c r="Y588" s="8">
        <f t="shared" si="397"/>
        <v>0</v>
      </c>
      <c r="Z588" s="114" t="str">
        <f t="shared" ref="Z588:Z651" si="400">IF($Q587&gt;0,VLOOKUP($A587,$AD$10:$AM$165,9),Z587)</f>
        <v>A+J=</v>
      </c>
      <c r="AA588" s="108">
        <f t="shared" ref="AA588:AA651" si="401">IF($Q587&gt;0,VLOOKUP($A587,$AD$10:$AM$165,10),AA587)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391"/>
        <v>44854</v>
      </c>
      <c r="B589" s="103">
        <f t="shared" si="384"/>
        <v>727.23262036999995</v>
      </c>
      <c r="C589" s="103">
        <f t="shared" si="398"/>
        <v>585.20810534999998</v>
      </c>
      <c r="D589" s="104">
        <f t="shared" si="392"/>
        <v>1193.337</v>
      </c>
      <c r="E589" s="105">
        <f t="shared" si="379"/>
        <v>1185.0039999999999</v>
      </c>
      <c r="F589" s="106">
        <f t="shared" si="380"/>
        <v>44793</v>
      </c>
      <c r="G589" s="107">
        <f t="shared" si="385"/>
        <v>-6.98293943789563E-3</v>
      </c>
      <c r="H589" s="108">
        <f t="shared" si="399"/>
        <v>44886</v>
      </c>
      <c r="I589" s="108">
        <f t="shared" si="386"/>
        <v>44854</v>
      </c>
      <c r="J589" s="109">
        <f t="shared" si="393"/>
        <v>21</v>
      </c>
      <c r="K589" s="109">
        <f t="shared" si="383"/>
        <v>21</v>
      </c>
      <c r="L589" s="8">
        <f t="shared" si="394"/>
        <v>1</v>
      </c>
      <c r="M589" s="110">
        <f t="shared" si="382"/>
        <v>1.00206149</v>
      </c>
      <c r="N589" s="110">
        <f t="shared" si="377"/>
        <v>1.2324216671892632</v>
      </c>
      <c r="O589" s="103">
        <f t="shared" si="381"/>
        <v>1.23242166</v>
      </c>
      <c r="P589" s="103">
        <f t="shared" si="387"/>
        <v>721.22314463999999</v>
      </c>
      <c r="Q589" s="11">
        <f t="shared" ref="Q589:Q652" si="402">IF(VLOOKUP(A589,AD$10:AK$165,8)=VLOOKUP(A588,AD$10:AK$165,8),0,VLOOKUP(A589,AD$10:AK$165,8))</f>
        <v>19</v>
      </c>
      <c r="R589" s="7">
        <f t="shared" si="395"/>
        <v>2.3716999999999998E-2</v>
      </c>
      <c r="S589" s="8">
        <f t="shared" si="388"/>
        <v>17.105249319999999</v>
      </c>
      <c r="T589" s="113">
        <f t="shared" si="396"/>
        <v>0.1047</v>
      </c>
      <c r="U589" s="111">
        <f t="shared" si="378"/>
        <v>21</v>
      </c>
      <c r="V589" s="111">
        <v>252</v>
      </c>
      <c r="W589" s="110">
        <f t="shared" si="389"/>
        <v>1.0083323390000001</v>
      </c>
      <c r="X589" s="103">
        <f t="shared" si="390"/>
        <v>6.0094757300000001</v>
      </c>
      <c r="Y589" s="8">
        <f t="shared" si="397"/>
        <v>23.114725049999997</v>
      </c>
      <c r="Z589" s="114" t="str">
        <f t="shared" si="400"/>
        <v>A+J=</v>
      </c>
      <c r="AA589" s="108">
        <f t="shared" si="401"/>
        <v>44854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391"/>
        <v>44855</v>
      </c>
      <c r="B590" s="103">
        <f t="shared" si="384"/>
        <v>704.39617115999999</v>
      </c>
      <c r="C590" s="103">
        <f t="shared" si="398"/>
        <v>571.32872471999997</v>
      </c>
      <c r="D590" s="104">
        <f t="shared" si="392"/>
        <v>1185.0039999999999</v>
      </c>
      <c r="E590" s="105">
        <f t="shared" si="379"/>
        <v>1173.7929999999999</v>
      </c>
      <c r="F590" s="106">
        <f t="shared" si="380"/>
        <v>44824</v>
      </c>
      <c r="G590" s="107">
        <f t="shared" si="385"/>
        <v>-9.4607275587255124E-3</v>
      </c>
      <c r="H590" s="108">
        <f t="shared" si="399"/>
        <v>44886</v>
      </c>
      <c r="I590" s="108">
        <f t="shared" si="386"/>
        <v>44886</v>
      </c>
      <c r="J590" s="109">
        <f t="shared" si="393"/>
        <v>20</v>
      </c>
      <c r="K590" s="109">
        <f t="shared" si="383"/>
        <v>1</v>
      </c>
      <c r="L590" s="8">
        <f t="shared" si="394"/>
        <v>1</v>
      </c>
      <c r="M590" s="110">
        <f t="shared" si="382"/>
        <v>1</v>
      </c>
      <c r="N590" s="110">
        <f t="shared" si="377"/>
        <v>1.2324216671892632</v>
      </c>
      <c r="O590" s="103">
        <f t="shared" si="381"/>
        <v>1.23242166</v>
      </c>
      <c r="P590" s="103">
        <f t="shared" si="387"/>
        <v>704.11789532</v>
      </c>
      <c r="Q590" s="11">
        <f t="shared" si="402"/>
        <v>0</v>
      </c>
      <c r="R590" s="7">
        <f t="shared" si="395"/>
        <v>0</v>
      </c>
      <c r="S590" s="8">
        <f t="shared" si="388"/>
        <v>0</v>
      </c>
      <c r="T590" s="113">
        <f t="shared" si="396"/>
        <v>0.1047</v>
      </c>
      <c r="U590" s="111">
        <f t="shared" si="378"/>
        <v>1</v>
      </c>
      <c r="V590" s="111">
        <v>252</v>
      </c>
      <c r="W590" s="110">
        <f t="shared" si="389"/>
        <v>1.0003952119999999</v>
      </c>
      <c r="X590" s="103">
        <f t="shared" si="390"/>
        <v>0.27827584</v>
      </c>
      <c r="Y590" s="8">
        <f t="shared" si="397"/>
        <v>0</v>
      </c>
      <c r="Z590" s="114" t="str">
        <f t="shared" si="400"/>
        <v>A+J=</v>
      </c>
      <c r="AA590" s="108">
        <f t="shared" si="401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391"/>
        <v>44856</v>
      </c>
      <c r="B591" s="103">
        <f t="shared" si="384"/>
        <v>704.67455754000002</v>
      </c>
      <c r="C591" s="103">
        <f t="shared" si="398"/>
        <v>571.32872471999997</v>
      </c>
      <c r="D591" s="104">
        <f t="shared" si="392"/>
        <v>1185.0039999999999</v>
      </c>
      <c r="E591" s="105">
        <f t="shared" si="379"/>
        <v>1173.7929999999999</v>
      </c>
      <c r="F591" s="106">
        <f t="shared" si="380"/>
        <v>44824</v>
      </c>
      <c r="G591" s="107">
        <f t="shared" si="385"/>
        <v>-9.4607275587255124E-3</v>
      </c>
      <c r="H591" s="108">
        <f t="shared" si="399"/>
        <v>44886</v>
      </c>
      <c r="I591" s="108">
        <f t="shared" si="386"/>
        <v>44886</v>
      </c>
      <c r="J591" s="109">
        <f t="shared" si="393"/>
        <v>20</v>
      </c>
      <c r="K591" s="109">
        <f t="shared" si="383"/>
        <v>2</v>
      </c>
      <c r="L591" s="8">
        <f t="shared" si="394"/>
        <v>1</v>
      </c>
      <c r="M591" s="110">
        <f t="shared" si="382"/>
        <v>1</v>
      </c>
      <c r="N591" s="110">
        <f t="shared" si="377"/>
        <v>1.2324216671892632</v>
      </c>
      <c r="O591" s="103">
        <f t="shared" si="381"/>
        <v>1.23242166</v>
      </c>
      <c r="P591" s="103">
        <f t="shared" si="387"/>
        <v>704.11789532</v>
      </c>
      <c r="Q591" s="11">
        <f t="shared" si="402"/>
        <v>0</v>
      </c>
      <c r="R591" s="7">
        <f t="shared" si="395"/>
        <v>0</v>
      </c>
      <c r="S591" s="8">
        <f t="shared" si="388"/>
        <v>0</v>
      </c>
      <c r="T591" s="113">
        <f t="shared" si="396"/>
        <v>0.1047</v>
      </c>
      <c r="U591" s="111">
        <f t="shared" si="378"/>
        <v>2</v>
      </c>
      <c r="V591" s="111">
        <v>252</v>
      </c>
      <c r="W591" s="110">
        <f t="shared" si="389"/>
        <v>1.000790581</v>
      </c>
      <c r="X591" s="103">
        <f t="shared" si="390"/>
        <v>0.55666221999999999</v>
      </c>
      <c r="Y591" s="8">
        <f t="shared" si="397"/>
        <v>0</v>
      </c>
      <c r="Z591" s="114" t="str">
        <f t="shared" si="400"/>
        <v>A+J=</v>
      </c>
      <c r="AA591" s="108">
        <f t="shared" si="401"/>
        <v>44886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391"/>
        <v>44857</v>
      </c>
      <c r="B592" s="103">
        <f t="shared" si="384"/>
        <v>704.67455754000002</v>
      </c>
      <c r="C592" s="103">
        <f t="shared" si="398"/>
        <v>571.32872471999997</v>
      </c>
      <c r="D592" s="104">
        <f t="shared" si="392"/>
        <v>1185.0039999999999</v>
      </c>
      <c r="E592" s="105">
        <f t="shared" si="379"/>
        <v>1173.7929999999999</v>
      </c>
      <c r="F592" s="106">
        <f t="shared" si="380"/>
        <v>44824</v>
      </c>
      <c r="G592" s="107">
        <f t="shared" si="385"/>
        <v>-9.4607275587255124E-3</v>
      </c>
      <c r="H592" s="108">
        <f t="shared" si="399"/>
        <v>44886</v>
      </c>
      <c r="I592" s="108">
        <f t="shared" si="386"/>
        <v>44886</v>
      </c>
      <c r="J592" s="109">
        <f t="shared" si="393"/>
        <v>20</v>
      </c>
      <c r="K592" s="109">
        <f t="shared" si="383"/>
        <v>2</v>
      </c>
      <c r="L592" s="8">
        <f t="shared" si="394"/>
        <v>1</v>
      </c>
      <c r="M592" s="110">
        <f t="shared" si="382"/>
        <v>1</v>
      </c>
      <c r="N592" s="110">
        <f t="shared" si="377"/>
        <v>1.2324216671892632</v>
      </c>
      <c r="O592" s="103">
        <f t="shared" si="381"/>
        <v>1.23242166</v>
      </c>
      <c r="P592" s="103">
        <f t="shared" si="387"/>
        <v>704.11789532</v>
      </c>
      <c r="Q592" s="11">
        <f t="shared" si="402"/>
        <v>0</v>
      </c>
      <c r="R592" s="7">
        <f t="shared" si="395"/>
        <v>0</v>
      </c>
      <c r="S592" s="8">
        <f t="shared" si="388"/>
        <v>0</v>
      </c>
      <c r="T592" s="113">
        <f t="shared" si="396"/>
        <v>0.1047</v>
      </c>
      <c r="U592" s="111">
        <f t="shared" si="378"/>
        <v>2</v>
      </c>
      <c r="V592" s="111">
        <v>252</v>
      </c>
      <c r="W592" s="110">
        <f t="shared" si="389"/>
        <v>1.000790581</v>
      </c>
      <c r="X592" s="103">
        <f t="shared" si="390"/>
        <v>0.55666221999999999</v>
      </c>
      <c r="Y592" s="8">
        <f t="shared" si="397"/>
        <v>0</v>
      </c>
      <c r="Z592" s="114" t="str">
        <f t="shared" si="400"/>
        <v>A+J=</v>
      </c>
      <c r="AA592" s="108">
        <f t="shared" si="401"/>
        <v>44886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391"/>
        <v>44858</v>
      </c>
      <c r="B593" s="103">
        <f t="shared" si="384"/>
        <v>704.67455754000002</v>
      </c>
      <c r="C593" s="103">
        <f t="shared" si="398"/>
        <v>571.32872471999997</v>
      </c>
      <c r="D593" s="104">
        <f t="shared" si="392"/>
        <v>1185.0039999999999</v>
      </c>
      <c r="E593" s="105">
        <f t="shared" si="379"/>
        <v>1173.7929999999999</v>
      </c>
      <c r="F593" s="106">
        <f t="shared" si="380"/>
        <v>44824</v>
      </c>
      <c r="G593" s="107">
        <f t="shared" si="385"/>
        <v>-9.4607275587255124E-3</v>
      </c>
      <c r="H593" s="108">
        <f t="shared" si="399"/>
        <v>44886</v>
      </c>
      <c r="I593" s="108">
        <f t="shared" si="386"/>
        <v>44886</v>
      </c>
      <c r="J593" s="109">
        <f t="shared" si="393"/>
        <v>20</v>
      </c>
      <c r="K593" s="109">
        <f t="shared" si="383"/>
        <v>2</v>
      </c>
      <c r="L593" s="8">
        <f t="shared" si="394"/>
        <v>1</v>
      </c>
      <c r="M593" s="110">
        <f t="shared" si="382"/>
        <v>1</v>
      </c>
      <c r="N593" s="110">
        <f t="shared" si="377"/>
        <v>1.2324216671892632</v>
      </c>
      <c r="O593" s="103">
        <f t="shared" si="381"/>
        <v>1.23242166</v>
      </c>
      <c r="P593" s="103">
        <f t="shared" si="387"/>
        <v>704.11789532</v>
      </c>
      <c r="Q593" s="11">
        <f t="shared" si="402"/>
        <v>0</v>
      </c>
      <c r="R593" s="7">
        <f t="shared" si="395"/>
        <v>0</v>
      </c>
      <c r="S593" s="8">
        <f t="shared" si="388"/>
        <v>0</v>
      </c>
      <c r="T593" s="113">
        <f t="shared" si="396"/>
        <v>0.1047</v>
      </c>
      <c r="U593" s="111">
        <f t="shared" si="378"/>
        <v>2</v>
      </c>
      <c r="V593" s="111">
        <v>252</v>
      </c>
      <c r="W593" s="110">
        <f t="shared" si="389"/>
        <v>1.000790581</v>
      </c>
      <c r="X593" s="103">
        <f t="shared" si="390"/>
        <v>0.55666221999999999</v>
      </c>
      <c r="Y593" s="8">
        <f t="shared" si="397"/>
        <v>0</v>
      </c>
      <c r="Z593" s="114" t="str">
        <f t="shared" si="400"/>
        <v>A+J=</v>
      </c>
      <c r="AA593" s="108">
        <f t="shared" si="401"/>
        <v>44886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391"/>
        <v>44859</v>
      </c>
      <c r="B594" s="103">
        <f t="shared" si="384"/>
        <v>704.95305307000001</v>
      </c>
      <c r="C594" s="103">
        <f t="shared" si="398"/>
        <v>571.32872471999997</v>
      </c>
      <c r="D594" s="104">
        <f t="shared" si="392"/>
        <v>1185.0039999999999</v>
      </c>
      <c r="E594" s="105">
        <f t="shared" si="379"/>
        <v>1173.7929999999999</v>
      </c>
      <c r="F594" s="106">
        <f t="shared" si="380"/>
        <v>44824</v>
      </c>
      <c r="G594" s="107">
        <f t="shared" si="385"/>
        <v>-9.4607275587255124E-3</v>
      </c>
      <c r="H594" s="108">
        <f t="shared" si="399"/>
        <v>44886</v>
      </c>
      <c r="I594" s="108">
        <f t="shared" si="386"/>
        <v>44886</v>
      </c>
      <c r="J594" s="109">
        <f t="shared" si="393"/>
        <v>20</v>
      </c>
      <c r="K594" s="109">
        <f t="shared" si="383"/>
        <v>3</v>
      </c>
      <c r="L594" s="8">
        <f t="shared" si="394"/>
        <v>1</v>
      </c>
      <c r="M594" s="110">
        <f t="shared" si="382"/>
        <v>1</v>
      </c>
      <c r="N594" s="110">
        <f t="shared" si="377"/>
        <v>1.2324216671892632</v>
      </c>
      <c r="O594" s="103">
        <f t="shared" si="381"/>
        <v>1.23242166</v>
      </c>
      <c r="P594" s="103">
        <f t="shared" si="387"/>
        <v>704.11789532</v>
      </c>
      <c r="Q594" s="11">
        <f t="shared" si="402"/>
        <v>0</v>
      </c>
      <c r="R594" s="7">
        <f t="shared" si="395"/>
        <v>0</v>
      </c>
      <c r="S594" s="8">
        <f t="shared" si="388"/>
        <v>0</v>
      </c>
      <c r="T594" s="113">
        <f t="shared" si="396"/>
        <v>0.1047</v>
      </c>
      <c r="U594" s="111">
        <f t="shared" si="378"/>
        <v>3</v>
      </c>
      <c r="V594" s="111">
        <v>252</v>
      </c>
      <c r="W594" s="110">
        <f t="shared" si="389"/>
        <v>1.0011861049999999</v>
      </c>
      <c r="X594" s="103">
        <f t="shared" si="390"/>
        <v>0.83515775000000003</v>
      </c>
      <c r="Y594" s="8">
        <f t="shared" si="397"/>
        <v>0</v>
      </c>
      <c r="Z594" s="114" t="str">
        <f t="shared" si="400"/>
        <v>A+J=</v>
      </c>
      <c r="AA594" s="108">
        <f t="shared" si="401"/>
        <v>44886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391"/>
        <v>44860</v>
      </c>
      <c r="B595" s="103">
        <f t="shared" si="384"/>
        <v>705.23165914000003</v>
      </c>
      <c r="C595" s="103">
        <f t="shared" si="398"/>
        <v>571.32872471999997</v>
      </c>
      <c r="D595" s="104">
        <f t="shared" si="392"/>
        <v>1185.0039999999999</v>
      </c>
      <c r="E595" s="105">
        <f t="shared" si="379"/>
        <v>1173.7929999999999</v>
      </c>
      <c r="F595" s="106">
        <f t="shared" si="380"/>
        <v>44824</v>
      </c>
      <c r="G595" s="107">
        <f t="shared" si="385"/>
        <v>-9.4607275587255124E-3</v>
      </c>
      <c r="H595" s="108">
        <f t="shared" si="399"/>
        <v>44886</v>
      </c>
      <c r="I595" s="108">
        <f t="shared" si="386"/>
        <v>44886</v>
      </c>
      <c r="J595" s="109">
        <f t="shared" si="393"/>
        <v>20</v>
      </c>
      <c r="K595" s="109">
        <f t="shared" si="383"/>
        <v>4</v>
      </c>
      <c r="L595" s="8">
        <f t="shared" si="394"/>
        <v>1</v>
      </c>
      <c r="M595" s="110">
        <f t="shared" si="382"/>
        <v>1</v>
      </c>
      <c r="N595" s="110">
        <f t="shared" si="377"/>
        <v>1.2324216671892632</v>
      </c>
      <c r="O595" s="103">
        <f t="shared" si="381"/>
        <v>1.23242166</v>
      </c>
      <c r="P595" s="103">
        <f t="shared" si="387"/>
        <v>704.11789532</v>
      </c>
      <c r="Q595" s="11">
        <f t="shared" si="402"/>
        <v>0</v>
      </c>
      <c r="R595" s="7">
        <f t="shared" si="395"/>
        <v>0</v>
      </c>
      <c r="S595" s="8">
        <f t="shared" si="388"/>
        <v>0</v>
      </c>
      <c r="T595" s="113">
        <f t="shared" si="396"/>
        <v>0.1047</v>
      </c>
      <c r="U595" s="111">
        <f t="shared" si="378"/>
        <v>4</v>
      </c>
      <c r="V595" s="111">
        <v>252</v>
      </c>
      <c r="W595" s="110">
        <f t="shared" si="389"/>
        <v>1.001581786</v>
      </c>
      <c r="X595" s="103">
        <f t="shared" si="390"/>
        <v>1.11376382</v>
      </c>
      <c r="Y595" s="8">
        <f t="shared" si="397"/>
        <v>0</v>
      </c>
      <c r="Z595" s="114" t="str">
        <f t="shared" si="400"/>
        <v>A+J=</v>
      </c>
      <c r="AA595" s="108">
        <f t="shared" si="401"/>
        <v>44886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391"/>
        <v>44861</v>
      </c>
      <c r="B596" s="103">
        <f t="shared" si="384"/>
        <v>705.51037575999999</v>
      </c>
      <c r="C596" s="103">
        <f t="shared" si="398"/>
        <v>571.32872471999997</v>
      </c>
      <c r="D596" s="104">
        <f t="shared" si="392"/>
        <v>1185.0039999999999</v>
      </c>
      <c r="E596" s="105">
        <f t="shared" si="379"/>
        <v>1173.7929999999999</v>
      </c>
      <c r="F596" s="106">
        <f t="shared" si="380"/>
        <v>44824</v>
      </c>
      <c r="G596" s="107">
        <f t="shared" si="385"/>
        <v>-9.4607275587255124E-3</v>
      </c>
      <c r="H596" s="108">
        <f t="shared" si="399"/>
        <v>44886</v>
      </c>
      <c r="I596" s="108">
        <f t="shared" si="386"/>
        <v>44886</v>
      </c>
      <c r="J596" s="109">
        <f t="shared" si="393"/>
        <v>20</v>
      </c>
      <c r="K596" s="109">
        <f t="shared" si="383"/>
        <v>5</v>
      </c>
      <c r="L596" s="8">
        <f t="shared" si="394"/>
        <v>1</v>
      </c>
      <c r="M596" s="110">
        <f t="shared" si="382"/>
        <v>1</v>
      </c>
      <c r="N596" s="110">
        <f t="shared" si="377"/>
        <v>1.2324216671892632</v>
      </c>
      <c r="O596" s="103">
        <f t="shared" si="381"/>
        <v>1.23242166</v>
      </c>
      <c r="P596" s="103">
        <f t="shared" si="387"/>
        <v>704.11789532</v>
      </c>
      <c r="Q596" s="11">
        <f t="shared" si="402"/>
        <v>0</v>
      </c>
      <c r="R596" s="7">
        <f t="shared" si="395"/>
        <v>0</v>
      </c>
      <c r="S596" s="8">
        <f t="shared" si="388"/>
        <v>0</v>
      </c>
      <c r="T596" s="113">
        <f t="shared" si="396"/>
        <v>0.1047</v>
      </c>
      <c r="U596" s="111">
        <f t="shared" si="378"/>
        <v>5</v>
      </c>
      <c r="V596" s="111">
        <v>252</v>
      </c>
      <c r="W596" s="110">
        <f t="shared" si="389"/>
        <v>1.001977624</v>
      </c>
      <c r="X596" s="103">
        <f t="shared" si="390"/>
        <v>1.3924804399999999</v>
      </c>
      <c r="Y596" s="8">
        <f t="shared" si="397"/>
        <v>0</v>
      </c>
      <c r="Z596" s="114" t="str">
        <f t="shared" si="400"/>
        <v>A+J=</v>
      </c>
      <c r="AA596" s="108">
        <f t="shared" si="401"/>
        <v>44886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391"/>
        <v>44862</v>
      </c>
      <c r="B597" s="103">
        <f t="shared" si="384"/>
        <v>705.78920152000001</v>
      </c>
      <c r="C597" s="103">
        <f t="shared" si="398"/>
        <v>571.32872471999997</v>
      </c>
      <c r="D597" s="104">
        <f t="shared" si="392"/>
        <v>1185.0039999999999</v>
      </c>
      <c r="E597" s="105">
        <f t="shared" si="379"/>
        <v>1173.7929999999999</v>
      </c>
      <c r="F597" s="106">
        <f t="shared" si="380"/>
        <v>44824</v>
      </c>
      <c r="G597" s="107">
        <f t="shared" si="385"/>
        <v>-9.4607275587255124E-3</v>
      </c>
      <c r="H597" s="108">
        <f t="shared" si="399"/>
        <v>44886</v>
      </c>
      <c r="I597" s="108">
        <f t="shared" si="386"/>
        <v>44886</v>
      </c>
      <c r="J597" s="109">
        <f t="shared" si="393"/>
        <v>20</v>
      </c>
      <c r="K597" s="109">
        <f t="shared" si="383"/>
        <v>6</v>
      </c>
      <c r="L597" s="8">
        <f t="shared" si="394"/>
        <v>1</v>
      </c>
      <c r="M597" s="110">
        <f t="shared" si="382"/>
        <v>1</v>
      </c>
      <c r="N597" s="110">
        <f t="shared" si="377"/>
        <v>1.2324216671892632</v>
      </c>
      <c r="O597" s="103">
        <f t="shared" si="381"/>
        <v>1.23242166</v>
      </c>
      <c r="P597" s="103">
        <f t="shared" si="387"/>
        <v>704.11789532</v>
      </c>
      <c r="Q597" s="11">
        <f t="shared" si="402"/>
        <v>0</v>
      </c>
      <c r="R597" s="7">
        <f t="shared" si="395"/>
        <v>0</v>
      </c>
      <c r="S597" s="8">
        <f t="shared" si="388"/>
        <v>0</v>
      </c>
      <c r="T597" s="113">
        <f t="shared" si="396"/>
        <v>0.1047</v>
      </c>
      <c r="U597" s="111">
        <f t="shared" si="378"/>
        <v>6</v>
      </c>
      <c r="V597" s="111">
        <v>252</v>
      </c>
      <c r="W597" s="110">
        <f t="shared" si="389"/>
        <v>1.0023736169999999</v>
      </c>
      <c r="X597" s="103">
        <f t="shared" si="390"/>
        <v>1.6713062000000001</v>
      </c>
      <c r="Y597" s="8">
        <f t="shared" si="397"/>
        <v>0</v>
      </c>
      <c r="Z597" s="114" t="str">
        <f t="shared" si="400"/>
        <v>A+J=</v>
      </c>
      <c r="AA597" s="108">
        <f t="shared" si="401"/>
        <v>44886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391"/>
        <v>44863</v>
      </c>
      <c r="B598" s="103">
        <f t="shared" si="384"/>
        <v>706.06813853000006</v>
      </c>
      <c r="C598" s="103">
        <f t="shared" si="398"/>
        <v>571.32872471999997</v>
      </c>
      <c r="D598" s="104">
        <f t="shared" si="392"/>
        <v>1185.0039999999999</v>
      </c>
      <c r="E598" s="105">
        <f t="shared" si="379"/>
        <v>1173.7929999999999</v>
      </c>
      <c r="F598" s="106">
        <f t="shared" si="380"/>
        <v>44824</v>
      </c>
      <c r="G598" s="107">
        <f t="shared" si="385"/>
        <v>-9.4607275587255124E-3</v>
      </c>
      <c r="H598" s="108">
        <f t="shared" si="399"/>
        <v>44886</v>
      </c>
      <c r="I598" s="108">
        <f t="shared" si="386"/>
        <v>44886</v>
      </c>
      <c r="J598" s="109">
        <f t="shared" si="393"/>
        <v>20</v>
      </c>
      <c r="K598" s="109">
        <f t="shared" si="383"/>
        <v>7</v>
      </c>
      <c r="L598" s="8">
        <f t="shared" si="394"/>
        <v>1</v>
      </c>
      <c r="M598" s="110">
        <f t="shared" si="382"/>
        <v>1</v>
      </c>
      <c r="N598" s="110">
        <f t="shared" si="377"/>
        <v>1.2324216671892632</v>
      </c>
      <c r="O598" s="103">
        <f t="shared" si="381"/>
        <v>1.23242166</v>
      </c>
      <c r="P598" s="103">
        <f t="shared" si="387"/>
        <v>704.11789532</v>
      </c>
      <c r="Q598" s="11">
        <f t="shared" si="402"/>
        <v>0</v>
      </c>
      <c r="R598" s="7">
        <f t="shared" si="395"/>
        <v>0</v>
      </c>
      <c r="S598" s="8">
        <f t="shared" si="388"/>
        <v>0</v>
      </c>
      <c r="T598" s="113">
        <f t="shared" si="396"/>
        <v>0.1047</v>
      </c>
      <c r="U598" s="111">
        <f t="shared" si="378"/>
        <v>7</v>
      </c>
      <c r="V598" s="111">
        <v>252</v>
      </c>
      <c r="W598" s="110">
        <f t="shared" si="389"/>
        <v>1.0027697680000001</v>
      </c>
      <c r="X598" s="103">
        <f t="shared" si="390"/>
        <v>1.95024321</v>
      </c>
      <c r="Y598" s="8">
        <f t="shared" si="397"/>
        <v>0</v>
      </c>
      <c r="Z598" s="114" t="str">
        <f t="shared" si="400"/>
        <v>A+J=</v>
      </c>
      <c r="AA598" s="108">
        <f t="shared" si="401"/>
        <v>44886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391"/>
        <v>44864</v>
      </c>
      <c r="B599" s="103">
        <f t="shared" si="384"/>
        <v>706.06813853000006</v>
      </c>
      <c r="C599" s="103">
        <f t="shared" si="398"/>
        <v>571.32872471999997</v>
      </c>
      <c r="D599" s="104">
        <f t="shared" si="392"/>
        <v>1185.0039999999999</v>
      </c>
      <c r="E599" s="105">
        <f t="shared" si="379"/>
        <v>1173.7929999999999</v>
      </c>
      <c r="F599" s="106">
        <f t="shared" si="380"/>
        <v>44824</v>
      </c>
      <c r="G599" s="107">
        <f t="shared" si="385"/>
        <v>-9.4607275587255124E-3</v>
      </c>
      <c r="H599" s="108">
        <f t="shared" si="399"/>
        <v>44886</v>
      </c>
      <c r="I599" s="108">
        <f t="shared" si="386"/>
        <v>44886</v>
      </c>
      <c r="J599" s="109">
        <f t="shared" si="393"/>
        <v>20</v>
      </c>
      <c r="K599" s="109">
        <f t="shared" si="383"/>
        <v>7</v>
      </c>
      <c r="L599" s="8">
        <f t="shared" si="394"/>
        <v>1</v>
      </c>
      <c r="M599" s="110">
        <f t="shared" si="382"/>
        <v>1</v>
      </c>
      <c r="N599" s="110">
        <f t="shared" si="377"/>
        <v>1.2324216671892632</v>
      </c>
      <c r="O599" s="103">
        <f t="shared" si="381"/>
        <v>1.23242166</v>
      </c>
      <c r="P599" s="103">
        <f t="shared" si="387"/>
        <v>704.11789532</v>
      </c>
      <c r="Q599" s="11">
        <f t="shared" si="402"/>
        <v>0</v>
      </c>
      <c r="R599" s="7">
        <f t="shared" si="395"/>
        <v>0</v>
      </c>
      <c r="S599" s="8">
        <f t="shared" si="388"/>
        <v>0</v>
      </c>
      <c r="T599" s="113">
        <f t="shared" si="396"/>
        <v>0.1047</v>
      </c>
      <c r="U599" s="111">
        <f t="shared" si="378"/>
        <v>7</v>
      </c>
      <c r="V599" s="111">
        <v>252</v>
      </c>
      <c r="W599" s="110">
        <f t="shared" si="389"/>
        <v>1.0027697680000001</v>
      </c>
      <c r="X599" s="103">
        <f t="shared" si="390"/>
        <v>1.95024321</v>
      </c>
      <c r="Y599" s="8">
        <f t="shared" si="397"/>
        <v>0</v>
      </c>
      <c r="Z599" s="114" t="str">
        <f t="shared" si="400"/>
        <v>A+J=</v>
      </c>
      <c r="AA599" s="108">
        <f t="shared" si="401"/>
        <v>44886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391"/>
        <v>44865</v>
      </c>
      <c r="B600" s="103">
        <f t="shared" si="384"/>
        <v>706.06813853000006</v>
      </c>
      <c r="C600" s="103">
        <f t="shared" si="398"/>
        <v>571.32872471999997</v>
      </c>
      <c r="D600" s="104">
        <f t="shared" si="392"/>
        <v>1185.0039999999999</v>
      </c>
      <c r="E600" s="105">
        <f t="shared" si="379"/>
        <v>1173.7929999999999</v>
      </c>
      <c r="F600" s="106">
        <f t="shared" si="380"/>
        <v>44824</v>
      </c>
      <c r="G600" s="107">
        <f t="shared" si="385"/>
        <v>-9.4607275587255124E-3</v>
      </c>
      <c r="H600" s="108">
        <f t="shared" si="399"/>
        <v>44886</v>
      </c>
      <c r="I600" s="108">
        <f t="shared" si="386"/>
        <v>44886</v>
      </c>
      <c r="J600" s="109">
        <f t="shared" si="393"/>
        <v>20</v>
      </c>
      <c r="K600" s="109">
        <f t="shared" si="383"/>
        <v>7</v>
      </c>
      <c r="L600" s="8">
        <f t="shared" si="394"/>
        <v>1</v>
      </c>
      <c r="M600" s="110">
        <f t="shared" si="382"/>
        <v>1</v>
      </c>
      <c r="N600" s="110">
        <f t="shared" si="377"/>
        <v>1.2324216671892632</v>
      </c>
      <c r="O600" s="103">
        <f t="shared" si="381"/>
        <v>1.23242166</v>
      </c>
      <c r="P600" s="103">
        <f t="shared" si="387"/>
        <v>704.11789532</v>
      </c>
      <c r="Q600" s="11">
        <f t="shared" si="402"/>
        <v>0</v>
      </c>
      <c r="R600" s="7">
        <f t="shared" si="395"/>
        <v>0</v>
      </c>
      <c r="S600" s="8">
        <f t="shared" si="388"/>
        <v>0</v>
      </c>
      <c r="T600" s="113">
        <f t="shared" si="396"/>
        <v>0.1047</v>
      </c>
      <c r="U600" s="111">
        <f t="shared" si="378"/>
        <v>7</v>
      </c>
      <c r="V600" s="111">
        <v>252</v>
      </c>
      <c r="W600" s="110">
        <f t="shared" si="389"/>
        <v>1.0027697680000001</v>
      </c>
      <c r="X600" s="103">
        <f t="shared" si="390"/>
        <v>1.95024321</v>
      </c>
      <c r="Y600" s="8">
        <f t="shared" si="397"/>
        <v>0</v>
      </c>
      <c r="Z600" s="114" t="str">
        <f t="shared" si="400"/>
        <v>A+J=</v>
      </c>
      <c r="AA600" s="108">
        <f t="shared" si="401"/>
        <v>44886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391"/>
        <v>44866</v>
      </c>
      <c r="B601" s="103">
        <f t="shared" si="384"/>
        <v>706.34718538000004</v>
      </c>
      <c r="C601" s="103">
        <f t="shared" si="398"/>
        <v>571.32872471999997</v>
      </c>
      <c r="D601" s="104">
        <f t="shared" si="392"/>
        <v>1185.0039999999999</v>
      </c>
      <c r="E601" s="105">
        <f t="shared" si="379"/>
        <v>1173.7929999999999</v>
      </c>
      <c r="F601" s="106">
        <f t="shared" si="380"/>
        <v>44824</v>
      </c>
      <c r="G601" s="107">
        <f t="shared" si="385"/>
        <v>-9.4607275587255124E-3</v>
      </c>
      <c r="H601" s="108">
        <f t="shared" si="399"/>
        <v>44886</v>
      </c>
      <c r="I601" s="108">
        <f t="shared" si="386"/>
        <v>44886</v>
      </c>
      <c r="J601" s="109">
        <f t="shared" si="393"/>
        <v>20</v>
      </c>
      <c r="K601" s="109">
        <f t="shared" si="383"/>
        <v>8</v>
      </c>
      <c r="L601" s="8">
        <f t="shared" si="394"/>
        <v>1</v>
      </c>
      <c r="M601" s="110">
        <f t="shared" si="382"/>
        <v>1</v>
      </c>
      <c r="N601" s="110">
        <f t="shared" si="377"/>
        <v>1.2324216671892632</v>
      </c>
      <c r="O601" s="103">
        <f t="shared" si="381"/>
        <v>1.23242166</v>
      </c>
      <c r="P601" s="103">
        <f t="shared" si="387"/>
        <v>704.11789532</v>
      </c>
      <c r="Q601" s="11">
        <f t="shared" si="402"/>
        <v>0</v>
      </c>
      <c r="R601" s="7">
        <f t="shared" si="395"/>
        <v>0</v>
      </c>
      <c r="S601" s="8">
        <f t="shared" si="388"/>
        <v>0</v>
      </c>
      <c r="T601" s="113">
        <f t="shared" si="396"/>
        <v>0.1047</v>
      </c>
      <c r="U601" s="111">
        <f t="shared" si="378"/>
        <v>8</v>
      </c>
      <c r="V601" s="111">
        <v>252</v>
      </c>
      <c r="W601" s="110">
        <f t="shared" si="389"/>
        <v>1.003166075</v>
      </c>
      <c r="X601" s="103">
        <f t="shared" si="390"/>
        <v>2.2292900599999999</v>
      </c>
      <c r="Y601" s="8">
        <f t="shared" si="397"/>
        <v>0</v>
      </c>
      <c r="Z601" s="114" t="str">
        <f t="shared" si="400"/>
        <v>A+J=</v>
      </c>
      <c r="AA601" s="108">
        <f t="shared" si="401"/>
        <v>44886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391"/>
        <v>44867</v>
      </c>
      <c r="B602" s="103">
        <f t="shared" si="384"/>
        <v>706.62634206999996</v>
      </c>
      <c r="C602" s="103">
        <f t="shared" si="398"/>
        <v>571.32872471999997</v>
      </c>
      <c r="D602" s="104">
        <f t="shared" si="392"/>
        <v>1185.0039999999999</v>
      </c>
      <c r="E602" s="105">
        <f t="shared" si="379"/>
        <v>1173.7929999999999</v>
      </c>
      <c r="F602" s="106">
        <f t="shared" si="380"/>
        <v>44824</v>
      </c>
      <c r="G602" s="107">
        <f t="shared" si="385"/>
        <v>-9.4607275587255124E-3</v>
      </c>
      <c r="H602" s="108">
        <f t="shared" si="399"/>
        <v>44886</v>
      </c>
      <c r="I602" s="108">
        <f t="shared" si="386"/>
        <v>44886</v>
      </c>
      <c r="J602" s="109">
        <f t="shared" si="393"/>
        <v>20</v>
      </c>
      <c r="K602" s="109">
        <f t="shared" si="383"/>
        <v>9</v>
      </c>
      <c r="L602" s="8">
        <f t="shared" si="394"/>
        <v>1</v>
      </c>
      <c r="M602" s="110">
        <f t="shared" si="382"/>
        <v>1</v>
      </c>
      <c r="N602" s="110">
        <f t="shared" si="377"/>
        <v>1.2324216671892632</v>
      </c>
      <c r="O602" s="103">
        <f t="shared" si="381"/>
        <v>1.23242166</v>
      </c>
      <c r="P602" s="103">
        <f t="shared" si="387"/>
        <v>704.11789532</v>
      </c>
      <c r="Q602" s="11">
        <f t="shared" si="402"/>
        <v>0</v>
      </c>
      <c r="R602" s="7">
        <f t="shared" si="395"/>
        <v>0</v>
      </c>
      <c r="S602" s="8">
        <f t="shared" si="388"/>
        <v>0</v>
      </c>
      <c r="T602" s="113">
        <f t="shared" si="396"/>
        <v>0.1047</v>
      </c>
      <c r="U602" s="111">
        <f t="shared" si="378"/>
        <v>9</v>
      </c>
      <c r="V602" s="111">
        <v>252</v>
      </c>
      <c r="W602" s="110">
        <f t="shared" si="389"/>
        <v>1.0035625379999999</v>
      </c>
      <c r="X602" s="103">
        <f t="shared" si="390"/>
        <v>2.5084467500000001</v>
      </c>
      <c r="Y602" s="8">
        <f t="shared" si="397"/>
        <v>0</v>
      </c>
      <c r="Z602" s="114" t="str">
        <f t="shared" si="400"/>
        <v>A+J=</v>
      </c>
      <c r="AA602" s="108">
        <f t="shared" si="401"/>
        <v>44886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391"/>
        <v>44868</v>
      </c>
      <c r="B603" s="103">
        <f t="shared" si="384"/>
        <v>706.62634206999996</v>
      </c>
      <c r="C603" s="103">
        <f t="shared" si="398"/>
        <v>571.32872471999997</v>
      </c>
      <c r="D603" s="104">
        <f t="shared" si="392"/>
        <v>1185.0039999999999</v>
      </c>
      <c r="E603" s="105">
        <f t="shared" si="379"/>
        <v>1173.7929999999999</v>
      </c>
      <c r="F603" s="106">
        <f t="shared" si="380"/>
        <v>44824</v>
      </c>
      <c r="G603" s="107">
        <f t="shared" si="385"/>
        <v>-9.4607275587255124E-3</v>
      </c>
      <c r="H603" s="108">
        <f t="shared" si="399"/>
        <v>44886</v>
      </c>
      <c r="I603" s="108">
        <f t="shared" si="386"/>
        <v>44886</v>
      </c>
      <c r="J603" s="109">
        <f t="shared" si="393"/>
        <v>20</v>
      </c>
      <c r="K603" s="109">
        <f t="shared" si="383"/>
        <v>9</v>
      </c>
      <c r="L603" s="8">
        <f t="shared" si="394"/>
        <v>1</v>
      </c>
      <c r="M603" s="110">
        <f t="shared" si="382"/>
        <v>1</v>
      </c>
      <c r="N603" s="110">
        <f t="shared" si="377"/>
        <v>1.2324216671892632</v>
      </c>
      <c r="O603" s="103">
        <f t="shared" si="381"/>
        <v>1.23242166</v>
      </c>
      <c r="P603" s="103">
        <f t="shared" si="387"/>
        <v>704.11789532</v>
      </c>
      <c r="Q603" s="11">
        <f t="shared" si="402"/>
        <v>0</v>
      </c>
      <c r="R603" s="7">
        <f t="shared" si="395"/>
        <v>0</v>
      </c>
      <c r="S603" s="8">
        <f t="shared" si="388"/>
        <v>0</v>
      </c>
      <c r="T603" s="113">
        <f t="shared" si="396"/>
        <v>0.1047</v>
      </c>
      <c r="U603" s="111">
        <f t="shared" si="378"/>
        <v>9</v>
      </c>
      <c r="V603" s="111">
        <v>252</v>
      </c>
      <c r="W603" s="110">
        <f t="shared" si="389"/>
        <v>1.0035625379999999</v>
      </c>
      <c r="X603" s="103">
        <f t="shared" si="390"/>
        <v>2.5084467500000001</v>
      </c>
      <c r="Y603" s="8">
        <f t="shared" si="397"/>
        <v>0</v>
      </c>
      <c r="Z603" s="114" t="str">
        <f t="shared" si="400"/>
        <v>A+J=</v>
      </c>
      <c r="AA603" s="108">
        <f t="shared" si="401"/>
        <v>44886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391"/>
        <v>44869</v>
      </c>
      <c r="B604" s="103">
        <f t="shared" si="384"/>
        <v>706.90560931000005</v>
      </c>
      <c r="C604" s="103">
        <f t="shared" si="398"/>
        <v>571.32872471999997</v>
      </c>
      <c r="D604" s="104">
        <f t="shared" si="392"/>
        <v>1185.0039999999999</v>
      </c>
      <c r="E604" s="105">
        <f t="shared" si="379"/>
        <v>1173.7929999999999</v>
      </c>
      <c r="F604" s="106">
        <f t="shared" si="380"/>
        <v>44824</v>
      </c>
      <c r="G604" s="107">
        <f t="shared" si="385"/>
        <v>-9.4607275587255124E-3</v>
      </c>
      <c r="H604" s="108">
        <f t="shared" si="399"/>
        <v>44886</v>
      </c>
      <c r="I604" s="108">
        <f t="shared" si="386"/>
        <v>44886</v>
      </c>
      <c r="J604" s="109">
        <f t="shared" si="393"/>
        <v>20</v>
      </c>
      <c r="K604" s="109">
        <f t="shared" si="383"/>
        <v>10</v>
      </c>
      <c r="L604" s="8">
        <f t="shared" si="394"/>
        <v>1</v>
      </c>
      <c r="M604" s="110">
        <f t="shared" si="382"/>
        <v>1</v>
      </c>
      <c r="N604" s="110">
        <f t="shared" si="377"/>
        <v>1.2324216671892632</v>
      </c>
      <c r="O604" s="103">
        <f t="shared" si="381"/>
        <v>1.23242166</v>
      </c>
      <c r="P604" s="103">
        <f t="shared" si="387"/>
        <v>704.11789532</v>
      </c>
      <c r="Q604" s="11">
        <f t="shared" si="402"/>
        <v>0</v>
      </c>
      <c r="R604" s="7">
        <f t="shared" si="395"/>
        <v>0</v>
      </c>
      <c r="S604" s="8">
        <f t="shared" si="388"/>
        <v>0</v>
      </c>
      <c r="T604" s="113">
        <f t="shared" si="396"/>
        <v>0.1047</v>
      </c>
      <c r="U604" s="111">
        <f t="shared" si="378"/>
        <v>10</v>
      </c>
      <c r="V604" s="111">
        <v>252</v>
      </c>
      <c r="W604" s="110">
        <f t="shared" si="389"/>
        <v>1.003959158</v>
      </c>
      <c r="X604" s="103">
        <f t="shared" si="390"/>
        <v>2.7877139899999999</v>
      </c>
      <c r="Y604" s="8">
        <f t="shared" si="397"/>
        <v>0</v>
      </c>
      <c r="Z604" s="114" t="str">
        <f t="shared" si="400"/>
        <v>A+J=</v>
      </c>
      <c r="AA604" s="108">
        <f t="shared" si="401"/>
        <v>44886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391"/>
        <v>44870</v>
      </c>
      <c r="B605" s="103">
        <f t="shared" si="384"/>
        <v>707.18498710000006</v>
      </c>
      <c r="C605" s="103">
        <f t="shared" si="398"/>
        <v>571.32872471999997</v>
      </c>
      <c r="D605" s="104">
        <f t="shared" si="392"/>
        <v>1185.0039999999999</v>
      </c>
      <c r="E605" s="105">
        <f t="shared" si="379"/>
        <v>1173.7929999999999</v>
      </c>
      <c r="F605" s="106">
        <f t="shared" si="380"/>
        <v>44824</v>
      </c>
      <c r="G605" s="107">
        <f t="shared" si="385"/>
        <v>-9.4607275587255124E-3</v>
      </c>
      <c r="H605" s="108">
        <f t="shared" si="399"/>
        <v>44886</v>
      </c>
      <c r="I605" s="108">
        <f t="shared" si="386"/>
        <v>44886</v>
      </c>
      <c r="J605" s="109">
        <f t="shared" si="393"/>
        <v>20</v>
      </c>
      <c r="K605" s="109">
        <f t="shared" si="383"/>
        <v>11</v>
      </c>
      <c r="L605" s="8">
        <f t="shared" si="394"/>
        <v>1</v>
      </c>
      <c r="M605" s="110">
        <f t="shared" si="382"/>
        <v>1</v>
      </c>
      <c r="N605" s="110">
        <f t="shared" si="377"/>
        <v>1.2324216671892632</v>
      </c>
      <c r="O605" s="103">
        <f t="shared" si="381"/>
        <v>1.23242166</v>
      </c>
      <c r="P605" s="103">
        <f t="shared" si="387"/>
        <v>704.11789532</v>
      </c>
      <c r="Q605" s="11">
        <f t="shared" si="402"/>
        <v>0</v>
      </c>
      <c r="R605" s="7">
        <f t="shared" si="395"/>
        <v>0</v>
      </c>
      <c r="S605" s="8">
        <f t="shared" si="388"/>
        <v>0</v>
      </c>
      <c r="T605" s="113">
        <f t="shared" si="396"/>
        <v>0.1047</v>
      </c>
      <c r="U605" s="111">
        <f t="shared" si="378"/>
        <v>11</v>
      </c>
      <c r="V605" s="111">
        <v>252</v>
      </c>
      <c r="W605" s="110">
        <f t="shared" si="389"/>
        <v>1.004355935</v>
      </c>
      <c r="X605" s="103">
        <f t="shared" si="390"/>
        <v>3.0670917800000002</v>
      </c>
      <c r="Y605" s="8">
        <f t="shared" si="397"/>
        <v>0</v>
      </c>
      <c r="Z605" s="114" t="str">
        <f t="shared" si="400"/>
        <v>A+J=</v>
      </c>
      <c r="AA605" s="108">
        <f t="shared" si="401"/>
        <v>44886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391"/>
        <v>44871</v>
      </c>
      <c r="B606" s="103">
        <f t="shared" si="384"/>
        <v>707.18498710000006</v>
      </c>
      <c r="C606" s="103">
        <f t="shared" si="398"/>
        <v>571.32872471999997</v>
      </c>
      <c r="D606" s="104">
        <f t="shared" si="392"/>
        <v>1185.0039999999999</v>
      </c>
      <c r="E606" s="105">
        <f t="shared" si="379"/>
        <v>1173.7929999999999</v>
      </c>
      <c r="F606" s="106">
        <f t="shared" si="380"/>
        <v>44824</v>
      </c>
      <c r="G606" s="107">
        <f t="shared" si="385"/>
        <v>-9.4607275587255124E-3</v>
      </c>
      <c r="H606" s="108">
        <f t="shared" si="399"/>
        <v>44886</v>
      </c>
      <c r="I606" s="108">
        <f t="shared" si="386"/>
        <v>44886</v>
      </c>
      <c r="J606" s="109">
        <f t="shared" si="393"/>
        <v>20</v>
      </c>
      <c r="K606" s="109">
        <f t="shared" si="383"/>
        <v>11</v>
      </c>
      <c r="L606" s="8">
        <f t="shared" si="394"/>
        <v>1</v>
      </c>
      <c r="M606" s="110">
        <f t="shared" si="382"/>
        <v>1</v>
      </c>
      <c r="N606" s="110">
        <f t="shared" si="377"/>
        <v>1.2324216671892632</v>
      </c>
      <c r="O606" s="103">
        <f t="shared" si="381"/>
        <v>1.23242166</v>
      </c>
      <c r="P606" s="103">
        <f t="shared" si="387"/>
        <v>704.11789532</v>
      </c>
      <c r="Q606" s="11">
        <f t="shared" si="402"/>
        <v>0</v>
      </c>
      <c r="R606" s="7">
        <f t="shared" si="395"/>
        <v>0</v>
      </c>
      <c r="S606" s="8">
        <f t="shared" si="388"/>
        <v>0</v>
      </c>
      <c r="T606" s="113">
        <f t="shared" si="396"/>
        <v>0.1047</v>
      </c>
      <c r="U606" s="111">
        <f t="shared" si="378"/>
        <v>11</v>
      </c>
      <c r="V606" s="111">
        <v>252</v>
      </c>
      <c r="W606" s="110">
        <f t="shared" si="389"/>
        <v>1.004355935</v>
      </c>
      <c r="X606" s="103">
        <f t="shared" si="390"/>
        <v>3.0670917800000002</v>
      </c>
      <c r="Y606" s="8">
        <f t="shared" si="397"/>
        <v>0</v>
      </c>
      <c r="Z606" s="114" t="str">
        <f t="shared" si="400"/>
        <v>A+J=</v>
      </c>
      <c r="AA606" s="108">
        <f t="shared" si="401"/>
        <v>44886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391"/>
        <v>44872</v>
      </c>
      <c r="B607" s="103">
        <f t="shared" si="384"/>
        <v>707.18498710000006</v>
      </c>
      <c r="C607" s="103">
        <f t="shared" si="398"/>
        <v>571.32872471999997</v>
      </c>
      <c r="D607" s="104">
        <f t="shared" si="392"/>
        <v>1185.0039999999999</v>
      </c>
      <c r="E607" s="105">
        <f t="shared" si="379"/>
        <v>1173.7929999999999</v>
      </c>
      <c r="F607" s="106">
        <f t="shared" si="380"/>
        <v>44824</v>
      </c>
      <c r="G607" s="107">
        <f t="shared" si="385"/>
        <v>-9.4607275587255124E-3</v>
      </c>
      <c r="H607" s="108">
        <f t="shared" si="399"/>
        <v>44886</v>
      </c>
      <c r="I607" s="108">
        <f t="shared" si="386"/>
        <v>44886</v>
      </c>
      <c r="J607" s="109">
        <f t="shared" si="393"/>
        <v>20</v>
      </c>
      <c r="K607" s="109">
        <f t="shared" si="383"/>
        <v>11</v>
      </c>
      <c r="L607" s="8">
        <f t="shared" si="394"/>
        <v>1</v>
      </c>
      <c r="M607" s="110">
        <f t="shared" si="382"/>
        <v>1</v>
      </c>
      <c r="N607" s="110">
        <f t="shared" ref="N607:N670" si="403">IF(I607&gt;I606,N606*M607,N606)</f>
        <v>1.2324216671892632</v>
      </c>
      <c r="O607" s="103">
        <f t="shared" si="381"/>
        <v>1.23242166</v>
      </c>
      <c r="P607" s="103">
        <f t="shared" si="387"/>
        <v>704.11789532</v>
      </c>
      <c r="Q607" s="11">
        <f t="shared" si="402"/>
        <v>0</v>
      </c>
      <c r="R607" s="7">
        <f t="shared" si="395"/>
        <v>0</v>
      </c>
      <c r="S607" s="8">
        <f t="shared" si="388"/>
        <v>0</v>
      </c>
      <c r="T607" s="113">
        <f t="shared" si="396"/>
        <v>0.1047</v>
      </c>
      <c r="U607" s="111">
        <f t="shared" si="378"/>
        <v>11</v>
      </c>
      <c r="V607" s="111">
        <v>252</v>
      </c>
      <c r="W607" s="110">
        <f t="shared" si="389"/>
        <v>1.004355935</v>
      </c>
      <c r="X607" s="103">
        <f t="shared" si="390"/>
        <v>3.0670917800000002</v>
      </c>
      <c r="Y607" s="8">
        <f t="shared" si="397"/>
        <v>0</v>
      </c>
      <c r="Z607" s="114" t="str">
        <f t="shared" si="400"/>
        <v>A+J=</v>
      </c>
      <c r="AA607" s="108">
        <f t="shared" si="401"/>
        <v>44886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391"/>
        <v>44873</v>
      </c>
      <c r="B608" s="103">
        <f t="shared" si="384"/>
        <v>707.46447542999999</v>
      </c>
      <c r="C608" s="103">
        <f t="shared" si="398"/>
        <v>571.32872471999997</v>
      </c>
      <c r="D608" s="104">
        <f t="shared" si="392"/>
        <v>1185.0039999999999</v>
      </c>
      <c r="E608" s="105">
        <f t="shared" si="379"/>
        <v>1173.7929999999999</v>
      </c>
      <c r="F608" s="106">
        <f t="shared" si="380"/>
        <v>44824</v>
      </c>
      <c r="G608" s="107">
        <f t="shared" si="385"/>
        <v>-9.4607275587255124E-3</v>
      </c>
      <c r="H608" s="108">
        <f t="shared" si="399"/>
        <v>44886</v>
      </c>
      <c r="I608" s="108">
        <f t="shared" si="386"/>
        <v>44886</v>
      </c>
      <c r="J608" s="109">
        <f t="shared" si="393"/>
        <v>20</v>
      </c>
      <c r="K608" s="109">
        <f t="shared" si="383"/>
        <v>12</v>
      </c>
      <c r="L608" s="8">
        <f t="shared" si="394"/>
        <v>1</v>
      </c>
      <c r="M608" s="110">
        <f t="shared" si="382"/>
        <v>1</v>
      </c>
      <c r="N608" s="110">
        <f t="shared" si="403"/>
        <v>1.2324216671892632</v>
      </c>
      <c r="O608" s="103">
        <f t="shared" si="381"/>
        <v>1.23242166</v>
      </c>
      <c r="P608" s="103">
        <f t="shared" si="387"/>
        <v>704.11789532</v>
      </c>
      <c r="Q608" s="11">
        <f t="shared" si="402"/>
        <v>0</v>
      </c>
      <c r="R608" s="7">
        <f t="shared" si="395"/>
        <v>0</v>
      </c>
      <c r="S608" s="8">
        <f t="shared" si="388"/>
        <v>0</v>
      </c>
      <c r="T608" s="113">
        <f t="shared" si="396"/>
        <v>0.1047</v>
      </c>
      <c r="U608" s="111">
        <f t="shared" si="378"/>
        <v>12</v>
      </c>
      <c r="V608" s="111">
        <v>252</v>
      </c>
      <c r="W608" s="110">
        <f t="shared" si="389"/>
        <v>1.004752869</v>
      </c>
      <c r="X608" s="103">
        <f t="shared" si="390"/>
        <v>3.3465801100000001</v>
      </c>
      <c r="Y608" s="8">
        <f t="shared" si="397"/>
        <v>0</v>
      </c>
      <c r="Z608" s="114" t="str">
        <f t="shared" si="400"/>
        <v>A+J=</v>
      </c>
      <c r="AA608" s="108">
        <f t="shared" si="401"/>
        <v>44886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391"/>
        <v>44874</v>
      </c>
      <c r="B609" s="103">
        <f t="shared" si="384"/>
        <v>707.74407430999997</v>
      </c>
      <c r="C609" s="103">
        <f t="shared" si="398"/>
        <v>571.32872471999997</v>
      </c>
      <c r="D609" s="104">
        <f t="shared" si="392"/>
        <v>1185.0039999999999</v>
      </c>
      <c r="E609" s="105">
        <f t="shared" si="379"/>
        <v>1173.7929999999999</v>
      </c>
      <c r="F609" s="106">
        <f t="shared" si="380"/>
        <v>44824</v>
      </c>
      <c r="G609" s="107">
        <f t="shared" si="385"/>
        <v>-9.4607275587255124E-3</v>
      </c>
      <c r="H609" s="108">
        <f t="shared" si="399"/>
        <v>44886</v>
      </c>
      <c r="I609" s="108">
        <f t="shared" si="386"/>
        <v>44886</v>
      </c>
      <c r="J609" s="109">
        <f t="shared" si="393"/>
        <v>20</v>
      </c>
      <c r="K609" s="109">
        <f t="shared" si="383"/>
        <v>13</v>
      </c>
      <c r="L609" s="8">
        <f t="shared" si="394"/>
        <v>1</v>
      </c>
      <c r="M609" s="110">
        <f t="shared" si="382"/>
        <v>1</v>
      </c>
      <c r="N609" s="110">
        <f t="shared" si="403"/>
        <v>1.2324216671892632</v>
      </c>
      <c r="O609" s="103">
        <f t="shared" si="381"/>
        <v>1.23242166</v>
      </c>
      <c r="P609" s="103">
        <f t="shared" si="387"/>
        <v>704.11789532</v>
      </c>
      <c r="Q609" s="11">
        <f t="shared" si="402"/>
        <v>0</v>
      </c>
      <c r="R609" s="7">
        <f t="shared" si="395"/>
        <v>0</v>
      </c>
      <c r="S609" s="8">
        <f t="shared" si="388"/>
        <v>0</v>
      </c>
      <c r="T609" s="113">
        <f t="shared" si="396"/>
        <v>0.1047</v>
      </c>
      <c r="U609" s="111">
        <f t="shared" si="378"/>
        <v>13</v>
      </c>
      <c r="V609" s="111">
        <v>252</v>
      </c>
      <c r="W609" s="110">
        <f t="shared" si="389"/>
        <v>1.00514996</v>
      </c>
      <c r="X609" s="103">
        <f t="shared" si="390"/>
        <v>3.6261789900000001</v>
      </c>
      <c r="Y609" s="8">
        <f t="shared" si="397"/>
        <v>0</v>
      </c>
      <c r="Z609" s="114" t="str">
        <f t="shared" si="400"/>
        <v>A+J=</v>
      </c>
      <c r="AA609" s="108">
        <f t="shared" si="401"/>
        <v>44886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391"/>
        <v>44875</v>
      </c>
      <c r="B610" s="103">
        <f t="shared" si="384"/>
        <v>708.02378303</v>
      </c>
      <c r="C610" s="103">
        <f t="shared" si="398"/>
        <v>571.32872471999997</v>
      </c>
      <c r="D610" s="104">
        <f t="shared" si="392"/>
        <v>1185.0039999999999</v>
      </c>
      <c r="E610" s="105">
        <f t="shared" si="379"/>
        <v>1173.7929999999999</v>
      </c>
      <c r="F610" s="106">
        <f t="shared" si="380"/>
        <v>44824</v>
      </c>
      <c r="G610" s="107">
        <f t="shared" si="385"/>
        <v>-9.4607275587255124E-3</v>
      </c>
      <c r="H610" s="108">
        <f t="shared" si="399"/>
        <v>44886</v>
      </c>
      <c r="I610" s="108">
        <f t="shared" si="386"/>
        <v>44886</v>
      </c>
      <c r="J610" s="109">
        <f t="shared" si="393"/>
        <v>20</v>
      </c>
      <c r="K610" s="109">
        <f t="shared" si="383"/>
        <v>14</v>
      </c>
      <c r="L610" s="8">
        <f t="shared" si="394"/>
        <v>1</v>
      </c>
      <c r="M610" s="110">
        <f t="shared" si="382"/>
        <v>1</v>
      </c>
      <c r="N610" s="110">
        <f t="shared" si="403"/>
        <v>1.2324216671892632</v>
      </c>
      <c r="O610" s="103">
        <f t="shared" si="381"/>
        <v>1.23242166</v>
      </c>
      <c r="P610" s="103">
        <f t="shared" si="387"/>
        <v>704.11789532</v>
      </c>
      <c r="Q610" s="11">
        <f t="shared" si="402"/>
        <v>0</v>
      </c>
      <c r="R610" s="7">
        <f t="shared" si="395"/>
        <v>0</v>
      </c>
      <c r="S610" s="8">
        <f t="shared" si="388"/>
        <v>0</v>
      </c>
      <c r="T610" s="113">
        <f t="shared" si="396"/>
        <v>0.1047</v>
      </c>
      <c r="U610" s="111">
        <f t="shared" si="378"/>
        <v>14</v>
      </c>
      <c r="V610" s="111">
        <v>252</v>
      </c>
      <c r="W610" s="110">
        <f t="shared" si="389"/>
        <v>1.005547207</v>
      </c>
      <c r="X610" s="103">
        <f t="shared" si="390"/>
        <v>3.90588771</v>
      </c>
      <c r="Y610" s="8">
        <f t="shared" si="397"/>
        <v>0</v>
      </c>
      <c r="Z610" s="114" t="str">
        <f t="shared" si="400"/>
        <v>A+J=</v>
      </c>
      <c r="AA610" s="108">
        <f t="shared" si="401"/>
        <v>44886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391"/>
        <v>44876</v>
      </c>
      <c r="B611" s="103">
        <f t="shared" si="384"/>
        <v>708.30360299999995</v>
      </c>
      <c r="C611" s="103">
        <f t="shared" si="398"/>
        <v>571.32872471999997</v>
      </c>
      <c r="D611" s="104">
        <f t="shared" si="392"/>
        <v>1185.0039999999999</v>
      </c>
      <c r="E611" s="105">
        <f t="shared" si="379"/>
        <v>1173.7929999999999</v>
      </c>
      <c r="F611" s="106">
        <f t="shared" si="380"/>
        <v>44824</v>
      </c>
      <c r="G611" s="107">
        <f t="shared" si="385"/>
        <v>-9.4607275587255124E-3</v>
      </c>
      <c r="H611" s="108">
        <f t="shared" si="399"/>
        <v>44886</v>
      </c>
      <c r="I611" s="108">
        <f t="shared" si="386"/>
        <v>44886</v>
      </c>
      <c r="J611" s="109">
        <f t="shared" si="393"/>
        <v>20</v>
      </c>
      <c r="K611" s="109">
        <f t="shared" si="383"/>
        <v>15</v>
      </c>
      <c r="L611" s="8">
        <f t="shared" si="394"/>
        <v>1</v>
      </c>
      <c r="M611" s="110">
        <f t="shared" si="382"/>
        <v>1</v>
      </c>
      <c r="N611" s="110">
        <f t="shared" si="403"/>
        <v>1.2324216671892632</v>
      </c>
      <c r="O611" s="103">
        <f t="shared" si="381"/>
        <v>1.23242166</v>
      </c>
      <c r="P611" s="103">
        <f t="shared" si="387"/>
        <v>704.11789532</v>
      </c>
      <c r="Q611" s="11">
        <f t="shared" si="402"/>
        <v>0</v>
      </c>
      <c r="R611" s="7">
        <f t="shared" si="395"/>
        <v>0</v>
      </c>
      <c r="S611" s="8">
        <f t="shared" si="388"/>
        <v>0</v>
      </c>
      <c r="T611" s="113">
        <f t="shared" si="396"/>
        <v>0.1047</v>
      </c>
      <c r="U611" s="111">
        <f t="shared" si="378"/>
        <v>15</v>
      </c>
      <c r="V611" s="111">
        <v>252</v>
      </c>
      <c r="W611" s="110">
        <f t="shared" si="389"/>
        <v>1.005944612</v>
      </c>
      <c r="X611" s="103">
        <f t="shared" si="390"/>
        <v>4.1857076800000002</v>
      </c>
      <c r="Y611" s="8">
        <f t="shared" si="397"/>
        <v>0</v>
      </c>
      <c r="Z611" s="114" t="str">
        <f t="shared" si="400"/>
        <v>A+J=</v>
      </c>
      <c r="AA611" s="108">
        <f t="shared" si="401"/>
        <v>44886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391"/>
        <v>44877</v>
      </c>
      <c r="B612" s="103">
        <f t="shared" si="384"/>
        <v>708.58353281999996</v>
      </c>
      <c r="C612" s="103">
        <f t="shared" si="398"/>
        <v>571.32872471999997</v>
      </c>
      <c r="D612" s="104">
        <f t="shared" si="392"/>
        <v>1185.0039999999999</v>
      </c>
      <c r="E612" s="105">
        <f t="shared" si="379"/>
        <v>1173.7929999999999</v>
      </c>
      <c r="F612" s="106">
        <f t="shared" si="380"/>
        <v>44824</v>
      </c>
      <c r="G612" s="107">
        <f t="shared" si="385"/>
        <v>-9.4607275587255124E-3</v>
      </c>
      <c r="H612" s="108">
        <f t="shared" si="399"/>
        <v>44886</v>
      </c>
      <c r="I612" s="108">
        <f t="shared" si="386"/>
        <v>44886</v>
      </c>
      <c r="J612" s="109">
        <f t="shared" si="393"/>
        <v>20</v>
      </c>
      <c r="K612" s="109">
        <f t="shared" si="383"/>
        <v>16</v>
      </c>
      <c r="L612" s="8">
        <f t="shared" si="394"/>
        <v>1</v>
      </c>
      <c r="M612" s="110">
        <f t="shared" si="382"/>
        <v>1</v>
      </c>
      <c r="N612" s="110">
        <f t="shared" si="403"/>
        <v>1.2324216671892632</v>
      </c>
      <c r="O612" s="103">
        <f t="shared" si="381"/>
        <v>1.23242166</v>
      </c>
      <c r="P612" s="103">
        <f t="shared" si="387"/>
        <v>704.11789532</v>
      </c>
      <c r="Q612" s="11">
        <f t="shared" si="402"/>
        <v>0</v>
      </c>
      <c r="R612" s="7">
        <f t="shared" si="395"/>
        <v>0</v>
      </c>
      <c r="S612" s="8">
        <f t="shared" si="388"/>
        <v>0</v>
      </c>
      <c r="T612" s="113">
        <f t="shared" si="396"/>
        <v>0.1047</v>
      </c>
      <c r="U612" s="111">
        <f t="shared" si="378"/>
        <v>16</v>
      </c>
      <c r="V612" s="111">
        <v>252</v>
      </c>
      <c r="W612" s="110">
        <f t="shared" si="389"/>
        <v>1.006342173</v>
      </c>
      <c r="X612" s="103">
        <f t="shared" si="390"/>
        <v>4.4656374999999997</v>
      </c>
      <c r="Y612" s="8">
        <f t="shared" si="397"/>
        <v>0</v>
      </c>
      <c r="Z612" s="114" t="str">
        <f t="shared" si="400"/>
        <v>A+J=</v>
      </c>
      <c r="AA612" s="108">
        <f t="shared" si="401"/>
        <v>44886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391"/>
        <v>44878</v>
      </c>
      <c r="B613" s="103">
        <f t="shared" si="384"/>
        <v>708.58353281999996</v>
      </c>
      <c r="C613" s="103">
        <f t="shared" si="398"/>
        <v>571.32872471999997</v>
      </c>
      <c r="D613" s="104">
        <f t="shared" si="392"/>
        <v>1185.0039999999999</v>
      </c>
      <c r="E613" s="105">
        <f t="shared" si="379"/>
        <v>1173.7929999999999</v>
      </c>
      <c r="F613" s="106">
        <f t="shared" si="380"/>
        <v>44824</v>
      </c>
      <c r="G613" s="107">
        <f t="shared" si="385"/>
        <v>-9.4607275587255124E-3</v>
      </c>
      <c r="H613" s="108">
        <f t="shared" si="399"/>
        <v>44886</v>
      </c>
      <c r="I613" s="108">
        <f t="shared" si="386"/>
        <v>44886</v>
      </c>
      <c r="J613" s="109">
        <f t="shared" si="393"/>
        <v>20</v>
      </c>
      <c r="K613" s="109">
        <f t="shared" si="383"/>
        <v>16</v>
      </c>
      <c r="L613" s="8">
        <f t="shared" si="394"/>
        <v>1</v>
      </c>
      <c r="M613" s="110">
        <f t="shared" si="382"/>
        <v>1</v>
      </c>
      <c r="N613" s="110">
        <f t="shared" si="403"/>
        <v>1.2324216671892632</v>
      </c>
      <c r="O613" s="103">
        <f t="shared" si="381"/>
        <v>1.23242166</v>
      </c>
      <c r="P613" s="103">
        <f t="shared" si="387"/>
        <v>704.11789532</v>
      </c>
      <c r="Q613" s="11">
        <f t="shared" si="402"/>
        <v>0</v>
      </c>
      <c r="R613" s="7">
        <f t="shared" si="395"/>
        <v>0</v>
      </c>
      <c r="S613" s="8">
        <f t="shared" si="388"/>
        <v>0</v>
      </c>
      <c r="T613" s="113">
        <f t="shared" si="396"/>
        <v>0.1047</v>
      </c>
      <c r="U613" s="111">
        <f t="shared" ref="U613:U676" si="404">IF(Q612&gt;0,1,IF(K613=K612,U612,U612+1))</f>
        <v>16</v>
      </c>
      <c r="V613" s="111">
        <v>252</v>
      </c>
      <c r="W613" s="110">
        <f t="shared" si="389"/>
        <v>1.006342173</v>
      </c>
      <c r="X613" s="103">
        <f t="shared" si="390"/>
        <v>4.4656374999999997</v>
      </c>
      <c r="Y613" s="8">
        <f t="shared" si="397"/>
        <v>0</v>
      </c>
      <c r="Z613" s="114" t="str">
        <f t="shared" si="400"/>
        <v>A+J=</v>
      </c>
      <c r="AA613" s="108">
        <f t="shared" si="401"/>
        <v>44886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391"/>
        <v>44879</v>
      </c>
      <c r="B614" s="103">
        <f t="shared" si="384"/>
        <v>708.58353281999996</v>
      </c>
      <c r="C614" s="103">
        <f t="shared" si="398"/>
        <v>571.32872471999997</v>
      </c>
      <c r="D614" s="104">
        <f t="shared" si="392"/>
        <v>1185.0039999999999</v>
      </c>
      <c r="E614" s="105">
        <f t="shared" si="379"/>
        <v>1173.7929999999999</v>
      </c>
      <c r="F614" s="106">
        <f t="shared" si="380"/>
        <v>44824</v>
      </c>
      <c r="G614" s="107">
        <f t="shared" si="385"/>
        <v>-9.4607275587255124E-3</v>
      </c>
      <c r="H614" s="108">
        <f t="shared" si="399"/>
        <v>44886</v>
      </c>
      <c r="I614" s="108">
        <f t="shared" si="386"/>
        <v>44886</v>
      </c>
      <c r="J614" s="109">
        <f t="shared" si="393"/>
        <v>20</v>
      </c>
      <c r="K614" s="109">
        <f t="shared" si="383"/>
        <v>16</v>
      </c>
      <c r="L614" s="8">
        <f t="shared" si="394"/>
        <v>1</v>
      </c>
      <c r="M614" s="110">
        <f t="shared" si="382"/>
        <v>1</v>
      </c>
      <c r="N614" s="110">
        <f t="shared" si="403"/>
        <v>1.2324216671892632</v>
      </c>
      <c r="O614" s="103">
        <f t="shared" si="381"/>
        <v>1.23242166</v>
      </c>
      <c r="P614" s="103">
        <f t="shared" si="387"/>
        <v>704.11789532</v>
      </c>
      <c r="Q614" s="11">
        <f t="shared" si="402"/>
        <v>0</v>
      </c>
      <c r="R614" s="7">
        <f t="shared" si="395"/>
        <v>0</v>
      </c>
      <c r="S614" s="8">
        <f t="shared" si="388"/>
        <v>0</v>
      </c>
      <c r="T614" s="113">
        <f t="shared" si="396"/>
        <v>0.1047</v>
      </c>
      <c r="U614" s="111">
        <f t="shared" si="404"/>
        <v>16</v>
      </c>
      <c r="V614" s="111">
        <v>252</v>
      </c>
      <c r="W614" s="110">
        <f t="shared" si="389"/>
        <v>1.006342173</v>
      </c>
      <c r="X614" s="103">
        <f t="shared" si="390"/>
        <v>4.4656374999999997</v>
      </c>
      <c r="Y614" s="8">
        <f t="shared" si="397"/>
        <v>0</v>
      </c>
      <c r="Z614" s="114" t="str">
        <f t="shared" si="400"/>
        <v>A+J=</v>
      </c>
      <c r="AA614" s="108">
        <f t="shared" si="401"/>
        <v>44886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391"/>
        <v>44880</v>
      </c>
      <c r="B615" s="103">
        <f t="shared" si="384"/>
        <v>708.86357387999999</v>
      </c>
      <c r="C615" s="103">
        <f t="shared" si="398"/>
        <v>571.32872471999997</v>
      </c>
      <c r="D615" s="104">
        <f t="shared" si="392"/>
        <v>1185.0039999999999</v>
      </c>
      <c r="E615" s="105">
        <f t="shared" si="379"/>
        <v>1173.7929999999999</v>
      </c>
      <c r="F615" s="106">
        <f t="shared" si="380"/>
        <v>44824</v>
      </c>
      <c r="G615" s="107">
        <f t="shared" si="385"/>
        <v>-9.4607275587255124E-3</v>
      </c>
      <c r="H615" s="108">
        <f t="shared" si="399"/>
        <v>44886</v>
      </c>
      <c r="I615" s="108">
        <f t="shared" si="386"/>
        <v>44886</v>
      </c>
      <c r="J615" s="109">
        <f t="shared" si="393"/>
        <v>20</v>
      </c>
      <c r="K615" s="109">
        <f t="shared" si="383"/>
        <v>17</v>
      </c>
      <c r="L615" s="8">
        <f t="shared" si="394"/>
        <v>1</v>
      </c>
      <c r="M615" s="110">
        <f t="shared" si="382"/>
        <v>1</v>
      </c>
      <c r="N615" s="110">
        <f t="shared" si="403"/>
        <v>1.2324216671892632</v>
      </c>
      <c r="O615" s="103">
        <f t="shared" si="381"/>
        <v>1.23242166</v>
      </c>
      <c r="P615" s="103">
        <f t="shared" si="387"/>
        <v>704.11789532</v>
      </c>
      <c r="Q615" s="11">
        <f t="shared" si="402"/>
        <v>0</v>
      </c>
      <c r="R615" s="7">
        <f t="shared" si="395"/>
        <v>0</v>
      </c>
      <c r="S615" s="8">
        <f t="shared" si="388"/>
        <v>0</v>
      </c>
      <c r="T615" s="113">
        <f t="shared" si="396"/>
        <v>0.1047</v>
      </c>
      <c r="U615" s="111">
        <f t="shared" si="404"/>
        <v>17</v>
      </c>
      <c r="V615" s="111">
        <v>252</v>
      </c>
      <c r="W615" s="110">
        <f t="shared" si="389"/>
        <v>1.0067398919999999</v>
      </c>
      <c r="X615" s="103">
        <f t="shared" si="390"/>
        <v>4.74567856</v>
      </c>
      <c r="Y615" s="8">
        <f t="shared" si="397"/>
        <v>0</v>
      </c>
      <c r="Z615" s="114" t="str">
        <f t="shared" si="400"/>
        <v>A+J=</v>
      </c>
      <c r="AA615" s="108">
        <f t="shared" si="401"/>
        <v>44886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391"/>
        <v>44881</v>
      </c>
      <c r="B616" s="103">
        <f t="shared" si="384"/>
        <v>708.86357387999999</v>
      </c>
      <c r="C616" s="103">
        <f t="shared" si="398"/>
        <v>571.32872471999997</v>
      </c>
      <c r="D616" s="104">
        <f t="shared" si="392"/>
        <v>1185.0039999999999</v>
      </c>
      <c r="E616" s="105">
        <f t="shared" ref="E616:E679" si="405">IF($K616=1,VLOOKUP($A615,$AO$10:$AS$165,4),E615)</f>
        <v>1173.7929999999999</v>
      </c>
      <c r="F616" s="106">
        <f t="shared" ref="F616:F679" si="406">IF($K616=1,VLOOKUP($A615,$AO$10:$AS$165,5),F615)</f>
        <v>44824</v>
      </c>
      <c r="G616" s="107">
        <f t="shared" si="385"/>
        <v>-9.4607275587255124E-3</v>
      </c>
      <c r="H616" s="108">
        <f t="shared" si="399"/>
        <v>44886</v>
      </c>
      <c r="I616" s="108">
        <f t="shared" si="386"/>
        <v>44886</v>
      </c>
      <c r="J616" s="109">
        <f t="shared" si="393"/>
        <v>20</v>
      </c>
      <c r="K616" s="109">
        <f t="shared" si="383"/>
        <v>17</v>
      </c>
      <c r="L616" s="8">
        <f t="shared" si="394"/>
        <v>1</v>
      </c>
      <c r="M616" s="110">
        <f t="shared" si="382"/>
        <v>1</v>
      </c>
      <c r="N616" s="110">
        <f t="shared" si="403"/>
        <v>1.2324216671892632</v>
      </c>
      <c r="O616" s="103">
        <f t="shared" si="381"/>
        <v>1.23242166</v>
      </c>
      <c r="P616" s="103">
        <f t="shared" si="387"/>
        <v>704.11789532</v>
      </c>
      <c r="Q616" s="11">
        <f t="shared" si="402"/>
        <v>0</v>
      </c>
      <c r="R616" s="7">
        <f t="shared" si="395"/>
        <v>0</v>
      </c>
      <c r="S616" s="8">
        <f t="shared" si="388"/>
        <v>0</v>
      </c>
      <c r="T616" s="113">
        <f t="shared" si="396"/>
        <v>0.1047</v>
      </c>
      <c r="U616" s="111">
        <f t="shared" si="404"/>
        <v>17</v>
      </c>
      <c r="V616" s="111">
        <v>252</v>
      </c>
      <c r="W616" s="110">
        <f t="shared" si="389"/>
        <v>1.0067398919999999</v>
      </c>
      <c r="X616" s="103">
        <f t="shared" si="390"/>
        <v>4.74567856</v>
      </c>
      <c r="Y616" s="8">
        <f t="shared" si="397"/>
        <v>0</v>
      </c>
      <c r="Z616" s="114" t="str">
        <f t="shared" si="400"/>
        <v>A+J=</v>
      </c>
      <c r="AA616" s="108">
        <f t="shared" si="401"/>
        <v>44886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391"/>
        <v>44882</v>
      </c>
      <c r="B617" s="103">
        <f t="shared" si="384"/>
        <v>709.14372549999996</v>
      </c>
      <c r="C617" s="103">
        <f t="shared" si="398"/>
        <v>571.32872471999997</v>
      </c>
      <c r="D617" s="104">
        <f t="shared" si="392"/>
        <v>1185.0039999999999</v>
      </c>
      <c r="E617" s="105">
        <f t="shared" si="405"/>
        <v>1173.7929999999999</v>
      </c>
      <c r="F617" s="106">
        <f t="shared" si="406"/>
        <v>44824</v>
      </c>
      <c r="G617" s="107">
        <f t="shared" si="385"/>
        <v>-9.4607275587255124E-3</v>
      </c>
      <c r="H617" s="108">
        <f t="shared" si="399"/>
        <v>44886</v>
      </c>
      <c r="I617" s="108">
        <f t="shared" si="386"/>
        <v>44886</v>
      </c>
      <c r="J617" s="109">
        <f t="shared" si="393"/>
        <v>20</v>
      </c>
      <c r="K617" s="109">
        <f t="shared" si="383"/>
        <v>18</v>
      </c>
      <c r="L617" s="8">
        <f t="shared" si="394"/>
        <v>1</v>
      </c>
      <c r="M617" s="110">
        <f t="shared" si="382"/>
        <v>1</v>
      </c>
      <c r="N617" s="110">
        <f t="shared" si="403"/>
        <v>1.2324216671892632</v>
      </c>
      <c r="O617" s="103">
        <f t="shared" ref="O617:O680" si="407">TRUNC(TRUNC((L617*N617),15),8)</f>
        <v>1.23242166</v>
      </c>
      <c r="P617" s="103">
        <f t="shared" si="387"/>
        <v>704.11789532</v>
      </c>
      <c r="Q617" s="11">
        <f t="shared" si="402"/>
        <v>0</v>
      </c>
      <c r="R617" s="7">
        <f t="shared" si="395"/>
        <v>0</v>
      </c>
      <c r="S617" s="8">
        <f t="shared" si="388"/>
        <v>0</v>
      </c>
      <c r="T617" s="113">
        <f t="shared" si="396"/>
        <v>0.1047</v>
      </c>
      <c r="U617" s="111">
        <f t="shared" si="404"/>
        <v>18</v>
      </c>
      <c r="V617" s="111">
        <v>252</v>
      </c>
      <c r="W617" s="110">
        <f t="shared" si="389"/>
        <v>1.007137768</v>
      </c>
      <c r="X617" s="103">
        <f t="shared" si="390"/>
        <v>5.0258301799999998</v>
      </c>
      <c r="Y617" s="8">
        <f t="shared" si="397"/>
        <v>0</v>
      </c>
      <c r="Z617" s="114" t="str">
        <f t="shared" si="400"/>
        <v>A+J=</v>
      </c>
      <c r="AA617" s="108">
        <f t="shared" si="401"/>
        <v>44886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391"/>
        <v>44883</v>
      </c>
      <c r="B618" s="103">
        <f t="shared" si="384"/>
        <v>709.42398764999996</v>
      </c>
      <c r="C618" s="103">
        <f t="shared" si="398"/>
        <v>571.32872471999997</v>
      </c>
      <c r="D618" s="104">
        <f t="shared" si="392"/>
        <v>1185.0039999999999</v>
      </c>
      <c r="E618" s="105">
        <f t="shared" si="405"/>
        <v>1173.7929999999999</v>
      </c>
      <c r="F618" s="106">
        <f t="shared" si="406"/>
        <v>44824</v>
      </c>
      <c r="G618" s="107">
        <f t="shared" si="385"/>
        <v>-9.4607275587255124E-3</v>
      </c>
      <c r="H618" s="108">
        <f t="shared" si="399"/>
        <v>44886</v>
      </c>
      <c r="I618" s="108">
        <f t="shared" si="386"/>
        <v>44886</v>
      </c>
      <c r="J618" s="109">
        <f t="shared" si="393"/>
        <v>20</v>
      </c>
      <c r="K618" s="109">
        <f t="shared" si="383"/>
        <v>19</v>
      </c>
      <c r="L618" s="8">
        <f t="shared" si="394"/>
        <v>1</v>
      </c>
      <c r="M618" s="110">
        <f t="shared" ref="M618:M681" si="408">IF(I618&gt;I617,L617,M617)</f>
        <v>1</v>
      </c>
      <c r="N618" s="110">
        <f t="shared" si="403"/>
        <v>1.2324216671892632</v>
      </c>
      <c r="O618" s="103">
        <f t="shared" si="407"/>
        <v>1.23242166</v>
      </c>
      <c r="P618" s="103">
        <f t="shared" si="387"/>
        <v>704.11789532</v>
      </c>
      <c r="Q618" s="11">
        <f t="shared" si="402"/>
        <v>0</v>
      </c>
      <c r="R618" s="7">
        <f t="shared" si="395"/>
        <v>0</v>
      </c>
      <c r="S618" s="8">
        <f t="shared" si="388"/>
        <v>0</v>
      </c>
      <c r="T618" s="113">
        <f t="shared" si="396"/>
        <v>0.1047</v>
      </c>
      <c r="U618" s="111">
        <f t="shared" si="404"/>
        <v>19</v>
      </c>
      <c r="V618" s="111">
        <v>252</v>
      </c>
      <c r="W618" s="110">
        <f t="shared" si="389"/>
        <v>1.007535801</v>
      </c>
      <c r="X618" s="103">
        <f t="shared" si="390"/>
        <v>5.3060923300000002</v>
      </c>
      <c r="Y618" s="8">
        <f t="shared" si="397"/>
        <v>0</v>
      </c>
      <c r="Z618" s="114" t="str">
        <f t="shared" si="400"/>
        <v>A+J=</v>
      </c>
      <c r="AA618" s="108">
        <f t="shared" si="401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391"/>
        <v>44884</v>
      </c>
      <c r="B619" s="103">
        <f t="shared" si="384"/>
        <v>709.70436106</v>
      </c>
      <c r="C619" s="103">
        <f t="shared" si="398"/>
        <v>571.32872471999997</v>
      </c>
      <c r="D619" s="104">
        <f t="shared" si="392"/>
        <v>1185.0039999999999</v>
      </c>
      <c r="E619" s="105">
        <f t="shared" si="405"/>
        <v>1173.7929999999999</v>
      </c>
      <c r="F619" s="106">
        <f t="shared" si="406"/>
        <v>44824</v>
      </c>
      <c r="G619" s="107">
        <f t="shared" si="385"/>
        <v>-9.4607275587255124E-3</v>
      </c>
      <c r="H619" s="108">
        <f t="shared" si="399"/>
        <v>44886</v>
      </c>
      <c r="I619" s="108">
        <f t="shared" si="386"/>
        <v>44886</v>
      </c>
      <c r="J619" s="109">
        <f t="shared" si="393"/>
        <v>20</v>
      </c>
      <c r="K619" s="109">
        <f t="shared" si="383"/>
        <v>20</v>
      </c>
      <c r="L619" s="8">
        <f t="shared" si="394"/>
        <v>1</v>
      </c>
      <c r="M619" s="110">
        <f t="shared" si="408"/>
        <v>1</v>
      </c>
      <c r="N619" s="110">
        <f t="shared" si="403"/>
        <v>1.2324216671892632</v>
      </c>
      <c r="O619" s="103">
        <f t="shared" si="407"/>
        <v>1.23242166</v>
      </c>
      <c r="P619" s="103">
        <f t="shared" si="387"/>
        <v>704.11789532</v>
      </c>
      <c r="Q619" s="11">
        <f t="shared" si="402"/>
        <v>0</v>
      </c>
      <c r="R619" s="7">
        <f t="shared" si="395"/>
        <v>0</v>
      </c>
      <c r="S619" s="8">
        <f t="shared" si="388"/>
        <v>0</v>
      </c>
      <c r="T619" s="113">
        <f t="shared" si="396"/>
        <v>0.1047</v>
      </c>
      <c r="U619" s="111">
        <f t="shared" si="404"/>
        <v>20</v>
      </c>
      <c r="V619" s="111">
        <v>252</v>
      </c>
      <c r="W619" s="110">
        <f t="shared" si="389"/>
        <v>1.0079339919999999</v>
      </c>
      <c r="X619" s="103">
        <f t="shared" si="390"/>
        <v>5.5864657400000004</v>
      </c>
      <c r="Y619" s="8">
        <f t="shared" si="397"/>
        <v>0</v>
      </c>
      <c r="Z619" s="114" t="str">
        <f t="shared" si="400"/>
        <v>A+J=</v>
      </c>
      <c r="AA619" s="108">
        <f t="shared" si="401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391"/>
        <v>44885</v>
      </c>
      <c r="B620" s="103">
        <f t="shared" si="384"/>
        <v>709.70436106</v>
      </c>
      <c r="C620" s="103">
        <f t="shared" si="398"/>
        <v>571.32872471999997</v>
      </c>
      <c r="D620" s="104">
        <f t="shared" si="392"/>
        <v>1185.0039999999999</v>
      </c>
      <c r="E620" s="105">
        <f t="shared" si="405"/>
        <v>1173.7929999999999</v>
      </c>
      <c r="F620" s="106">
        <f t="shared" si="406"/>
        <v>44824</v>
      </c>
      <c r="G620" s="107">
        <f t="shared" si="385"/>
        <v>-9.4607275587255124E-3</v>
      </c>
      <c r="H620" s="108">
        <f t="shared" si="399"/>
        <v>44915</v>
      </c>
      <c r="I620" s="108">
        <f t="shared" si="386"/>
        <v>44886</v>
      </c>
      <c r="J620" s="109">
        <f t="shared" si="393"/>
        <v>20</v>
      </c>
      <c r="K620" s="109">
        <f t="shared" ref="K620:K683" si="409">(J620-(NETWORKDAYS(A620,I620,AD$171:AD$502)-1))</f>
        <v>20</v>
      </c>
      <c r="L620" s="8">
        <f t="shared" si="394"/>
        <v>1</v>
      </c>
      <c r="M620" s="110">
        <f t="shared" si="408"/>
        <v>1</v>
      </c>
      <c r="N620" s="110">
        <f t="shared" si="403"/>
        <v>1.2324216671892632</v>
      </c>
      <c r="O620" s="103">
        <f t="shared" si="407"/>
        <v>1.23242166</v>
      </c>
      <c r="P620" s="103">
        <f t="shared" si="387"/>
        <v>704.11789532</v>
      </c>
      <c r="Q620" s="11">
        <f t="shared" si="402"/>
        <v>0</v>
      </c>
      <c r="R620" s="7">
        <f t="shared" si="395"/>
        <v>0</v>
      </c>
      <c r="S620" s="8">
        <f t="shared" si="388"/>
        <v>0</v>
      </c>
      <c r="T620" s="113">
        <f t="shared" si="396"/>
        <v>0.1047</v>
      </c>
      <c r="U620" s="111">
        <f t="shared" si="404"/>
        <v>20</v>
      </c>
      <c r="V620" s="111">
        <v>252</v>
      </c>
      <c r="W620" s="110">
        <f t="shared" si="389"/>
        <v>1.0079339919999999</v>
      </c>
      <c r="X620" s="103">
        <f t="shared" si="390"/>
        <v>5.5864657400000004</v>
      </c>
      <c r="Y620" s="8">
        <f t="shared" si="397"/>
        <v>0</v>
      </c>
      <c r="Z620" s="114" t="str">
        <f t="shared" si="400"/>
        <v>A+J=</v>
      </c>
      <c r="AA620" s="108">
        <f t="shared" si="401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391"/>
        <v>44886</v>
      </c>
      <c r="B621" s="103">
        <f t="shared" si="384"/>
        <v>709.70436106</v>
      </c>
      <c r="C621" s="103">
        <f t="shared" si="398"/>
        <v>571.32872471999997</v>
      </c>
      <c r="D621" s="104">
        <f t="shared" si="392"/>
        <v>1185.0039999999999</v>
      </c>
      <c r="E621" s="105">
        <f t="shared" si="405"/>
        <v>1173.7929999999999</v>
      </c>
      <c r="F621" s="106">
        <f t="shared" si="406"/>
        <v>44824</v>
      </c>
      <c r="G621" s="107">
        <f t="shared" si="385"/>
        <v>-9.4607275587255124E-3</v>
      </c>
      <c r="H621" s="108">
        <f t="shared" si="399"/>
        <v>44915</v>
      </c>
      <c r="I621" s="108">
        <f t="shared" si="386"/>
        <v>44886</v>
      </c>
      <c r="J621" s="109">
        <f t="shared" si="393"/>
        <v>20</v>
      </c>
      <c r="K621" s="109">
        <f t="shared" si="409"/>
        <v>20</v>
      </c>
      <c r="L621" s="8">
        <f t="shared" si="394"/>
        <v>1</v>
      </c>
      <c r="M621" s="110">
        <f t="shared" si="408"/>
        <v>1</v>
      </c>
      <c r="N621" s="110">
        <f t="shared" si="403"/>
        <v>1.2324216671892632</v>
      </c>
      <c r="O621" s="103">
        <f t="shared" si="407"/>
        <v>1.23242166</v>
      </c>
      <c r="P621" s="103">
        <f t="shared" si="387"/>
        <v>704.11789532</v>
      </c>
      <c r="Q621" s="11">
        <f t="shared" si="402"/>
        <v>20</v>
      </c>
      <c r="R621" s="7">
        <f t="shared" si="395"/>
        <v>2.4407999999999999E-2</v>
      </c>
      <c r="S621" s="8">
        <f t="shared" si="388"/>
        <v>17.18610958</v>
      </c>
      <c r="T621" s="113">
        <f t="shared" si="396"/>
        <v>0.1047</v>
      </c>
      <c r="U621" s="111">
        <f t="shared" si="404"/>
        <v>20</v>
      </c>
      <c r="V621" s="111">
        <v>252</v>
      </c>
      <c r="W621" s="110">
        <f t="shared" si="389"/>
        <v>1.0079339919999999</v>
      </c>
      <c r="X621" s="103">
        <f t="shared" si="390"/>
        <v>5.5864657400000004</v>
      </c>
      <c r="Y621" s="8">
        <f t="shared" si="397"/>
        <v>22.772575320000001</v>
      </c>
      <c r="Z621" s="114" t="str">
        <f t="shared" si="400"/>
        <v>A+J=</v>
      </c>
      <c r="AA621" s="108">
        <f t="shared" si="401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391"/>
        <v>44887</v>
      </c>
      <c r="B622" s="103">
        <f t="shared" si="384"/>
        <v>687.20326940999996</v>
      </c>
      <c r="C622" s="103">
        <f t="shared" si="398"/>
        <v>557.38373320999995</v>
      </c>
      <c r="D622" s="104">
        <f t="shared" si="392"/>
        <v>1173.7929999999999</v>
      </c>
      <c r="E622" s="105">
        <f t="shared" si="405"/>
        <v>1162.3910000000001</v>
      </c>
      <c r="F622" s="106">
        <f t="shared" si="406"/>
        <v>44855</v>
      </c>
      <c r="G622" s="107">
        <f t="shared" si="385"/>
        <v>-9.7138081416398014E-3</v>
      </c>
      <c r="H622" s="108">
        <f t="shared" si="399"/>
        <v>44915</v>
      </c>
      <c r="I622" s="108">
        <f t="shared" si="386"/>
        <v>44915</v>
      </c>
      <c r="J622" s="109">
        <f t="shared" si="393"/>
        <v>21</v>
      </c>
      <c r="K622" s="109">
        <f t="shared" si="409"/>
        <v>1</v>
      </c>
      <c r="L622" s="8">
        <f t="shared" si="394"/>
        <v>1</v>
      </c>
      <c r="M622" s="110">
        <f t="shared" si="408"/>
        <v>1</v>
      </c>
      <c r="N622" s="110">
        <f t="shared" si="403"/>
        <v>1.2324216671892632</v>
      </c>
      <c r="O622" s="103">
        <f t="shared" si="407"/>
        <v>1.23242166</v>
      </c>
      <c r="P622" s="103">
        <f t="shared" si="387"/>
        <v>686.93178573</v>
      </c>
      <c r="Q622" s="11">
        <f t="shared" si="402"/>
        <v>0</v>
      </c>
      <c r="R622" s="7">
        <f t="shared" si="395"/>
        <v>0</v>
      </c>
      <c r="S622" s="8">
        <f t="shared" si="388"/>
        <v>0</v>
      </c>
      <c r="T622" s="113">
        <f t="shared" si="396"/>
        <v>0.1047</v>
      </c>
      <c r="U622" s="111">
        <f t="shared" si="404"/>
        <v>1</v>
      </c>
      <c r="V622" s="111">
        <v>252</v>
      </c>
      <c r="W622" s="110">
        <f t="shared" si="389"/>
        <v>1.0003952119999999</v>
      </c>
      <c r="X622" s="103">
        <f t="shared" si="390"/>
        <v>0.27148368</v>
      </c>
      <c r="Y622" s="8">
        <f t="shared" si="397"/>
        <v>0</v>
      </c>
      <c r="Z622" s="114" t="str">
        <f t="shared" si="400"/>
        <v>A+J=</v>
      </c>
      <c r="AA622" s="108">
        <f t="shared" si="401"/>
        <v>44915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391"/>
        <v>44888</v>
      </c>
      <c r="B623" s="103">
        <f t="shared" si="384"/>
        <v>687.47486093999999</v>
      </c>
      <c r="C623" s="103">
        <f t="shared" si="398"/>
        <v>557.38373320999995</v>
      </c>
      <c r="D623" s="104">
        <f t="shared" si="392"/>
        <v>1173.7929999999999</v>
      </c>
      <c r="E623" s="105">
        <f t="shared" si="405"/>
        <v>1162.3910000000001</v>
      </c>
      <c r="F623" s="106">
        <f t="shared" si="406"/>
        <v>44855</v>
      </c>
      <c r="G623" s="107">
        <f t="shared" si="385"/>
        <v>-9.7138081416398014E-3</v>
      </c>
      <c r="H623" s="108">
        <f t="shared" si="399"/>
        <v>44915</v>
      </c>
      <c r="I623" s="108">
        <f t="shared" si="386"/>
        <v>44915</v>
      </c>
      <c r="J623" s="109">
        <f t="shared" si="393"/>
        <v>21</v>
      </c>
      <c r="K623" s="109">
        <f t="shared" si="409"/>
        <v>2</v>
      </c>
      <c r="L623" s="8">
        <f t="shared" si="394"/>
        <v>1</v>
      </c>
      <c r="M623" s="110">
        <f t="shared" si="408"/>
        <v>1</v>
      </c>
      <c r="N623" s="110">
        <f t="shared" si="403"/>
        <v>1.2324216671892632</v>
      </c>
      <c r="O623" s="103">
        <f t="shared" si="407"/>
        <v>1.23242166</v>
      </c>
      <c r="P623" s="103">
        <f t="shared" si="387"/>
        <v>686.93178573</v>
      </c>
      <c r="Q623" s="11">
        <f t="shared" si="402"/>
        <v>0</v>
      </c>
      <c r="R623" s="7">
        <f t="shared" si="395"/>
        <v>0</v>
      </c>
      <c r="S623" s="8">
        <f t="shared" si="388"/>
        <v>0</v>
      </c>
      <c r="T623" s="113">
        <f t="shared" si="396"/>
        <v>0.1047</v>
      </c>
      <c r="U623" s="111">
        <f t="shared" si="404"/>
        <v>2</v>
      </c>
      <c r="V623" s="111">
        <v>252</v>
      </c>
      <c r="W623" s="110">
        <f t="shared" si="389"/>
        <v>1.000790581</v>
      </c>
      <c r="X623" s="103">
        <f t="shared" si="390"/>
        <v>0.54307521000000003</v>
      </c>
      <c r="Y623" s="8">
        <f t="shared" si="397"/>
        <v>0</v>
      </c>
      <c r="Z623" s="114" t="str">
        <f t="shared" si="400"/>
        <v>A+J=</v>
      </c>
      <c r="AA623" s="108">
        <f t="shared" si="401"/>
        <v>44915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391"/>
        <v>44889</v>
      </c>
      <c r="B624" s="103">
        <f t="shared" si="384"/>
        <v>687.74655895000001</v>
      </c>
      <c r="C624" s="103">
        <f t="shared" si="398"/>
        <v>557.38373320999995</v>
      </c>
      <c r="D624" s="104">
        <f t="shared" si="392"/>
        <v>1173.7929999999999</v>
      </c>
      <c r="E624" s="105">
        <f t="shared" si="405"/>
        <v>1162.3910000000001</v>
      </c>
      <c r="F624" s="106">
        <f t="shared" si="406"/>
        <v>44855</v>
      </c>
      <c r="G624" s="107">
        <f t="shared" si="385"/>
        <v>-9.7138081416398014E-3</v>
      </c>
      <c r="H624" s="108">
        <f t="shared" si="399"/>
        <v>44915</v>
      </c>
      <c r="I624" s="108">
        <f t="shared" si="386"/>
        <v>44915</v>
      </c>
      <c r="J624" s="109">
        <f t="shared" si="393"/>
        <v>21</v>
      </c>
      <c r="K624" s="109">
        <f t="shared" si="409"/>
        <v>3</v>
      </c>
      <c r="L624" s="8">
        <f t="shared" si="394"/>
        <v>1</v>
      </c>
      <c r="M624" s="110">
        <f t="shared" si="408"/>
        <v>1</v>
      </c>
      <c r="N624" s="110">
        <f t="shared" si="403"/>
        <v>1.2324216671892632</v>
      </c>
      <c r="O624" s="103">
        <f t="shared" si="407"/>
        <v>1.23242166</v>
      </c>
      <c r="P624" s="103">
        <f t="shared" si="387"/>
        <v>686.93178573</v>
      </c>
      <c r="Q624" s="11">
        <f t="shared" si="402"/>
        <v>0</v>
      </c>
      <c r="R624" s="7">
        <f t="shared" si="395"/>
        <v>0</v>
      </c>
      <c r="S624" s="8">
        <f t="shared" si="388"/>
        <v>0</v>
      </c>
      <c r="T624" s="113">
        <f t="shared" si="396"/>
        <v>0.1047</v>
      </c>
      <c r="U624" s="111">
        <f t="shared" si="404"/>
        <v>3</v>
      </c>
      <c r="V624" s="111">
        <v>252</v>
      </c>
      <c r="W624" s="110">
        <f t="shared" si="389"/>
        <v>1.0011861049999999</v>
      </c>
      <c r="X624" s="103">
        <f t="shared" si="390"/>
        <v>0.81477321999999996</v>
      </c>
      <c r="Y624" s="8">
        <f t="shared" si="397"/>
        <v>0</v>
      </c>
      <c r="Z624" s="114" t="str">
        <f t="shared" si="400"/>
        <v>A+J=</v>
      </c>
      <c r="AA624" s="108">
        <f t="shared" si="401"/>
        <v>44915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391"/>
        <v>44890</v>
      </c>
      <c r="B625" s="103">
        <f t="shared" si="384"/>
        <v>688.01836480999998</v>
      </c>
      <c r="C625" s="103">
        <f t="shared" si="398"/>
        <v>557.38373320999995</v>
      </c>
      <c r="D625" s="104">
        <f t="shared" si="392"/>
        <v>1173.7929999999999</v>
      </c>
      <c r="E625" s="105">
        <f t="shared" si="405"/>
        <v>1162.3910000000001</v>
      </c>
      <c r="F625" s="106">
        <f t="shared" si="406"/>
        <v>44855</v>
      </c>
      <c r="G625" s="107">
        <f t="shared" si="385"/>
        <v>-9.7138081416398014E-3</v>
      </c>
      <c r="H625" s="108">
        <f t="shared" si="399"/>
        <v>44915</v>
      </c>
      <c r="I625" s="108">
        <f t="shared" si="386"/>
        <v>44915</v>
      </c>
      <c r="J625" s="109">
        <f t="shared" si="393"/>
        <v>21</v>
      </c>
      <c r="K625" s="109">
        <f t="shared" si="409"/>
        <v>4</v>
      </c>
      <c r="L625" s="8">
        <f t="shared" si="394"/>
        <v>1</v>
      </c>
      <c r="M625" s="110">
        <f t="shared" si="408"/>
        <v>1</v>
      </c>
      <c r="N625" s="110">
        <f t="shared" si="403"/>
        <v>1.2324216671892632</v>
      </c>
      <c r="O625" s="103">
        <f t="shared" si="407"/>
        <v>1.23242166</v>
      </c>
      <c r="P625" s="103">
        <f t="shared" si="387"/>
        <v>686.93178573</v>
      </c>
      <c r="Q625" s="11">
        <f t="shared" si="402"/>
        <v>0</v>
      </c>
      <c r="R625" s="7">
        <f t="shared" si="395"/>
        <v>0</v>
      </c>
      <c r="S625" s="8">
        <f t="shared" si="388"/>
        <v>0</v>
      </c>
      <c r="T625" s="113">
        <f t="shared" si="396"/>
        <v>0.1047</v>
      </c>
      <c r="U625" s="111">
        <f t="shared" si="404"/>
        <v>4</v>
      </c>
      <c r="V625" s="111">
        <v>252</v>
      </c>
      <c r="W625" s="110">
        <f t="shared" si="389"/>
        <v>1.001581786</v>
      </c>
      <c r="X625" s="103">
        <f t="shared" si="390"/>
        <v>1.0865790799999999</v>
      </c>
      <c r="Y625" s="8">
        <f t="shared" si="397"/>
        <v>0</v>
      </c>
      <c r="Z625" s="114" t="str">
        <f t="shared" si="400"/>
        <v>A+J=</v>
      </c>
      <c r="AA625" s="108">
        <f t="shared" si="401"/>
        <v>44915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391"/>
        <v>44891</v>
      </c>
      <c r="B626" s="103">
        <f t="shared" si="384"/>
        <v>688.29027851000001</v>
      </c>
      <c r="C626" s="103">
        <f t="shared" si="398"/>
        <v>557.38373320999995</v>
      </c>
      <c r="D626" s="104">
        <f t="shared" si="392"/>
        <v>1173.7929999999999</v>
      </c>
      <c r="E626" s="105">
        <f t="shared" si="405"/>
        <v>1162.3910000000001</v>
      </c>
      <c r="F626" s="106">
        <f t="shared" si="406"/>
        <v>44855</v>
      </c>
      <c r="G626" s="107">
        <f t="shared" si="385"/>
        <v>-9.7138081416398014E-3</v>
      </c>
      <c r="H626" s="108">
        <f t="shared" si="399"/>
        <v>44915</v>
      </c>
      <c r="I626" s="108">
        <f t="shared" si="386"/>
        <v>44915</v>
      </c>
      <c r="J626" s="109">
        <f t="shared" si="393"/>
        <v>21</v>
      </c>
      <c r="K626" s="109">
        <f t="shared" si="409"/>
        <v>5</v>
      </c>
      <c r="L626" s="8">
        <f t="shared" si="394"/>
        <v>1</v>
      </c>
      <c r="M626" s="110">
        <f t="shared" si="408"/>
        <v>1</v>
      </c>
      <c r="N626" s="110">
        <f t="shared" si="403"/>
        <v>1.2324216671892632</v>
      </c>
      <c r="O626" s="103">
        <f t="shared" si="407"/>
        <v>1.23242166</v>
      </c>
      <c r="P626" s="103">
        <f t="shared" si="387"/>
        <v>686.93178573</v>
      </c>
      <c r="Q626" s="11">
        <f t="shared" si="402"/>
        <v>0</v>
      </c>
      <c r="R626" s="7">
        <f t="shared" si="395"/>
        <v>0</v>
      </c>
      <c r="S626" s="8">
        <f t="shared" si="388"/>
        <v>0</v>
      </c>
      <c r="T626" s="113">
        <f t="shared" si="396"/>
        <v>0.1047</v>
      </c>
      <c r="U626" s="111">
        <f t="shared" si="404"/>
        <v>5</v>
      </c>
      <c r="V626" s="111">
        <v>252</v>
      </c>
      <c r="W626" s="110">
        <f t="shared" si="389"/>
        <v>1.001977624</v>
      </c>
      <c r="X626" s="103">
        <f t="shared" si="390"/>
        <v>1.35849278</v>
      </c>
      <c r="Y626" s="8">
        <f t="shared" si="397"/>
        <v>0</v>
      </c>
      <c r="Z626" s="114" t="str">
        <f t="shared" si="400"/>
        <v>A+J=</v>
      </c>
      <c r="AA626" s="108">
        <f t="shared" si="401"/>
        <v>44915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391"/>
        <v>44892</v>
      </c>
      <c r="B627" s="103">
        <f t="shared" si="384"/>
        <v>688.29027851000001</v>
      </c>
      <c r="C627" s="103">
        <f t="shared" si="398"/>
        <v>557.38373320999995</v>
      </c>
      <c r="D627" s="104">
        <f t="shared" si="392"/>
        <v>1173.7929999999999</v>
      </c>
      <c r="E627" s="105">
        <f t="shared" si="405"/>
        <v>1162.3910000000001</v>
      </c>
      <c r="F627" s="106">
        <f t="shared" si="406"/>
        <v>44855</v>
      </c>
      <c r="G627" s="107">
        <f t="shared" si="385"/>
        <v>-9.7138081416398014E-3</v>
      </c>
      <c r="H627" s="108">
        <f t="shared" si="399"/>
        <v>44915</v>
      </c>
      <c r="I627" s="108">
        <f t="shared" si="386"/>
        <v>44915</v>
      </c>
      <c r="J627" s="109">
        <f t="shared" si="393"/>
        <v>21</v>
      </c>
      <c r="K627" s="109">
        <f t="shared" si="409"/>
        <v>5</v>
      </c>
      <c r="L627" s="8">
        <f t="shared" si="394"/>
        <v>1</v>
      </c>
      <c r="M627" s="110">
        <f t="shared" si="408"/>
        <v>1</v>
      </c>
      <c r="N627" s="110">
        <f t="shared" si="403"/>
        <v>1.2324216671892632</v>
      </c>
      <c r="O627" s="103">
        <f t="shared" si="407"/>
        <v>1.23242166</v>
      </c>
      <c r="P627" s="103">
        <f t="shared" si="387"/>
        <v>686.93178573</v>
      </c>
      <c r="Q627" s="11">
        <f t="shared" si="402"/>
        <v>0</v>
      </c>
      <c r="R627" s="7">
        <f t="shared" si="395"/>
        <v>0</v>
      </c>
      <c r="S627" s="8">
        <f t="shared" si="388"/>
        <v>0</v>
      </c>
      <c r="T627" s="113">
        <f t="shared" si="396"/>
        <v>0.1047</v>
      </c>
      <c r="U627" s="111">
        <f t="shared" si="404"/>
        <v>5</v>
      </c>
      <c r="V627" s="111">
        <v>252</v>
      </c>
      <c r="W627" s="110">
        <f t="shared" si="389"/>
        <v>1.001977624</v>
      </c>
      <c r="X627" s="103">
        <f t="shared" si="390"/>
        <v>1.35849278</v>
      </c>
      <c r="Y627" s="8">
        <f t="shared" si="397"/>
        <v>0</v>
      </c>
      <c r="Z627" s="114" t="str">
        <f t="shared" si="400"/>
        <v>A+J=</v>
      </c>
      <c r="AA627" s="108">
        <f t="shared" si="401"/>
        <v>44915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391"/>
        <v>44893</v>
      </c>
      <c r="B628" s="103">
        <f t="shared" si="384"/>
        <v>688.29027851000001</v>
      </c>
      <c r="C628" s="103">
        <f t="shared" si="398"/>
        <v>557.38373320999995</v>
      </c>
      <c r="D628" s="104">
        <f t="shared" si="392"/>
        <v>1173.7929999999999</v>
      </c>
      <c r="E628" s="105">
        <f t="shared" si="405"/>
        <v>1162.3910000000001</v>
      </c>
      <c r="F628" s="106">
        <f t="shared" si="406"/>
        <v>44855</v>
      </c>
      <c r="G628" s="107">
        <f t="shared" si="385"/>
        <v>-9.7138081416398014E-3</v>
      </c>
      <c r="H628" s="108">
        <f t="shared" si="399"/>
        <v>44915</v>
      </c>
      <c r="I628" s="108">
        <f t="shared" si="386"/>
        <v>44915</v>
      </c>
      <c r="J628" s="109">
        <f t="shared" si="393"/>
        <v>21</v>
      </c>
      <c r="K628" s="109">
        <f t="shared" si="409"/>
        <v>5</v>
      </c>
      <c r="L628" s="8">
        <f t="shared" si="394"/>
        <v>1</v>
      </c>
      <c r="M628" s="110">
        <f t="shared" si="408"/>
        <v>1</v>
      </c>
      <c r="N628" s="110">
        <f t="shared" si="403"/>
        <v>1.2324216671892632</v>
      </c>
      <c r="O628" s="103">
        <f t="shared" si="407"/>
        <v>1.23242166</v>
      </c>
      <c r="P628" s="103">
        <f t="shared" si="387"/>
        <v>686.93178573</v>
      </c>
      <c r="Q628" s="11">
        <f t="shared" si="402"/>
        <v>0</v>
      </c>
      <c r="R628" s="7">
        <f t="shared" si="395"/>
        <v>0</v>
      </c>
      <c r="S628" s="8">
        <f t="shared" si="388"/>
        <v>0</v>
      </c>
      <c r="T628" s="113">
        <f t="shared" si="396"/>
        <v>0.1047</v>
      </c>
      <c r="U628" s="111">
        <f t="shared" si="404"/>
        <v>5</v>
      </c>
      <c r="V628" s="111">
        <v>252</v>
      </c>
      <c r="W628" s="110">
        <f t="shared" si="389"/>
        <v>1.001977624</v>
      </c>
      <c r="X628" s="103">
        <f t="shared" si="390"/>
        <v>1.35849278</v>
      </c>
      <c r="Y628" s="8">
        <f t="shared" si="397"/>
        <v>0</v>
      </c>
      <c r="Z628" s="114" t="str">
        <f t="shared" si="400"/>
        <v>A+J=</v>
      </c>
      <c r="AA628" s="108">
        <f t="shared" si="401"/>
        <v>44915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391"/>
        <v>44894</v>
      </c>
      <c r="B629" s="103">
        <f t="shared" si="384"/>
        <v>688.56229869000003</v>
      </c>
      <c r="C629" s="103">
        <f t="shared" si="398"/>
        <v>557.38373320999995</v>
      </c>
      <c r="D629" s="104">
        <f t="shared" si="392"/>
        <v>1173.7929999999999</v>
      </c>
      <c r="E629" s="105">
        <f t="shared" si="405"/>
        <v>1162.3910000000001</v>
      </c>
      <c r="F629" s="106">
        <f t="shared" si="406"/>
        <v>44855</v>
      </c>
      <c r="G629" s="107">
        <f t="shared" si="385"/>
        <v>-9.7138081416398014E-3</v>
      </c>
      <c r="H629" s="108">
        <f t="shared" si="399"/>
        <v>44915</v>
      </c>
      <c r="I629" s="108">
        <f t="shared" si="386"/>
        <v>44915</v>
      </c>
      <c r="J629" s="109">
        <f t="shared" si="393"/>
        <v>21</v>
      </c>
      <c r="K629" s="109">
        <f t="shared" si="409"/>
        <v>6</v>
      </c>
      <c r="L629" s="8">
        <f t="shared" si="394"/>
        <v>1</v>
      </c>
      <c r="M629" s="110">
        <f t="shared" si="408"/>
        <v>1</v>
      </c>
      <c r="N629" s="110">
        <f t="shared" si="403"/>
        <v>1.2324216671892632</v>
      </c>
      <c r="O629" s="103">
        <f t="shared" si="407"/>
        <v>1.23242166</v>
      </c>
      <c r="P629" s="103">
        <f t="shared" si="387"/>
        <v>686.93178573</v>
      </c>
      <c r="Q629" s="11">
        <f t="shared" si="402"/>
        <v>0</v>
      </c>
      <c r="R629" s="7">
        <f t="shared" si="395"/>
        <v>0</v>
      </c>
      <c r="S629" s="8">
        <f t="shared" si="388"/>
        <v>0</v>
      </c>
      <c r="T629" s="113">
        <f t="shared" si="396"/>
        <v>0.1047</v>
      </c>
      <c r="U629" s="111">
        <f t="shared" si="404"/>
        <v>6</v>
      </c>
      <c r="V629" s="111">
        <v>252</v>
      </c>
      <c r="W629" s="110">
        <f t="shared" si="389"/>
        <v>1.0023736169999999</v>
      </c>
      <c r="X629" s="103">
        <f t="shared" si="390"/>
        <v>1.6305129599999999</v>
      </c>
      <c r="Y629" s="8">
        <f t="shared" si="397"/>
        <v>0</v>
      </c>
      <c r="Z629" s="114" t="str">
        <f t="shared" si="400"/>
        <v>A+J=</v>
      </c>
      <c r="AA629" s="108">
        <f t="shared" si="401"/>
        <v>44915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391"/>
        <v>44895</v>
      </c>
      <c r="B630" s="103">
        <f t="shared" si="384"/>
        <v>688.83442739999998</v>
      </c>
      <c r="C630" s="103">
        <f t="shared" si="398"/>
        <v>557.38373320999995</v>
      </c>
      <c r="D630" s="104">
        <f t="shared" si="392"/>
        <v>1173.7929999999999</v>
      </c>
      <c r="E630" s="105">
        <f t="shared" si="405"/>
        <v>1162.3910000000001</v>
      </c>
      <c r="F630" s="106">
        <f t="shared" si="406"/>
        <v>44855</v>
      </c>
      <c r="G630" s="107">
        <f t="shared" si="385"/>
        <v>-9.7138081416398014E-3</v>
      </c>
      <c r="H630" s="108">
        <f t="shared" si="399"/>
        <v>44915</v>
      </c>
      <c r="I630" s="108">
        <f t="shared" si="386"/>
        <v>44915</v>
      </c>
      <c r="J630" s="109">
        <f t="shared" si="393"/>
        <v>21</v>
      </c>
      <c r="K630" s="109">
        <f t="shared" si="409"/>
        <v>7</v>
      </c>
      <c r="L630" s="8">
        <f t="shared" si="394"/>
        <v>1</v>
      </c>
      <c r="M630" s="110">
        <f t="shared" si="408"/>
        <v>1</v>
      </c>
      <c r="N630" s="110">
        <f t="shared" si="403"/>
        <v>1.2324216671892632</v>
      </c>
      <c r="O630" s="103">
        <f t="shared" si="407"/>
        <v>1.23242166</v>
      </c>
      <c r="P630" s="103">
        <f t="shared" si="387"/>
        <v>686.93178573</v>
      </c>
      <c r="Q630" s="11">
        <f t="shared" si="402"/>
        <v>0</v>
      </c>
      <c r="R630" s="7">
        <f t="shared" si="395"/>
        <v>0</v>
      </c>
      <c r="S630" s="8">
        <f t="shared" si="388"/>
        <v>0</v>
      </c>
      <c r="T630" s="113">
        <f t="shared" si="396"/>
        <v>0.1047</v>
      </c>
      <c r="U630" s="111">
        <f t="shared" si="404"/>
        <v>7</v>
      </c>
      <c r="V630" s="111">
        <v>252</v>
      </c>
      <c r="W630" s="110">
        <f t="shared" si="389"/>
        <v>1.0027697680000001</v>
      </c>
      <c r="X630" s="103">
        <f t="shared" si="390"/>
        <v>1.90264167</v>
      </c>
      <c r="Y630" s="8">
        <f t="shared" si="397"/>
        <v>0</v>
      </c>
      <c r="Z630" s="114" t="str">
        <f t="shared" si="400"/>
        <v>A+J=</v>
      </c>
      <c r="AA630" s="108">
        <f t="shared" si="401"/>
        <v>44915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391"/>
        <v>44896</v>
      </c>
      <c r="B631" s="103">
        <f t="shared" si="384"/>
        <v>689.10666328000002</v>
      </c>
      <c r="C631" s="103">
        <f t="shared" si="398"/>
        <v>557.38373320999995</v>
      </c>
      <c r="D631" s="104">
        <f t="shared" si="392"/>
        <v>1173.7929999999999</v>
      </c>
      <c r="E631" s="105">
        <f t="shared" si="405"/>
        <v>1162.3910000000001</v>
      </c>
      <c r="F631" s="106">
        <f t="shared" si="406"/>
        <v>44855</v>
      </c>
      <c r="G631" s="107">
        <f t="shared" si="385"/>
        <v>-9.7138081416398014E-3</v>
      </c>
      <c r="H631" s="108">
        <f t="shared" si="399"/>
        <v>44915</v>
      </c>
      <c r="I631" s="108">
        <f t="shared" si="386"/>
        <v>44915</v>
      </c>
      <c r="J631" s="109">
        <f t="shared" si="393"/>
        <v>21</v>
      </c>
      <c r="K631" s="109">
        <f t="shared" si="409"/>
        <v>8</v>
      </c>
      <c r="L631" s="8">
        <f t="shared" si="394"/>
        <v>1</v>
      </c>
      <c r="M631" s="110">
        <f t="shared" si="408"/>
        <v>1</v>
      </c>
      <c r="N631" s="110">
        <f t="shared" si="403"/>
        <v>1.2324216671892632</v>
      </c>
      <c r="O631" s="103">
        <f t="shared" si="407"/>
        <v>1.23242166</v>
      </c>
      <c r="P631" s="103">
        <f t="shared" si="387"/>
        <v>686.93178573</v>
      </c>
      <c r="Q631" s="11">
        <f t="shared" si="402"/>
        <v>0</v>
      </c>
      <c r="R631" s="7">
        <f t="shared" si="395"/>
        <v>0</v>
      </c>
      <c r="S631" s="8">
        <f t="shared" si="388"/>
        <v>0</v>
      </c>
      <c r="T631" s="113">
        <f t="shared" si="396"/>
        <v>0.1047</v>
      </c>
      <c r="U631" s="111">
        <f t="shared" si="404"/>
        <v>8</v>
      </c>
      <c r="V631" s="111">
        <v>252</v>
      </c>
      <c r="W631" s="110">
        <f t="shared" si="389"/>
        <v>1.003166075</v>
      </c>
      <c r="X631" s="103">
        <f t="shared" si="390"/>
        <v>2.1748775500000002</v>
      </c>
      <c r="Y631" s="8">
        <f t="shared" si="397"/>
        <v>0</v>
      </c>
      <c r="Z631" s="114" t="str">
        <f t="shared" si="400"/>
        <v>A+J=</v>
      </c>
      <c r="AA631" s="108">
        <f t="shared" si="401"/>
        <v>44915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391"/>
        <v>44897</v>
      </c>
      <c r="B632" s="103">
        <f t="shared" si="384"/>
        <v>689.37900632000003</v>
      </c>
      <c r="C632" s="103">
        <f t="shared" si="398"/>
        <v>557.38373320999995</v>
      </c>
      <c r="D632" s="104">
        <f t="shared" si="392"/>
        <v>1173.7929999999999</v>
      </c>
      <c r="E632" s="105">
        <f t="shared" si="405"/>
        <v>1162.3910000000001</v>
      </c>
      <c r="F632" s="106">
        <f t="shared" si="406"/>
        <v>44855</v>
      </c>
      <c r="G632" s="107">
        <f t="shared" si="385"/>
        <v>-9.7138081416398014E-3</v>
      </c>
      <c r="H632" s="108">
        <f t="shared" si="399"/>
        <v>44915</v>
      </c>
      <c r="I632" s="108">
        <f t="shared" si="386"/>
        <v>44915</v>
      </c>
      <c r="J632" s="109">
        <f t="shared" si="393"/>
        <v>21</v>
      </c>
      <c r="K632" s="109">
        <f t="shared" si="409"/>
        <v>9</v>
      </c>
      <c r="L632" s="8">
        <f t="shared" si="394"/>
        <v>1</v>
      </c>
      <c r="M632" s="110">
        <f t="shared" si="408"/>
        <v>1</v>
      </c>
      <c r="N632" s="110">
        <f t="shared" si="403"/>
        <v>1.2324216671892632</v>
      </c>
      <c r="O632" s="103">
        <f t="shared" si="407"/>
        <v>1.23242166</v>
      </c>
      <c r="P632" s="103">
        <f t="shared" si="387"/>
        <v>686.93178573</v>
      </c>
      <c r="Q632" s="11">
        <f t="shared" si="402"/>
        <v>0</v>
      </c>
      <c r="R632" s="7">
        <f t="shared" si="395"/>
        <v>0</v>
      </c>
      <c r="S632" s="8">
        <f t="shared" si="388"/>
        <v>0</v>
      </c>
      <c r="T632" s="113">
        <f t="shared" si="396"/>
        <v>0.1047</v>
      </c>
      <c r="U632" s="111">
        <f t="shared" si="404"/>
        <v>9</v>
      </c>
      <c r="V632" s="111">
        <v>252</v>
      </c>
      <c r="W632" s="110">
        <f t="shared" si="389"/>
        <v>1.0035625379999999</v>
      </c>
      <c r="X632" s="103">
        <f t="shared" si="390"/>
        <v>2.4472205900000001</v>
      </c>
      <c r="Y632" s="8">
        <f t="shared" si="397"/>
        <v>0</v>
      </c>
      <c r="Z632" s="114" t="str">
        <f t="shared" si="400"/>
        <v>A+J=</v>
      </c>
      <c r="AA632" s="108">
        <f t="shared" si="401"/>
        <v>44915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391"/>
        <v>44898</v>
      </c>
      <c r="B633" s="103">
        <f t="shared" si="384"/>
        <v>689.65145719999998</v>
      </c>
      <c r="C633" s="103">
        <f t="shared" si="398"/>
        <v>557.38373320999995</v>
      </c>
      <c r="D633" s="104">
        <f t="shared" si="392"/>
        <v>1173.7929999999999</v>
      </c>
      <c r="E633" s="105">
        <f t="shared" si="405"/>
        <v>1162.3910000000001</v>
      </c>
      <c r="F633" s="106">
        <f t="shared" si="406"/>
        <v>44855</v>
      </c>
      <c r="G633" s="107">
        <f t="shared" si="385"/>
        <v>-9.7138081416398014E-3</v>
      </c>
      <c r="H633" s="108">
        <f t="shared" si="399"/>
        <v>44915</v>
      </c>
      <c r="I633" s="108">
        <f t="shared" si="386"/>
        <v>44915</v>
      </c>
      <c r="J633" s="109">
        <f t="shared" si="393"/>
        <v>21</v>
      </c>
      <c r="K633" s="109">
        <f t="shared" si="409"/>
        <v>10</v>
      </c>
      <c r="L633" s="8">
        <f t="shared" si="394"/>
        <v>1</v>
      </c>
      <c r="M633" s="110">
        <f t="shared" si="408"/>
        <v>1</v>
      </c>
      <c r="N633" s="110">
        <f t="shared" si="403"/>
        <v>1.2324216671892632</v>
      </c>
      <c r="O633" s="103">
        <f t="shared" si="407"/>
        <v>1.23242166</v>
      </c>
      <c r="P633" s="103">
        <f t="shared" si="387"/>
        <v>686.93178573</v>
      </c>
      <c r="Q633" s="11">
        <f t="shared" si="402"/>
        <v>0</v>
      </c>
      <c r="R633" s="7">
        <f t="shared" si="395"/>
        <v>0</v>
      </c>
      <c r="S633" s="8">
        <f t="shared" si="388"/>
        <v>0</v>
      </c>
      <c r="T633" s="113">
        <f t="shared" si="396"/>
        <v>0.1047</v>
      </c>
      <c r="U633" s="111">
        <f t="shared" si="404"/>
        <v>10</v>
      </c>
      <c r="V633" s="111">
        <v>252</v>
      </c>
      <c r="W633" s="110">
        <f t="shared" si="389"/>
        <v>1.003959158</v>
      </c>
      <c r="X633" s="103">
        <f t="shared" si="390"/>
        <v>2.7196714700000002</v>
      </c>
      <c r="Y633" s="8">
        <f t="shared" si="397"/>
        <v>0</v>
      </c>
      <c r="Z633" s="114" t="str">
        <f t="shared" si="400"/>
        <v>A+J=</v>
      </c>
      <c r="AA633" s="108">
        <f t="shared" si="401"/>
        <v>44915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391"/>
        <v>44899</v>
      </c>
      <c r="B634" s="103">
        <f t="shared" si="384"/>
        <v>689.65145719999998</v>
      </c>
      <c r="C634" s="103">
        <f t="shared" si="398"/>
        <v>557.38373320999995</v>
      </c>
      <c r="D634" s="104">
        <f t="shared" si="392"/>
        <v>1173.7929999999999</v>
      </c>
      <c r="E634" s="105">
        <f t="shared" si="405"/>
        <v>1162.3910000000001</v>
      </c>
      <c r="F634" s="106">
        <f t="shared" si="406"/>
        <v>44855</v>
      </c>
      <c r="G634" s="107">
        <f t="shared" si="385"/>
        <v>-9.7138081416398014E-3</v>
      </c>
      <c r="H634" s="108">
        <f t="shared" si="399"/>
        <v>44915</v>
      </c>
      <c r="I634" s="108">
        <f t="shared" si="386"/>
        <v>44915</v>
      </c>
      <c r="J634" s="109">
        <f t="shared" si="393"/>
        <v>21</v>
      </c>
      <c r="K634" s="109">
        <f t="shared" si="409"/>
        <v>10</v>
      </c>
      <c r="L634" s="8">
        <f t="shared" si="394"/>
        <v>1</v>
      </c>
      <c r="M634" s="110">
        <f t="shared" si="408"/>
        <v>1</v>
      </c>
      <c r="N634" s="110">
        <f t="shared" si="403"/>
        <v>1.2324216671892632</v>
      </c>
      <c r="O634" s="103">
        <f t="shared" si="407"/>
        <v>1.23242166</v>
      </c>
      <c r="P634" s="103">
        <f t="shared" si="387"/>
        <v>686.93178573</v>
      </c>
      <c r="Q634" s="11">
        <f t="shared" si="402"/>
        <v>0</v>
      </c>
      <c r="R634" s="7">
        <f t="shared" si="395"/>
        <v>0</v>
      </c>
      <c r="S634" s="8">
        <f t="shared" si="388"/>
        <v>0</v>
      </c>
      <c r="T634" s="113">
        <f t="shared" si="396"/>
        <v>0.1047</v>
      </c>
      <c r="U634" s="111">
        <f t="shared" si="404"/>
        <v>10</v>
      </c>
      <c r="V634" s="111">
        <v>252</v>
      </c>
      <c r="W634" s="110">
        <f t="shared" si="389"/>
        <v>1.003959158</v>
      </c>
      <c r="X634" s="103">
        <f t="shared" si="390"/>
        <v>2.7196714700000002</v>
      </c>
      <c r="Y634" s="8">
        <f t="shared" si="397"/>
        <v>0</v>
      </c>
      <c r="Z634" s="114" t="str">
        <f t="shared" si="400"/>
        <v>A+J=</v>
      </c>
      <c r="AA634" s="108">
        <f t="shared" si="401"/>
        <v>44915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391"/>
        <v>44900</v>
      </c>
      <c r="B635" s="103">
        <f t="shared" si="384"/>
        <v>689.65145719999998</v>
      </c>
      <c r="C635" s="103">
        <f t="shared" si="398"/>
        <v>557.38373320999995</v>
      </c>
      <c r="D635" s="104">
        <f t="shared" si="392"/>
        <v>1173.7929999999999</v>
      </c>
      <c r="E635" s="105">
        <f t="shared" si="405"/>
        <v>1162.3910000000001</v>
      </c>
      <c r="F635" s="106">
        <f t="shared" si="406"/>
        <v>44855</v>
      </c>
      <c r="G635" s="107">
        <f t="shared" si="385"/>
        <v>-9.7138081416398014E-3</v>
      </c>
      <c r="H635" s="108">
        <f t="shared" si="399"/>
        <v>44915</v>
      </c>
      <c r="I635" s="108">
        <f t="shared" si="386"/>
        <v>44915</v>
      </c>
      <c r="J635" s="109">
        <f t="shared" si="393"/>
        <v>21</v>
      </c>
      <c r="K635" s="109">
        <f t="shared" si="409"/>
        <v>10</v>
      </c>
      <c r="L635" s="8">
        <f t="shared" si="394"/>
        <v>1</v>
      </c>
      <c r="M635" s="110">
        <f t="shared" si="408"/>
        <v>1</v>
      </c>
      <c r="N635" s="110">
        <f t="shared" si="403"/>
        <v>1.2324216671892632</v>
      </c>
      <c r="O635" s="103">
        <f t="shared" si="407"/>
        <v>1.23242166</v>
      </c>
      <c r="P635" s="103">
        <f t="shared" si="387"/>
        <v>686.93178573</v>
      </c>
      <c r="Q635" s="11">
        <f t="shared" si="402"/>
        <v>0</v>
      </c>
      <c r="R635" s="7">
        <f t="shared" si="395"/>
        <v>0</v>
      </c>
      <c r="S635" s="8">
        <f t="shared" si="388"/>
        <v>0</v>
      </c>
      <c r="T635" s="113">
        <f t="shared" si="396"/>
        <v>0.1047</v>
      </c>
      <c r="U635" s="111">
        <f t="shared" si="404"/>
        <v>10</v>
      </c>
      <c r="V635" s="111">
        <v>252</v>
      </c>
      <c r="W635" s="110">
        <f t="shared" si="389"/>
        <v>1.003959158</v>
      </c>
      <c r="X635" s="103">
        <f t="shared" si="390"/>
        <v>2.7196714700000002</v>
      </c>
      <c r="Y635" s="8">
        <f t="shared" si="397"/>
        <v>0</v>
      </c>
      <c r="Z635" s="114" t="str">
        <f t="shared" si="400"/>
        <v>A+J=</v>
      </c>
      <c r="AA635" s="108">
        <f t="shared" si="401"/>
        <v>44915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391"/>
        <v>44901</v>
      </c>
      <c r="B636" s="103">
        <f t="shared" si="384"/>
        <v>689.92401593</v>
      </c>
      <c r="C636" s="103">
        <f t="shared" si="398"/>
        <v>557.38373320999995</v>
      </c>
      <c r="D636" s="104">
        <f t="shared" si="392"/>
        <v>1173.7929999999999</v>
      </c>
      <c r="E636" s="105">
        <f t="shared" si="405"/>
        <v>1162.3910000000001</v>
      </c>
      <c r="F636" s="106">
        <f t="shared" si="406"/>
        <v>44855</v>
      </c>
      <c r="G636" s="107">
        <f t="shared" si="385"/>
        <v>-9.7138081416398014E-3</v>
      </c>
      <c r="H636" s="108">
        <f t="shared" si="399"/>
        <v>44915</v>
      </c>
      <c r="I636" s="108">
        <f t="shared" si="386"/>
        <v>44915</v>
      </c>
      <c r="J636" s="109">
        <f t="shared" si="393"/>
        <v>21</v>
      </c>
      <c r="K636" s="109">
        <f t="shared" si="409"/>
        <v>11</v>
      </c>
      <c r="L636" s="8">
        <f t="shared" si="394"/>
        <v>1</v>
      </c>
      <c r="M636" s="110">
        <f t="shared" si="408"/>
        <v>1</v>
      </c>
      <c r="N636" s="110">
        <f t="shared" si="403"/>
        <v>1.2324216671892632</v>
      </c>
      <c r="O636" s="103">
        <f t="shared" si="407"/>
        <v>1.23242166</v>
      </c>
      <c r="P636" s="103">
        <f t="shared" si="387"/>
        <v>686.93178573</v>
      </c>
      <c r="Q636" s="11">
        <f t="shared" si="402"/>
        <v>0</v>
      </c>
      <c r="R636" s="7">
        <f t="shared" si="395"/>
        <v>0</v>
      </c>
      <c r="S636" s="8">
        <f t="shared" si="388"/>
        <v>0</v>
      </c>
      <c r="T636" s="113">
        <f t="shared" si="396"/>
        <v>0.1047</v>
      </c>
      <c r="U636" s="111">
        <f t="shared" si="404"/>
        <v>11</v>
      </c>
      <c r="V636" s="111">
        <v>252</v>
      </c>
      <c r="W636" s="110">
        <f t="shared" si="389"/>
        <v>1.004355935</v>
      </c>
      <c r="X636" s="103">
        <f t="shared" si="390"/>
        <v>2.9922301999999998</v>
      </c>
      <c r="Y636" s="8">
        <f t="shared" si="397"/>
        <v>0</v>
      </c>
      <c r="Z636" s="114" t="str">
        <f t="shared" si="400"/>
        <v>A+J=</v>
      </c>
      <c r="AA636" s="108">
        <f t="shared" si="401"/>
        <v>44915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391"/>
        <v>44902</v>
      </c>
      <c r="B637" s="103">
        <f t="shared" si="384"/>
        <v>690.19668250999996</v>
      </c>
      <c r="C637" s="103">
        <f t="shared" si="398"/>
        <v>557.38373320999995</v>
      </c>
      <c r="D637" s="104">
        <f t="shared" si="392"/>
        <v>1173.7929999999999</v>
      </c>
      <c r="E637" s="105">
        <f t="shared" si="405"/>
        <v>1162.3910000000001</v>
      </c>
      <c r="F637" s="106">
        <f t="shared" si="406"/>
        <v>44855</v>
      </c>
      <c r="G637" s="107">
        <f t="shared" si="385"/>
        <v>-9.7138081416398014E-3</v>
      </c>
      <c r="H637" s="108">
        <f t="shared" si="399"/>
        <v>44915</v>
      </c>
      <c r="I637" s="108">
        <f t="shared" si="386"/>
        <v>44915</v>
      </c>
      <c r="J637" s="109">
        <f t="shared" si="393"/>
        <v>21</v>
      </c>
      <c r="K637" s="109">
        <f t="shared" si="409"/>
        <v>12</v>
      </c>
      <c r="L637" s="8">
        <f t="shared" si="394"/>
        <v>1</v>
      </c>
      <c r="M637" s="110">
        <f t="shared" si="408"/>
        <v>1</v>
      </c>
      <c r="N637" s="110">
        <f t="shared" si="403"/>
        <v>1.2324216671892632</v>
      </c>
      <c r="O637" s="103">
        <f t="shared" si="407"/>
        <v>1.23242166</v>
      </c>
      <c r="P637" s="103">
        <f t="shared" si="387"/>
        <v>686.93178573</v>
      </c>
      <c r="Q637" s="11">
        <f t="shared" si="402"/>
        <v>0</v>
      </c>
      <c r="R637" s="7">
        <f t="shared" si="395"/>
        <v>0</v>
      </c>
      <c r="S637" s="8">
        <f t="shared" si="388"/>
        <v>0</v>
      </c>
      <c r="T637" s="113">
        <f t="shared" si="396"/>
        <v>0.1047</v>
      </c>
      <c r="U637" s="111">
        <f t="shared" si="404"/>
        <v>12</v>
      </c>
      <c r="V637" s="111">
        <v>252</v>
      </c>
      <c r="W637" s="110">
        <f t="shared" si="389"/>
        <v>1.004752869</v>
      </c>
      <c r="X637" s="103">
        <f t="shared" si="390"/>
        <v>3.2648967799999999</v>
      </c>
      <c r="Y637" s="8">
        <f t="shared" si="397"/>
        <v>0</v>
      </c>
      <c r="Z637" s="114" t="str">
        <f t="shared" si="400"/>
        <v>A+J=</v>
      </c>
      <c r="AA637" s="108">
        <f t="shared" si="401"/>
        <v>44915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391"/>
        <v>44903</v>
      </c>
      <c r="B638" s="103">
        <f t="shared" si="384"/>
        <v>690.46945693999999</v>
      </c>
      <c r="C638" s="103">
        <f t="shared" si="398"/>
        <v>557.38373320999995</v>
      </c>
      <c r="D638" s="104">
        <f t="shared" si="392"/>
        <v>1173.7929999999999</v>
      </c>
      <c r="E638" s="105">
        <f t="shared" si="405"/>
        <v>1162.3910000000001</v>
      </c>
      <c r="F638" s="106">
        <f t="shared" si="406"/>
        <v>44855</v>
      </c>
      <c r="G638" s="107">
        <f t="shared" si="385"/>
        <v>-9.7138081416398014E-3</v>
      </c>
      <c r="H638" s="108">
        <f t="shared" si="399"/>
        <v>44915</v>
      </c>
      <c r="I638" s="108">
        <f t="shared" si="386"/>
        <v>44915</v>
      </c>
      <c r="J638" s="109">
        <f t="shared" si="393"/>
        <v>21</v>
      </c>
      <c r="K638" s="109">
        <f t="shared" si="409"/>
        <v>13</v>
      </c>
      <c r="L638" s="8">
        <f t="shared" si="394"/>
        <v>1</v>
      </c>
      <c r="M638" s="110">
        <f t="shared" si="408"/>
        <v>1</v>
      </c>
      <c r="N638" s="110">
        <f t="shared" si="403"/>
        <v>1.2324216671892632</v>
      </c>
      <c r="O638" s="103">
        <f t="shared" si="407"/>
        <v>1.23242166</v>
      </c>
      <c r="P638" s="103">
        <f t="shared" si="387"/>
        <v>686.93178573</v>
      </c>
      <c r="Q638" s="11">
        <f t="shared" si="402"/>
        <v>0</v>
      </c>
      <c r="R638" s="7">
        <f t="shared" si="395"/>
        <v>0</v>
      </c>
      <c r="S638" s="8">
        <f t="shared" si="388"/>
        <v>0</v>
      </c>
      <c r="T638" s="113">
        <f t="shared" si="396"/>
        <v>0.1047</v>
      </c>
      <c r="U638" s="111">
        <f t="shared" si="404"/>
        <v>13</v>
      </c>
      <c r="V638" s="111">
        <v>252</v>
      </c>
      <c r="W638" s="110">
        <f t="shared" si="389"/>
        <v>1.00514996</v>
      </c>
      <c r="X638" s="103">
        <f t="shared" si="390"/>
        <v>3.5376712100000001</v>
      </c>
      <c r="Y638" s="8">
        <f t="shared" si="397"/>
        <v>0</v>
      </c>
      <c r="Z638" s="114" t="str">
        <f t="shared" si="400"/>
        <v>A+J=</v>
      </c>
      <c r="AA638" s="108">
        <f t="shared" si="401"/>
        <v>44915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391"/>
        <v>44904</v>
      </c>
      <c r="B639" s="103">
        <f t="shared" si="384"/>
        <v>690.74233853999999</v>
      </c>
      <c r="C639" s="103">
        <f t="shared" si="398"/>
        <v>557.38373320999995</v>
      </c>
      <c r="D639" s="104">
        <f t="shared" si="392"/>
        <v>1173.7929999999999</v>
      </c>
      <c r="E639" s="105">
        <f t="shared" si="405"/>
        <v>1162.3910000000001</v>
      </c>
      <c r="F639" s="106">
        <f t="shared" si="406"/>
        <v>44855</v>
      </c>
      <c r="G639" s="107">
        <f t="shared" si="385"/>
        <v>-9.7138081416398014E-3</v>
      </c>
      <c r="H639" s="108">
        <f t="shared" si="399"/>
        <v>44915</v>
      </c>
      <c r="I639" s="108">
        <f t="shared" si="386"/>
        <v>44915</v>
      </c>
      <c r="J639" s="109">
        <f t="shared" si="393"/>
        <v>21</v>
      </c>
      <c r="K639" s="109">
        <f t="shared" si="409"/>
        <v>14</v>
      </c>
      <c r="L639" s="8">
        <f t="shared" si="394"/>
        <v>1</v>
      </c>
      <c r="M639" s="110">
        <f t="shared" si="408"/>
        <v>1</v>
      </c>
      <c r="N639" s="110">
        <f t="shared" si="403"/>
        <v>1.2324216671892632</v>
      </c>
      <c r="O639" s="103">
        <f t="shared" si="407"/>
        <v>1.23242166</v>
      </c>
      <c r="P639" s="103">
        <f t="shared" si="387"/>
        <v>686.93178573</v>
      </c>
      <c r="Q639" s="11">
        <f t="shared" si="402"/>
        <v>0</v>
      </c>
      <c r="R639" s="7">
        <f t="shared" si="395"/>
        <v>0</v>
      </c>
      <c r="S639" s="8">
        <f t="shared" si="388"/>
        <v>0</v>
      </c>
      <c r="T639" s="113">
        <f t="shared" si="396"/>
        <v>0.1047</v>
      </c>
      <c r="U639" s="111">
        <f t="shared" si="404"/>
        <v>14</v>
      </c>
      <c r="V639" s="111">
        <v>252</v>
      </c>
      <c r="W639" s="110">
        <f t="shared" si="389"/>
        <v>1.005547207</v>
      </c>
      <c r="X639" s="103">
        <f t="shared" si="390"/>
        <v>3.8105528099999999</v>
      </c>
      <c r="Y639" s="8">
        <f t="shared" si="397"/>
        <v>0</v>
      </c>
      <c r="Z639" s="114" t="str">
        <f t="shared" si="400"/>
        <v>A+J=</v>
      </c>
      <c r="AA639" s="108">
        <f t="shared" si="401"/>
        <v>44915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391"/>
        <v>44905</v>
      </c>
      <c r="B640" s="103">
        <f t="shared" si="384"/>
        <v>691.01532866000002</v>
      </c>
      <c r="C640" s="103">
        <f t="shared" si="398"/>
        <v>557.38373320999995</v>
      </c>
      <c r="D640" s="104">
        <f t="shared" si="392"/>
        <v>1173.7929999999999</v>
      </c>
      <c r="E640" s="105">
        <f t="shared" si="405"/>
        <v>1162.3910000000001</v>
      </c>
      <c r="F640" s="106">
        <f t="shared" si="406"/>
        <v>44855</v>
      </c>
      <c r="G640" s="107">
        <f t="shared" si="385"/>
        <v>-9.7138081416398014E-3</v>
      </c>
      <c r="H640" s="108">
        <f t="shared" si="399"/>
        <v>44915</v>
      </c>
      <c r="I640" s="108">
        <f t="shared" si="386"/>
        <v>44915</v>
      </c>
      <c r="J640" s="109">
        <f t="shared" si="393"/>
        <v>21</v>
      </c>
      <c r="K640" s="109">
        <f t="shared" si="409"/>
        <v>15</v>
      </c>
      <c r="L640" s="8">
        <f t="shared" si="394"/>
        <v>1</v>
      </c>
      <c r="M640" s="110">
        <f t="shared" si="408"/>
        <v>1</v>
      </c>
      <c r="N640" s="110">
        <f t="shared" si="403"/>
        <v>1.2324216671892632</v>
      </c>
      <c r="O640" s="103">
        <f t="shared" si="407"/>
        <v>1.23242166</v>
      </c>
      <c r="P640" s="103">
        <f t="shared" si="387"/>
        <v>686.93178573</v>
      </c>
      <c r="Q640" s="11">
        <f t="shared" si="402"/>
        <v>0</v>
      </c>
      <c r="R640" s="7">
        <f t="shared" si="395"/>
        <v>0</v>
      </c>
      <c r="S640" s="8">
        <f t="shared" si="388"/>
        <v>0</v>
      </c>
      <c r="T640" s="113">
        <f t="shared" si="396"/>
        <v>0.1047</v>
      </c>
      <c r="U640" s="111">
        <f t="shared" si="404"/>
        <v>15</v>
      </c>
      <c r="V640" s="111">
        <v>252</v>
      </c>
      <c r="W640" s="110">
        <f t="shared" si="389"/>
        <v>1.005944612</v>
      </c>
      <c r="X640" s="103">
        <f t="shared" si="390"/>
        <v>4.0835429300000001</v>
      </c>
      <c r="Y640" s="8">
        <f t="shared" si="397"/>
        <v>0</v>
      </c>
      <c r="Z640" s="114" t="str">
        <f t="shared" si="400"/>
        <v>A+J=</v>
      </c>
      <c r="AA640" s="108">
        <f t="shared" si="401"/>
        <v>44915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391"/>
        <v>44906</v>
      </c>
      <c r="B641" s="103">
        <f t="shared" si="384"/>
        <v>691.01532866000002</v>
      </c>
      <c r="C641" s="103">
        <f t="shared" si="398"/>
        <v>557.38373320999995</v>
      </c>
      <c r="D641" s="104">
        <f t="shared" si="392"/>
        <v>1173.7929999999999</v>
      </c>
      <c r="E641" s="105">
        <f t="shared" si="405"/>
        <v>1162.3910000000001</v>
      </c>
      <c r="F641" s="106">
        <f t="shared" si="406"/>
        <v>44855</v>
      </c>
      <c r="G641" s="107">
        <f t="shared" si="385"/>
        <v>-9.7138081416398014E-3</v>
      </c>
      <c r="H641" s="108">
        <f t="shared" si="399"/>
        <v>44915</v>
      </c>
      <c r="I641" s="108">
        <f t="shared" si="386"/>
        <v>44915</v>
      </c>
      <c r="J641" s="109">
        <f t="shared" si="393"/>
        <v>21</v>
      </c>
      <c r="K641" s="109">
        <f t="shared" si="409"/>
        <v>15</v>
      </c>
      <c r="L641" s="8">
        <f t="shared" si="394"/>
        <v>1</v>
      </c>
      <c r="M641" s="110">
        <f t="shared" si="408"/>
        <v>1</v>
      </c>
      <c r="N641" s="110">
        <f t="shared" si="403"/>
        <v>1.2324216671892632</v>
      </c>
      <c r="O641" s="103">
        <f t="shared" si="407"/>
        <v>1.23242166</v>
      </c>
      <c r="P641" s="103">
        <f t="shared" si="387"/>
        <v>686.93178573</v>
      </c>
      <c r="Q641" s="11">
        <f t="shared" si="402"/>
        <v>0</v>
      </c>
      <c r="R641" s="7">
        <f t="shared" si="395"/>
        <v>0</v>
      </c>
      <c r="S641" s="8">
        <f t="shared" si="388"/>
        <v>0</v>
      </c>
      <c r="T641" s="113">
        <f t="shared" si="396"/>
        <v>0.1047</v>
      </c>
      <c r="U641" s="111">
        <f t="shared" si="404"/>
        <v>15</v>
      </c>
      <c r="V641" s="111">
        <v>252</v>
      </c>
      <c r="W641" s="110">
        <f t="shared" si="389"/>
        <v>1.005944612</v>
      </c>
      <c r="X641" s="103">
        <f t="shared" si="390"/>
        <v>4.0835429300000001</v>
      </c>
      <c r="Y641" s="8">
        <f t="shared" si="397"/>
        <v>0</v>
      </c>
      <c r="Z641" s="114" t="str">
        <f t="shared" si="400"/>
        <v>A+J=</v>
      </c>
      <c r="AA641" s="108">
        <f t="shared" si="401"/>
        <v>44915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391"/>
        <v>44907</v>
      </c>
      <c r="B642" s="103">
        <f t="shared" si="384"/>
        <v>691.01532866000002</v>
      </c>
      <c r="C642" s="103">
        <f t="shared" si="398"/>
        <v>557.38373320999995</v>
      </c>
      <c r="D642" s="104">
        <f t="shared" si="392"/>
        <v>1173.7929999999999</v>
      </c>
      <c r="E642" s="105">
        <f t="shared" si="405"/>
        <v>1162.3910000000001</v>
      </c>
      <c r="F642" s="106">
        <f t="shared" si="406"/>
        <v>44855</v>
      </c>
      <c r="G642" s="107">
        <f t="shared" si="385"/>
        <v>-9.7138081416398014E-3</v>
      </c>
      <c r="H642" s="108">
        <f t="shared" si="399"/>
        <v>44915</v>
      </c>
      <c r="I642" s="108">
        <f t="shared" si="386"/>
        <v>44915</v>
      </c>
      <c r="J642" s="109">
        <f t="shared" si="393"/>
        <v>21</v>
      </c>
      <c r="K642" s="109">
        <f t="shared" si="409"/>
        <v>15</v>
      </c>
      <c r="L642" s="8">
        <f t="shared" si="394"/>
        <v>1</v>
      </c>
      <c r="M642" s="110">
        <f t="shared" si="408"/>
        <v>1</v>
      </c>
      <c r="N642" s="110">
        <f t="shared" si="403"/>
        <v>1.2324216671892632</v>
      </c>
      <c r="O642" s="103">
        <f t="shared" si="407"/>
        <v>1.23242166</v>
      </c>
      <c r="P642" s="103">
        <f t="shared" si="387"/>
        <v>686.93178573</v>
      </c>
      <c r="Q642" s="11">
        <f t="shared" si="402"/>
        <v>0</v>
      </c>
      <c r="R642" s="7">
        <f t="shared" si="395"/>
        <v>0</v>
      </c>
      <c r="S642" s="8">
        <f t="shared" si="388"/>
        <v>0</v>
      </c>
      <c r="T642" s="113">
        <f t="shared" si="396"/>
        <v>0.1047</v>
      </c>
      <c r="U642" s="111">
        <f t="shared" si="404"/>
        <v>15</v>
      </c>
      <c r="V642" s="111">
        <v>252</v>
      </c>
      <c r="W642" s="110">
        <f t="shared" si="389"/>
        <v>1.005944612</v>
      </c>
      <c r="X642" s="103">
        <f t="shared" si="390"/>
        <v>4.0835429300000001</v>
      </c>
      <c r="Y642" s="8">
        <f t="shared" si="397"/>
        <v>0</v>
      </c>
      <c r="Z642" s="114" t="str">
        <f t="shared" si="400"/>
        <v>A+J=</v>
      </c>
      <c r="AA642" s="108">
        <f t="shared" si="401"/>
        <v>44915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391"/>
        <v>44908</v>
      </c>
      <c r="B643" s="103">
        <f t="shared" si="384"/>
        <v>691.28842595000003</v>
      </c>
      <c r="C643" s="103">
        <f t="shared" si="398"/>
        <v>557.38373320999995</v>
      </c>
      <c r="D643" s="104">
        <f t="shared" si="392"/>
        <v>1173.7929999999999</v>
      </c>
      <c r="E643" s="105">
        <f t="shared" si="405"/>
        <v>1162.3910000000001</v>
      </c>
      <c r="F643" s="106">
        <f t="shared" si="406"/>
        <v>44855</v>
      </c>
      <c r="G643" s="107">
        <f t="shared" si="385"/>
        <v>-9.7138081416398014E-3</v>
      </c>
      <c r="H643" s="108">
        <f t="shared" si="399"/>
        <v>44915</v>
      </c>
      <c r="I643" s="108">
        <f t="shared" si="386"/>
        <v>44915</v>
      </c>
      <c r="J643" s="109">
        <f t="shared" si="393"/>
        <v>21</v>
      </c>
      <c r="K643" s="109">
        <f t="shared" si="409"/>
        <v>16</v>
      </c>
      <c r="L643" s="8">
        <f t="shared" si="394"/>
        <v>1</v>
      </c>
      <c r="M643" s="110">
        <f t="shared" si="408"/>
        <v>1</v>
      </c>
      <c r="N643" s="110">
        <f t="shared" si="403"/>
        <v>1.2324216671892632</v>
      </c>
      <c r="O643" s="103">
        <f t="shared" si="407"/>
        <v>1.23242166</v>
      </c>
      <c r="P643" s="103">
        <f t="shared" si="387"/>
        <v>686.93178573</v>
      </c>
      <c r="Q643" s="11">
        <f t="shared" si="402"/>
        <v>0</v>
      </c>
      <c r="R643" s="7">
        <f t="shared" si="395"/>
        <v>0</v>
      </c>
      <c r="S643" s="8">
        <f t="shared" si="388"/>
        <v>0</v>
      </c>
      <c r="T643" s="113">
        <f t="shared" si="396"/>
        <v>0.1047</v>
      </c>
      <c r="U643" s="111">
        <f t="shared" si="404"/>
        <v>16</v>
      </c>
      <c r="V643" s="111">
        <v>252</v>
      </c>
      <c r="W643" s="110">
        <f t="shared" si="389"/>
        <v>1.006342173</v>
      </c>
      <c r="X643" s="103">
        <f t="shared" si="390"/>
        <v>4.3566402200000001</v>
      </c>
      <c r="Y643" s="8">
        <f t="shared" si="397"/>
        <v>0</v>
      </c>
      <c r="Z643" s="114" t="str">
        <f t="shared" si="400"/>
        <v>A+J=</v>
      </c>
      <c r="AA643" s="108">
        <f t="shared" si="401"/>
        <v>44915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391"/>
        <v>44909</v>
      </c>
      <c r="B644" s="103">
        <f t="shared" si="384"/>
        <v>691.56163176999996</v>
      </c>
      <c r="C644" s="103">
        <f t="shared" si="398"/>
        <v>557.38373320999995</v>
      </c>
      <c r="D644" s="104">
        <f t="shared" si="392"/>
        <v>1173.7929999999999</v>
      </c>
      <c r="E644" s="105">
        <f t="shared" si="405"/>
        <v>1162.3910000000001</v>
      </c>
      <c r="F644" s="106">
        <f t="shared" si="406"/>
        <v>44855</v>
      </c>
      <c r="G644" s="107">
        <f t="shared" si="385"/>
        <v>-9.7138081416398014E-3</v>
      </c>
      <c r="H644" s="108">
        <f t="shared" si="399"/>
        <v>44915</v>
      </c>
      <c r="I644" s="108">
        <f t="shared" si="386"/>
        <v>44915</v>
      </c>
      <c r="J644" s="109">
        <f t="shared" si="393"/>
        <v>21</v>
      </c>
      <c r="K644" s="109">
        <f t="shared" si="409"/>
        <v>17</v>
      </c>
      <c r="L644" s="8">
        <f t="shared" si="394"/>
        <v>1</v>
      </c>
      <c r="M644" s="110">
        <f t="shared" si="408"/>
        <v>1</v>
      </c>
      <c r="N644" s="110">
        <f t="shared" si="403"/>
        <v>1.2324216671892632</v>
      </c>
      <c r="O644" s="103">
        <f t="shared" si="407"/>
        <v>1.23242166</v>
      </c>
      <c r="P644" s="103">
        <f t="shared" si="387"/>
        <v>686.93178573</v>
      </c>
      <c r="Q644" s="11">
        <f t="shared" si="402"/>
        <v>0</v>
      </c>
      <c r="R644" s="7">
        <f t="shared" si="395"/>
        <v>0</v>
      </c>
      <c r="S644" s="8">
        <f t="shared" si="388"/>
        <v>0</v>
      </c>
      <c r="T644" s="113">
        <f t="shared" si="396"/>
        <v>0.1047</v>
      </c>
      <c r="U644" s="111">
        <f t="shared" si="404"/>
        <v>17</v>
      </c>
      <c r="V644" s="111">
        <v>252</v>
      </c>
      <c r="W644" s="110">
        <f t="shared" si="389"/>
        <v>1.0067398919999999</v>
      </c>
      <c r="X644" s="103">
        <f t="shared" si="390"/>
        <v>4.6298460400000003</v>
      </c>
      <c r="Y644" s="8">
        <f t="shared" si="397"/>
        <v>0</v>
      </c>
      <c r="Z644" s="114" t="str">
        <f t="shared" si="400"/>
        <v>A+J=</v>
      </c>
      <c r="AA644" s="108">
        <f t="shared" si="401"/>
        <v>44915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391"/>
        <v>44910</v>
      </c>
      <c r="B645" s="103">
        <f t="shared" si="384"/>
        <v>691.83494543999996</v>
      </c>
      <c r="C645" s="103">
        <f t="shared" si="398"/>
        <v>557.38373320999995</v>
      </c>
      <c r="D645" s="104">
        <f t="shared" si="392"/>
        <v>1173.7929999999999</v>
      </c>
      <c r="E645" s="105">
        <f t="shared" si="405"/>
        <v>1162.3910000000001</v>
      </c>
      <c r="F645" s="106">
        <f t="shared" si="406"/>
        <v>44855</v>
      </c>
      <c r="G645" s="107">
        <f t="shared" si="385"/>
        <v>-9.7138081416398014E-3</v>
      </c>
      <c r="H645" s="108">
        <f t="shared" si="399"/>
        <v>44915</v>
      </c>
      <c r="I645" s="108">
        <f t="shared" si="386"/>
        <v>44915</v>
      </c>
      <c r="J645" s="109">
        <f t="shared" si="393"/>
        <v>21</v>
      </c>
      <c r="K645" s="109">
        <f t="shared" si="409"/>
        <v>18</v>
      </c>
      <c r="L645" s="8">
        <f t="shared" si="394"/>
        <v>1</v>
      </c>
      <c r="M645" s="110">
        <f t="shared" si="408"/>
        <v>1</v>
      </c>
      <c r="N645" s="110">
        <f t="shared" si="403"/>
        <v>1.2324216671892632</v>
      </c>
      <c r="O645" s="103">
        <f t="shared" si="407"/>
        <v>1.23242166</v>
      </c>
      <c r="P645" s="103">
        <f t="shared" si="387"/>
        <v>686.93178573</v>
      </c>
      <c r="Q645" s="11">
        <f t="shared" si="402"/>
        <v>0</v>
      </c>
      <c r="R645" s="7">
        <f t="shared" si="395"/>
        <v>0</v>
      </c>
      <c r="S645" s="8">
        <f t="shared" si="388"/>
        <v>0</v>
      </c>
      <c r="T645" s="113">
        <f t="shared" si="396"/>
        <v>0.1047</v>
      </c>
      <c r="U645" s="111">
        <f t="shared" si="404"/>
        <v>18</v>
      </c>
      <c r="V645" s="111">
        <v>252</v>
      </c>
      <c r="W645" s="110">
        <f t="shared" si="389"/>
        <v>1.007137768</v>
      </c>
      <c r="X645" s="103">
        <f t="shared" si="390"/>
        <v>4.9031597099999997</v>
      </c>
      <c r="Y645" s="8">
        <f t="shared" si="397"/>
        <v>0</v>
      </c>
      <c r="Z645" s="114" t="str">
        <f t="shared" si="400"/>
        <v>A+J=</v>
      </c>
      <c r="AA645" s="108">
        <f t="shared" si="401"/>
        <v>44915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391"/>
        <v>44911</v>
      </c>
      <c r="B646" s="103">
        <f t="shared" si="384"/>
        <v>692.10836696000001</v>
      </c>
      <c r="C646" s="103">
        <f t="shared" si="398"/>
        <v>557.38373320999995</v>
      </c>
      <c r="D646" s="104">
        <f t="shared" si="392"/>
        <v>1173.7929999999999</v>
      </c>
      <c r="E646" s="105">
        <f t="shared" si="405"/>
        <v>1162.3910000000001</v>
      </c>
      <c r="F646" s="106">
        <f t="shared" si="406"/>
        <v>44855</v>
      </c>
      <c r="G646" s="107">
        <f t="shared" si="385"/>
        <v>-9.7138081416398014E-3</v>
      </c>
      <c r="H646" s="108">
        <f t="shared" si="399"/>
        <v>44915</v>
      </c>
      <c r="I646" s="108">
        <f t="shared" si="386"/>
        <v>44915</v>
      </c>
      <c r="J646" s="109">
        <f t="shared" si="393"/>
        <v>21</v>
      </c>
      <c r="K646" s="109">
        <f t="shared" si="409"/>
        <v>19</v>
      </c>
      <c r="L646" s="8">
        <f t="shared" si="394"/>
        <v>1</v>
      </c>
      <c r="M646" s="110">
        <f t="shared" si="408"/>
        <v>1</v>
      </c>
      <c r="N646" s="110">
        <f t="shared" si="403"/>
        <v>1.2324216671892632</v>
      </c>
      <c r="O646" s="103">
        <f t="shared" si="407"/>
        <v>1.23242166</v>
      </c>
      <c r="P646" s="103">
        <f t="shared" si="387"/>
        <v>686.93178573</v>
      </c>
      <c r="Q646" s="11">
        <f t="shared" si="402"/>
        <v>0</v>
      </c>
      <c r="R646" s="7">
        <f t="shared" si="395"/>
        <v>0</v>
      </c>
      <c r="S646" s="8">
        <f t="shared" si="388"/>
        <v>0</v>
      </c>
      <c r="T646" s="113">
        <f t="shared" si="396"/>
        <v>0.1047</v>
      </c>
      <c r="U646" s="111">
        <f t="shared" si="404"/>
        <v>19</v>
      </c>
      <c r="V646" s="111">
        <v>252</v>
      </c>
      <c r="W646" s="110">
        <f t="shared" si="389"/>
        <v>1.007535801</v>
      </c>
      <c r="X646" s="103">
        <f t="shared" si="390"/>
        <v>5.17658123</v>
      </c>
      <c r="Y646" s="8">
        <f t="shared" si="397"/>
        <v>0</v>
      </c>
      <c r="Z646" s="114" t="str">
        <f t="shared" si="400"/>
        <v>A+J=</v>
      </c>
      <c r="AA646" s="108">
        <f t="shared" si="401"/>
        <v>44915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391"/>
        <v>44912</v>
      </c>
      <c r="B647" s="103">
        <f t="shared" si="384"/>
        <v>692.38189702</v>
      </c>
      <c r="C647" s="103">
        <f t="shared" si="398"/>
        <v>557.38373320999995</v>
      </c>
      <c r="D647" s="104">
        <f t="shared" si="392"/>
        <v>1173.7929999999999</v>
      </c>
      <c r="E647" s="105">
        <f t="shared" si="405"/>
        <v>1162.3910000000001</v>
      </c>
      <c r="F647" s="106">
        <f t="shared" si="406"/>
        <v>44855</v>
      </c>
      <c r="G647" s="107">
        <f t="shared" si="385"/>
        <v>-9.7138081416398014E-3</v>
      </c>
      <c r="H647" s="108">
        <f t="shared" si="399"/>
        <v>44915</v>
      </c>
      <c r="I647" s="108">
        <f t="shared" si="386"/>
        <v>44915</v>
      </c>
      <c r="J647" s="109">
        <f t="shared" si="393"/>
        <v>21</v>
      </c>
      <c r="K647" s="109">
        <f t="shared" si="409"/>
        <v>20</v>
      </c>
      <c r="L647" s="8">
        <f t="shared" si="394"/>
        <v>1</v>
      </c>
      <c r="M647" s="110">
        <f t="shared" si="408"/>
        <v>1</v>
      </c>
      <c r="N647" s="110">
        <f t="shared" si="403"/>
        <v>1.2324216671892632</v>
      </c>
      <c r="O647" s="103">
        <f t="shared" si="407"/>
        <v>1.23242166</v>
      </c>
      <c r="P647" s="103">
        <f t="shared" si="387"/>
        <v>686.93178573</v>
      </c>
      <c r="Q647" s="11">
        <f t="shared" si="402"/>
        <v>0</v>
      </c>
      <c r="R647" s="7">
        <f t="shared" si="395"/>
        <v>0</v>
      </c>
      <c r="S647" s="8">
        <f t="shared" si="388"/>
        <v>0</v>
      </c>
      <c r="T647" s="113">
        <f t="shared" si="396"/>
        <v>0.1047</v>
      </c>
      <c r="U647" s="111">
        <f t="shared" si="404"/>
        <v>20</v>
      </c>
      <c r="V647" s="111">
        <v>252</v>
      </c>
      <c r="W647" s="110">
        <f t="shared" si="389"/>
        <v>1.0079339919999999</v>
      </c>
      <c r="X647" s="103">
        <f t="shared" si="390"/>
        <v>5.4501112899999997</v>
      </c>
      <c r="Y647" s="8">
        <f t="shared" si="397"/>
        <v>0</v>
      </c>
      <c r="Z647" s="114" t="str">
        <f t="shared" si="400"/>
        <v>A+J=</v>
      </c>
      <c r="AA647" s="108">
        <f t="shared" si="401"/>
        <v>44915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391"/>
        <v>44913</v>
      </c>
      <c r="B648" s="103">
        <f t="shared" si="384"/>
        <v>692.38189702</v>
      </c>
      <c r="C648" s="103">
        <f t="shared" si="398"/>
        <v>557.38373320999995</v>
      </c>
      <c r="D648" s="104">
        <f t="shared" si="392"/>
        <v>1173.7929999999999</v>
      </c>
      <c r="E648" s="105">
        <f t="shared" si="405"/>
        <v>1162.3910000000001</v>
      </c>
      <c r="F648" s="106">
        <f t="shared" si="406"/>
        <v>44855</v>
      </c>
      <c r="G648" s="107">
        <f t="shared" si="385"/>
        <v>-9.7138081416398014E-3</v>
      </c>
      <c r="H648" s="108">
        <f t="shared" si="399"/>
        <v>44915</v>
      </c>
      <c r="I648" s="108">
        <f t="shared" si="386"/>
        <v>44915</v>
      </c>
      <c r="J648" s="109">
        <f t="shared" si="393"/>
        <v>21</v>
      </c>
      <c r="K648" s="109">
        <f t="shared" si="409"/>
        <v>20</v>
      </c>
      <c r="L648" s="8">
        <f t="shared" si="394"/>
        <v>1</v>
      </c>
      <c r="M648" s="110">
        <f t="shared" si="408"/>
        <v>1</v>
      </c>
      <c r="N648" s="110">
        <f t="shared" si="403"/>
        <v>1.2324216671892632</v>
      </c>
      <c r="O648" s="103">
        <f t="shared" si="407"/>
        <v>1.23242166</v>
      </c>
      <c r="P648" s="103">
        <f t="shared" si="387"/>
        <v>686.93178573</v>
      </c>
      <c r="Q648" s="11">
        <f t="shared" si="402"/>
        <v>0</v>
      </c>
      <c r="R648" s="7">
        <f t="shared" si="395"/>
        <v>0</v>
      </c>
      <c r="S648" s="8">
        <f t="shared" si="388"/>
        <v>0</v>
      </c>
      <c r="T648" s="113">
        <f t="shared" si="396"/>
        <v>0.1047</v>
      </c>
      <c r="U648" s="111">
        <f t="shared" si="404"/>
        <v>20</v>
      </c>
      <c r="V648" s="111">
        <v>252</v>
      </c>
      <c r="W648" s="110">
        <f t="shared" si="389"/>
        <v>1.0079339919999999</v>
      </c>
      <c r="X648" s="103">
        <f t="shared" si="390"/>
        <v>5.4501112899999997</v>
      </c>
      <c r="Y648" s="8">
        <f t="shared" si="397"/>
        <v>0</v>
      </c>
      <c r="Z648" s="114" t="str">
        <f t="shared" si="400"/>
        <v>A+J=</v>
      </c>
      <c r="AA648" s="108">
        <f t="shared" si="401"/>
        <v>44915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2">
        <f t="shared" si="391"/>
        <v>44914</v>
      </c>
      <c r="B649" s="103">
        <f t="shared" si="384"/>
        <v>692.38189702</v>
      </c>
      <c r="C649" s="103">
        <f t="shared" si="398"/>
        <v>557.38373320999995</v>
      </c>
      <c r="D649" s="104">
        <f t="shared" si="392"/>
        <v>1173.7929999999999</v>
      </c>
      <c r="E649" s="105">
        <f t="shared" si="405"/>
        <v>1162.3910000000001</v>
      </c>
      <c r="F649" s="106">
        <f t="shared" si="406"/>
        <v>44855</v>
      </c>
      <c r="G649" s="107">
        <f t="shared" si="385"/>
        <v>-9.7138081416398014E-3</v>
      </c>
      <c r="H649" s="108">
        <f t="shared" si="399"/>
        <v>44915</v>
      </c>
      <c r="I649" s="108">
        <f t="shared" si="386"/>
        <v>44915</v>
      </c>
      <c r="J649" s="109">
        <f t="shared" si="393"/>
        <v>21</v>
      </c>
      <c r="K649" s="109">
        <f t="shared" si="409"/>
        <v>20</v>
      </c>
      <c r="L649" s="8">
        <f t="shared" si="394"/>
        <v>1</v>
      </c>
      <c r="M649" s="110">
        <f t="shared" si="408"/>
        <v>1</v>
      </c>
      <c r="N649" s="110">
        <f t="shared" si="403"/>
        <v>1.2324216671892632</v>
      </c>
      <c r="O649" s="103">
        <f t="shared" si="407"/>
        <v>1.23242166</v>
      </c>
      <c r="P649" s="103">
        <f t="shared" si="387"/>
        <v>686.93178573</v>
      </c>
      <c r="Q649" s="11">
        <f t="shared" si="402"/>
        <v>0</v>
      </c>
      <c r="R649" s="7">
        <f t="shared" si="395"/>
        <v>0</v>
      </c>
      <c r="S649" s="8">
        <f t="shared" si="388"/>
        <v>0</v>
      </c>
      <c r="T649" s="113">
        <f t="shared" si="396"/>
        <v>0.1047</v>
      </c>
      <c r="U649" s="111">
        <f t="shared" si="404"/>
        <v>20</v>
      </c>
      <c r="V649" s="111">
        <v>252</v>
      </c>
      <c r="W649" s="110">
        <f t="shared" si="389"/>
        <v>1.0079339919999999</v>
      </c>
      <c r="X649" s="103">
        <f t="shared" si="390"/>
        <v>5.4501112899999997</v>
      </c>
      <c r="Y649" s="8">
        <f t="shared" si="397"/>
        <v>0</v>
      </c>
      <c r="Z649" s="114" t="str">
        <f t="shared" si="400"/>
        <v>A+J=</v>
      </c>
      <c r="AA649" s="108">
        <f t="shared" si="401"/>
        <v>44915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391"/>
        <v>44915</v>
      </c>
      <c r="B650" s="103">
        <f t="shared" ref="B650:B713" si="410">(P650+X650)</f>
        <v>692.65553423000006</v>
      </c>
      <c r="C650" s="103">
        <f t="shared" si="398"/>
        <v>557.38373320999995</v>
      </c>
      <c r="D650" s="104">
        <f t="shared" si="392"/>
        <v>1173.7929999999999</v>
      </c>
      <c r="E650" s="105">
        <f t="shared" si="405"/>
        <v>1162.3910000000001</v>
      </c>
      <c r="F650" s="106">
        <f t="shared" si="406"/>
        <v>44855</v>
      </c>
      <c r="G650" s="107">
        <f t="shared" ref="G650:G713" si="411">(E650/D650)-1</f>
        <v>-9.7138081416398014E-3</v>
      </c>
      <c r="H650" s="108">
        <f t="shared" si="399"/>
        <v>44946</v>
      </c>
      <c r="I650" s="108">
        <f t="shared" ref="I650:I713" si="412">IF(A650&gt;I649,H650,I649)</f>
        <v>44915</v>
      </c>
      <c r="J650" s="109">
        <f t="shared" si="393"/>
        <v>21</v>
      </c>
      <c r="K650" s="109">
        <f t="shared" si="409"/>
        <v>21</v>
      </c>
      <c r="L650" s="8">
        <f t="shared" si="394"/>
        <v>1</v>
      </c>
      <c r="M650" s="110">
        <f t="shared" si="408"/>
        <v>1</v>
      </c>
      <c r="N650" s="110">
        <f t="shared" si="403"/>
        <v>1.2324216671892632</v>
      </c>
      <c r="O650" s="103">
        <f t="shared" si="407"/>
        <v>1.23242166</v>
      </c>
      <c r="P650" s="103">
        <f t="shared" ref="P650:P713" si="413">TRUNC(C650*O650,8)</f>
        <v>686.93178573</v>
      </c>
      <c r="Q650" s="11">
        <f t="shared" si="402"/>
        <v>21</v>
      </c>
      <c r="R650" s="7">
        <f t="shared" si="395"/>
        <v>2.4473999999999999E-2</v>
      </c>
      <c r="S650" s="8">
        <f t="shared" ref="S650:S713" si="414">IF(R650&gt;0,TRUNC(R650*P650,8),0)</f>
        <v>16.811968520000001</v>
      </c>
      <c r="T650" s="113">
        <f t="shared" si="396"/>
        <v>0.1047</v>
      </c>
      <c r="U650" s="111">
        <f t="shared" si="404"/>
        <v>21</v>
      </c>
      <c r="V650" s="111">
        <v>252</v>
      </c>
      <c r="W650" s="110">
        <f t="shared" ref="W650:W713" si="415">ROUND((1+T650)^TRUNC((U650/V650),9),9)</f>
        <v>1.0083323390000001</v>
      </c>
      <c r="X650" s="103">
        <f t="shared" ref="X650:X713" si="416">TRUNC((P650*(W650-1)),8)</f>
        <v>5.7237485000000001</v>
      </c>
      <c r="Y650" s="8">
        <f t="shared" si="397"/>
        <v>22.53571702</v>
      </c>
      <c r="Z650" s="114" t="str">
        <f t="shared" si="400"/>
        <v>A+J=</v>
      </c>
      <c r="AA650" s="108">
        <f t="shared" si="401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17">(A650+1)</f>
        <v>44916</v>
      </c>
      <c r="B651" s="103">
        <f t="shared" si="410"/>
        <v>670.38465660999998</v>
      </c>
      <c r="C651" s="103">
        <f t="shared" si="398"/>
        <v>543.74232372999995</v>
      </c>
      <c r="D651" s="104">
        <f t="shared" ref="D651:D714" si="418">IF(E651=E650,D650,E650)</f>
        <v>1162.3910000000001</v>
      </c>
      <c r="E651" s="105">
        <f t="shared" si="405"/>
        <v>1155.829</v>
      </c>
      <c r="F651" s="106">
        <f t="shared" si="406"/>
        <v>44885</v>
      </c>
      <c r="G651" s="107">
        <f t="shared" si="411"/>
        <v>-5.6452605018449953E-3</v>
      </c>
      <c r="H651" s="108">
        <f t="shared" si="399"/>
        <v>44946</v>
      </c>
      <c r="I651" s="108">
        <f t="shared" si="412"/>
        <v>44946</v>
      </c>
      <c r="J651" s="109">
        <f t="shared" ref="J651:J714" si="419">IF(I651=I650,J650,NETWORKDAYS(I650,I651,$AD$171:$AD$502)-1)</f>
        <v>23</v>
      </c>
      <c r="K651" s="109">
        <f t="shared" si="409"/>
        <v>1</v>
      </c>
      <c r="L651" s="8">
        <f t="shared" ref="L651:L714" si="420">IF(E651&lt;D651,1,TRUNC((E651/D651)^TRUNC((K651/J651),9),8))</f>
        <v>1</v>
      </c>
      <c r="M651" s="110">
        <f t="shared" si="408"/>
        <v>1</v>
      </c>
      <c r="N651" s="110">
        <f t="shared" si="403"/>
        <v>1.2324216671892632</v>
      </c>
      <c r="O651" s="103">
        <f t="shared" si="407"/>
        <v>1.23242166</v>
      </c>
      <c r="P651" s="103">
        <f t="shared" si="413"/>
        <v>670.11981721999996</v>
      </c>
      <c r="Q651" s="11">
        <f t="shared" si="402"/>
        <v>0</v>
      </c>
      <c r="R651" s="7">
        <f t="shared" ref="R651:R714" si="421">IF(Q651&gt;0,VLOOKUP($A651,$AD$10:$AI$165,6),0)</f>
        <v>0</v>
      </c>
      <c r="S651" s="8">
        <f t="shared" si="414"/>
        <v>0</v>
      </c>
      <c r="T651" s="113">
        <f t="shared" ref="T651:T714" si="422">(T650)</f>
        <v>0.1047</v>
      </c>
      <c r="U651" s="111">
        <f t="shared" si="404"/>
        <v>1</v>
      </c>
      <c r="V651" s="111">
        <v>252</v>
      </c>
      <c r="W651" s="110">
        <f t="shared" si="415"/>
        <v>1.0003952119999999</v>
      </c>
      <c r="X651" s="103">
        <f t="shared" si="416"/>
        <v>0.26483939000000001</v>
      </c>
      <c r="Y651" s="8">
        <f t="shared" ref="Y651:Y714" si="423">IF(Z651="INCORPJ=",0,IF(Q651&gt;0,S651+X651,0))</f>
        <v>0</v>
      </c>
      <c r="Z651" s="114" t="str">
        <f t="shared" si="400"/>
        <v>A+J=</v>
      </c>
      <c r="AA651" s="108">
        <f t="shared" si="401"/>
        <v>44946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17"/>
        <v>44917</v>
      </c>
      <c r="B652" s="103">
        <f t="shared" si="410"/>
        <v>670.64960121000001</v>
      </c>
      <c r="C652" s="103">
        <f t="shared" ref="C652:C715" si="424">TRUNC(IF(Q651&gt;0,VLOOKUP(A651,$AD$12:$AE$165,2),C651),8)</f>
        <v>543.74232372999995</v>
      </c>
      <c r="D652" s="104">
        <f t="shared" si="418"/>
        <v>1162.3910000000001</v>
      </c>
      <c r="E652" s="105">
        <f t="shared" si="405"/>
        <v>1155.829</v>
      </c>
      <c r="F652" s="106">
        <f t="shared" si="406"/>
        <v>44885</v>
      </c>
      <c r="G652" s="107">
        <f t="shared" si="411"/>
        <v>-5.6452605018449953E-3</v>
      </c>
      <c r="H652" s="108">
        <f t="shared" ref="H652:H715" si="425">IF(DAY(A652)=H$9,VLOOKUP(A652,AH$118:AN$450,4),H651)</f>
        <v>44946</v>
      </c>
      <c r="I652" s="108">
        <f t="shared" si="412"/>
        <v>44946</v>
      </c>
      <c r="J652" s="109">
        <f t="shared" si="419"/>
        <v>23</v>
      </c>
      <c r="K652" s="109">
        <f t="shared" si="409"/>
        <v>2</v>
      </c>
      <c r="L652" s="8">
        <f t="shared" si="420"/>
        <v>1</v>
      </c>
      <c r="M652" s="110">
        <f t="shared" si="408"/>
        <v>1</v>
      </c>
      <c r="N652" s="110">
        <f t="shared" si="403"/>
        <v>1.2324216671892632</v>
      </c>
      <c r="O652" s="103">
        <f t="shared" si="407"/>
        <v>1.23242166</v>
      </c>
      <c r="P652" s="103">
        <f t="shared" si="413"/>
        <v>670.11981721999996</v>
      </c>
      <c r="Q652" s="11">
        <f t="shared" si="402"/>
        <v>0</v>
      </c>
      <c r="R652" s="7">
        <f t="shared" si="421"/>
        <v>0</v>
      </c>
      <c r="S652" s="8">
        <f t="shared" si="414"/>
        <v>0</v>
      </c>
      <c r="T652" s="113">
        <f t="shared" si="422"/>
        <v>0.1047</v>
      </c>
      <c r="U652" s="111">
        <f t="shared" si="404"/>
        <v>2</v>
      </c>
      <c r="V652" s="111">
        <v>252</v>
      </c>
      <c r="W652" s="110">
        <f t="shared" si="415"/>
        <v>1.000790581</v>
      </c>
      <c r="X652" s="103">
        <f t="shared" si="416"/>
        <v>0.52978398999999998</v>
      </c>
      <c r="Y652" s="8">
        <f t="shared" si="423"/>
        <v>0</v>
      </c>
      <c r="Z652" s="114" t="str">
        <f t="shared" ref="Z652:Z715" si="426">IF($Q651&gt;0,VLOOKUP($A651,$AD$10:$AM$165,9),Z651)</f>
        <v>A+J=</v>
      </c>
      <c r="AA652" s="108">
        <f t="shared" ref="AA652:AA715" si="427">IF($Q651&gt;0,VLOOKUP($A651,$AD$10:$AM$165,10),AA651)</f>
        <v>44946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17"/>
        <v>44918</v>
      </c>
      <c r="B653" s="103">
        <f t="shared" si="410"/>
        <v>670.91464967999991</v>
      </c>
      <c r="C653" s="103">
        <f t="shared" si="424"/>
        <v>543.74232372999995</v>
      </c>
      <c r="D653" s="104">
        <f t="shared" si="418"/>
        <v>1162.3910000000001</v>
      </c>
      <c r="E653" s="105">
        <f t="shared" si="405"/>
        <v>1155.829</v>
      </c>
      <c r="F653" s="106">
        <f t="shared" si="406"/>
        <v>44885</v>
      </c>
      <c r="G653" s="107">
        <f t="shared" si="411"/>
        <v>-5.6452605018449953E-3</v>
      </c>
      <c r="H653" s="108">
        <f t="shared" si="425"/>
        <v>44946</v>
      </c>
      <c r="I653" s="108">
        <f t="shared" si="412"/>
        <v>44946</v>
      </c>
      <c r="J653" s="109">
        <f t="shared" si="419"/>
        <v>23</v>
      </c>
      <c r="K653" s="109">
        <f t="shared" si="409"/>
        <v>3</v>
      </c>
      <c r="L653" s="8">
        <f t="shared" si="420"/>
        <v>1</v>
      </c>
      <c r="M653" s="110">
        <f t="shared" si="408"/>
        <v>1</v>
      </c>
      <c r="N653" s="110">
        <f t="shared" si="403"/>
        <v>1.2324216671892632</v>
      </c>
      <c r="O653" s="103">
        <f t="shared" si="407"/>
        <v>1.23242166</v>
      </c>
      <c r="P653" s="103">
        <f t="shared" si="413"/>
        <v>670.11981721999996</v>
      </c>
      <c r="Q653" s="11">
        <f t="shared" ref="Q653:Q716" si="428">IF(VLOOKUP(A653,AD$10:AK$165,8)=VLOOKUP(A652,AD$10:AK$165,8),0,VLOOKUP(A653,AD$10:AK$165,8))</f>
        <v>0</v>
      </c>
      <c r="R653" s="7">
        <f t="shared" si="421"/>
        <v>0</v>
      </c>
      <c r="S653" s="8">
        <f t="shared" si="414"/>
        <v>0</v>
      </c>
      <c r="T653" s="113">
        <f t="shared" si="422"/>
        <v>0.1047</v>
      </c>
      <c r="U653" s="111">
        <f t="shared" si="404"/>
        <v>3</v>
      </c>
      <c r="V653" s="111">
        <v>252</v>
      </c>
      <c r="W653" s="110">
        <f t="shared" si="415"/>
        <v>1.0011861049999999</v>
      </c>
      <c r="X653" s="103">
        <f t="shared" si="416"/>
        <v>0.79483245999999996</v>
      </c>
      <c r="Y653" s="8">
        <f t="shared" si="423"/>
        <v>0</v>
      </c>
      <c r="Z653" s="114" t="str">
        <f t="shared" si="426"/>
        <v>A+J=</v>
      </c>
      <c r="AA653" s="108">
        <f t="shared" si="427"/>
        <v>44946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17"/>
        <v>44919</v>
      </c>
      <c r="B654" s="103">
        <f t="shared" si="410"/>
        <v>671.17980335999994</v>
      </c>
      <c r="C654" s="103">
        <f t="shared" si="424"/>
        <v>543.74232372999995</v>
      </c>
      <c r="D654" s="104">
        <f t="shared" si="418"/>
        <v>1162.3910000000001</v>
      </c>
      <c r="E654" s="105">
        <f t="shared" si="405"/>
        <v>1155.829</v>
      </c>
      <c r="F654" s="106">
        <f t="shared" si="406"/>
        <v>44885</v>
      </c>
      <c r="G654" s="107">
        <f t="shared" si="411"/>
        <v>-5.6452605018449953E-3</v>
      </c>
      <c r="H654" s="108">
        <f t="shared" si="425"/>
        <v>44946</v>
      </c>
      <c r="I654" s="108">
        <f t="shared" si="412"/>
        <v>44946</v>
      </c>
      <c r="J654" s="109">
        <f t="shared" si="419"/>
        <v>23</v>
      </c>
      <c r="K654" s="109">
        <f t="shared" si="409"/>
        <v>4</v>
      </c>
      <c r="L654" s="8">
        <f t="shared" si="420"/>
        <v>1</v>
      </c>
      <c r="M654" s="110">
        <f t="shared" si="408"/>
        <v>1</v>
      </c>
      <c r="N654" s="110">
        <f t="shared" si="403"/>
        <v>1.2324216671892632</v>
      </c>
      <c r="O654" s="103">
        <f t="shared" si="407"/>
        <v>1.23242166</v>
      </c>
      <c r="P654" s="103">
        <f t="shared" si="413"/>
        <v>670.11981721999996</v>
      </c>
      <c r="Q654" s="11">
        <f t="shared" si="428"/>
        <v>0</v>
      </c>
      <c r="R654" s="7">
        <f t="shared" si="421"/>
        <v>0</v>
      </c>
      <c r="S654" s="8">
        <f t="shared" si="414"/>
        <v>0</v>
      </c>
      <c r="T654" s="113">
        <f t="shared" si="422"/>
        <v>0.1047</v>
      </c>
      <c r="U654" s="111">
        <f t="shared" si="404"/>
        <v>4</v>
      </c>
      <c r="V654" s="111">
        <v>252</v>
      </c>
      <c r="W654" s="110">
        <f t="shared" si="415"/>
        <v>1.001581786</v>
      </c>
      <c r="X654" s="103">
        <f t="shared" si="416"/>
        <v>1.0599861399999999</v>
      </c>
      <c r="Y654" s="8">
        <f t="shared" si="423"/>
        <v>0</v>
      </c>
      <c r="Z654" s="114" t="str">
        <f t="shared" si="426"/>
        <v>A+J=</v>
      </c>
      <c r="AA654" s="108">
        <f t="shared" si="427"/>
        <v>44946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17"/>
        <v>44920</v>
      </c>
      <c r="B655" s="103">
        <f t="shared" si="410"/>
        <v>671.17980335999994</v>
      </c>
      <c r="C655" s="103">
        <f t="shared" si="424"/>
        <v>543.74232372999995</v>
      </c>
      <c r="D655" s="104">
        <f t="shared" si="418"/>
        <v>1162.3910000000001</v>
      </c>
      <c r="E655" s="105">
        <f t="shared" si="405"/>
        <v>1155.829</v>
      </c>
      <c r="F655" s="106">
        <f t="shared" si="406"/>
        <v>44885</v>
      </c>
      <c r="G655" s="107">
        <f t="shared" si="411"/>
        <v>-5.6452605018449953E-3</v>
      </c>
      <c r="H655" s="108">
        <f t="shared" si="425"/>
        <v>44946</v>
      </c>
      <c r="I655" s="108">
        <f t="shared" si="412"/>
        <v>44946</v>
      </c>
      <c r="J655" s="109">
        <f t="shared" si="419"/>
        <v>23</v>
      </c>
      <c r="K655" s="109">
        <f t="shared" si="409"/>
        <v>4</v>
      </c>
      <c r="L655" s="8">
        <f t="shared" si="420"/>
        <v>1</v>
      </c>
      <c r="M655" s="110">
        <f t="shared" si="408"/>
        <v>1</v>
      </c>
      <c r="N655" s="110">
        <f t="shared" si="403"/>
        <v>1.2324216671892632</v>
      </c>
      <c r="O655" s="103">
        <f t="shared" si="407"/>
        <v>1.23242166</v>
      </c>
      <c r="P655" s="103">
        <f t="shared" si="413"/>
        <v>670.11981721999996</v>
      </c>
      <c r="Q655" s="11">
        <f t="shared" si="428"/>
        <v>0</v>
      </c>
      <c r="R655" s="7">
        <f t="shared" si="421"/>
        <v>0</v>
      </c>
      <c r="S655" s="8">
        <f t="shared" si="414"/>
        <v>0</v>
      </c>
      <c r="T655" s="113">
        <f t="shared" si="422"/>
        <v>0.1047</v>
      </c>
      <c r="U655" s="111">
        <f t="shared" si="404"/>
        <v>4</v>
      </c>
      <c r="V655" s="111">
        <v>252</v>
      </c>
      <c r="W655" s="110">
        <f t="shared" si="415"/>
        <v>1.001581786</v>
      </c>
      <c r="X655" s="103">
        <f t="shared" si="416"/>
        <v>1.0599861399999999</v>
      </c>
      <c r="Y655" s="8">
        <f t="shared" si="423"/>
        <v>0</v>
      </c>
      <c r="Z655" s="114" t="str">
        <f t="shared" si="426"/>
        <v>A+J=</v>
      </c>
      <c r="AA655" s="108">
        <f t="shared" si="427"/>
        <v>44946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17"/>
        <v>44921</v>
      </c>
      <c r="B656" s="103">
        <f t="shared" si="410"/>
        <v>671.17980335999994</v>
      </c>
      <c r="C656" s="103">
        <f t="shared" si="424"/>
        <v>543.74232372999995</v>
      </c>
      <c r="D656" s="104">
        <f t="shared" si="418"/>
        <v>1162.3910000000001</v>
      </c>
      <c r="E656" s="105">
        <f t="shared" si="405"/>
        <v>1155.829</v>
      </c>
      <c r="F656" s="106">
        <f t="shared" si="406"/>
        <v>44885</v>
      </c>
      <c r="G656" s="107">
        <f t="shared" si="411"/>
        <v>-5.6452605018449953E-3</v>
      </c>
      <c r="H656" s="108">
        <f t="shared" si="425"/>
        <v>44946</v>
      </c>
      <c r="I656" s="108">
        <f t="shared" si="412"/>
        <v>44946</v>
      </c>
      <c r="J656" s="109">
        <f t="shared" si="419"/>
        <v>23</v>
      </c>
      <c r="K656" s="109">
        <f t="shared" si="409"/>
        <v>4</v>
      </c>
      <c r="L656" s="8">
        <f t="shared" si="420"/>
        <v>1</v>
      </c>
      <c r="M656" s="110">
        <f t="shared" si="408"/>
        <v>1</v>
      </c>
      <c r="N656" s="110">
        <f t="shared" si="403"/>
        <v>1.2324216671892632</v>
      </c>
      <c r="O656" s="103">
        <f t="shared" si="407"/>
        <v>1.23242166</v>
      </c>
      <c r="P656" s="103">
        <f t="shared" si="413"/>
        <v>670.11981721999996</v>
      </c>
      <c r="Q656" s="11">
        <f t="shared" si="428"/>
        <v>0</v>
      </c>
      <c r="R656" s="7">
        <f t="shared" si="421"/>
        <v>0</v>
      </c>
      <c r="S656" s="8">
        <f t="shared" si="414"/>
        <v>0</v>
      </c>
      <c r="T656" s="113">
        <f t="shared" si="422"/>
        <v>0.1047</v>
      </c>
      <c r="U656" s="111">
        <f t="shared" si="404"/>
        <v>4</v>
      </c>
      <c r="V656" s="111">
        <v>252</v>
      </c>
      <c r="W656" s="110">
        <f t="shared" si="415"/>
        <v>1.001581786</v>
      </c>
      <c r="X656" s="103">
        <f t="shared" si="416"/>
        <v>1.0599861399999999</v>
      </c>
      <c r="Y656" s="8">
        <f t="shared" si="423"/>
        <v>0</v>
      </c>
      <c r="Z656" s="114" t="str">
        <f t="shared" si="426"/>
        <v>A+J=</v>
      </c>
      <c r="AA656" s="108">
        <f t="shared" si="427"/>
        <v>44946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17"/>
        <v>44922</v>
      </c>
      <c r="B657" s="103">
        <f t="shared" si="410"/>
        <v>671.44506224999998</v>
      </c>
      <c r="C657" s="103">
        <f t="shared" si="424"/>
        <v>543.74232372999995</v>
      </c>
      <c r="D657" s="104">
        <f t="shared" si="418"/>
        <v>1162.3910000000001</v>
      </c>
      <c r="E657" s="105">
        <f t="shared" si="405"/>
        <v>1155.829</v>
      </c>
      <c r="F657" s="106">
        <f t="shared" si="406"/>
        <v>44885</v>
      </c>
      <c r="G657" s="107">
        <f t="shared" si="411"/>
        <v>-5.6452605018449953E-3</v>
      </c>
      <c r="H657" s="108">
        <f t="shared" si="425"/>
        <v>44946</v>
      </c>
      <c r="I657" s="108">
        <f t="shared" si="412"/>
        <v>44946</v>
      </c>
      <c r="J657" s="109">
        <f t="shared" si="419"/>
        <v>23</v>
      </c>
      <c r="K657" s="109">
        <f t="shared" si="409"/>
        <v>5</v>
      </c>
      <c r="L657" s="8">
        <f t="shared" si="420"/>
        <v>1</v>
      </c>
      <c r="M657" s="110">
        <f t="shared" si="408"/>
        <v>1</v>
      </c>
      <c r="N657" s="110">
        <f t="shared" si="403"/>
        <v>1.2324216671892632</v>
      </c>
      <c r="O657" s="103">
        <f t="shared" si="407"/>
        <v>1.23242166</v>
      </c>
      <c r="P657" s="103">
        <f t="shared" si="413"/>
        <v>670.11981721999996</v>
      </c>
      <c r="Q657" s="11">
        <f t="shared" si="428"/>
        <v>0</v>
      </c>
      <c r="R657" s="7">
        <f t="shared" si="421"/>
        <v>0</v>
      </c>
      <c r="S657" s="8">
        <f t="shared" si="414"/>
        <v>0</v>
      </c>
      <c r="T657" s="113">
        <f t="shared" si="422"/>
        <v>0.1047</v>
      </c>
      <c r="U657" s="111">
        <f t="shared" si="404"/>
        <v>5</v>
      </c>
      <c r="V657" s="111">
        <v>252</v>
      </c>
      <c r="W657" s="110">
        <f t="shared" si="415"/>
        <v>1.001977624</v>
      </c>
      <c r="X657" s="103">
        <f t="shared" si="416"/>
        <v>1.32524503</v>
      </c>
      <c r="Y657" s="8">
        <f t="shared" si="423"/>
        <v>0</v>
      </c>
      <c r="Z657" s="114" t="str">
        <f t="shared" si="426"/>
        <v>A+J=</v>
      </c>
      <c r="AA657" s="108">
        <f t="shared" si="427"/>
        <v>44946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17"/>
        <v>44923</v>
      </c>
      <c r="B658" s="103">
        <f t="shared" si="410"/>
        <v>671.71042500999999</v>
      </c>
      <c r="C658" s="103">
        <f t="shared" si="424"/>
        <v>543.74232372999995</v>
      </c>
      <c r="D658" s="104">
        <f t="shared" si="418"/>
        <v>1162.3910000000001</v>
      </c>
      <c r="E658" s="105">
        <f t="shared" si="405"/>
        <v>1155.829</v>
      </c>
      <c r="F658" s="106">
        <f t="shared" si="406"/>
        <v>44885</v>
      </c>
      <c r="G658" s="107">
        <f t="shared" si="411"/>
        <v>-5.6452605018449953E-3</v>
      </c>
      <c r="H658" s="108">
        <f t="shared" si="425"/>
        <v>44946</v>
      </c>
      <c r="I658" s="108">
        <f t="shared" si="412"/>
        <v>44946</v>
      </c>
      <c r="J658" s="109">
        <f t="shared" si="419"/>
        <v>23</v>
      </c>
      <c r="K658" s="109">
        <f t="shared" si="409"/>
        <v>6</v>
      </c>
      <c r="L658" s="8">
        <f t="shared" si="420"/>
        <v>1</v>
      </c>
      <c r="M658" s="110">
        <f t="shared" si="408"/>
        <v>1</v>
      </c>
      <c r="N658" s="110">
        <f t="shared" si="403"/>
        <v>1.2324216671892632</v>
      </c>
      <c r="O658" s="103">
        <f t="shared" si="407"/>
        <v>1.23242166</v>
      </c>
      <c r="P658" s="103">
        <f t="shared" si="413"/>
        <v>670.11981721999996</v>
      </c>
      <c r="Q658" s="11">
        <f t="shared" si="428"/>
        <v>0</v>
      </c>
      <c r="R658" s="7">
        <f t="shared" si="421"/>
        <v>0</v>
      </c>
      <c r="S658" s="8">
        <f t="shared" si="414"/>
        <v>0</v>
      </c>
      <c r="T658" s="113">
        <f t="shared" si="422"/>
        <v>0.1047</v>
      </c>
      <c r="U658" s="111">
        <f t="shared" si="404"/>
        <v>6</v>
      </c>
      <c r="V658" s="111">
        <v>252</v>
      </c>
      <c r="W658" s="110">
        <f t="shared" si="415"/>
        <v>1.0023736169999999</v>
      </c>
      <c r="X658" s="103">
        <f t="shared" si="416"/>
        <v>1.59060779</v>
      </c>
      <c r="Y658" s="8">
        <f t="shared" si="423"/>
        <v>0</v>
      </c>
      <c r="Z658" s="114" t="str">
        <f t="shared" si="426"/>
        <v>A+J=</v>
      </c>
      <c r="AA658" s="108">
        <f t="shared" si="427"/>
        <v>44946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17"/>
        <v>44924</v>
      </c>
      <c r="B659" s="103">
        <f t="shared" si="410"/>
        <v>671.97589363999998</v>
      </c>
      <c r="C659" s="103">
        <f t="shared" si="424"/>
        <v>543.74232372999995</v>
      </c>
      <c r="D659" s="104">
        <f t="shared" si="418"/>
        <v>1162.3910000000001</v>
      </c>
      <c r="E659" s="105">
        <f t="shared" si="405"/>
        <v>1155.829</v>
      </c>
      <c r="F659" s="106">
        <f t="shared" si="406"/>
        <v>44885</v>
      </c>
      <c r="G659" s="107">
        <f t="shared" si="411"/>
        <v>-5.6452605018449953E-3</v>
      </c>
      <c r="H659" s="108">
        <f t="shared" si="425"/>
        <v>44946</v>
      </c>
      <c r="I659" s="108">
        <f t="shared" si="412"/>
        <v>44946</v>
      </c>
      <c r="J659" s="109">
        <f t="shared" si="419"/>
        <v>23</v>
      </c>
      <c r="K659" s="109">
        <f t="shared" si="409"/>
        <v>7</v>
      </c>
      <c r="L659" s="8">
        <f t="shared" si="420"/>
        <v>1</v>
      </c>
      <c r="M659" s="110">
        <f t="shared" si="408"/>
        <v>1</v>
      </c>
      <c r="N659" s="110">
        <f t="shared" si="403"/>
        <v>1.2324216671892632</v>
      </c>
      <c r="O659" s="103">
        <f t="shared" si="407"/>
        <v>1.23242166</v>
      </c>
      <c r="P659" s="103">
        <f t="shared" si="413"/>
        <v>670.11981721999996</v>
      </c>
      <c r="Q659" s="11">
        <f t="shared" si="428"/>
        <v>0</v>
      </c>
      <c r="R659" s="7">
        <f t="shared" si="421"/>
        <v>0</v>
      </c>
      <c r="S659" s="8">
        <f t="shared" si="414"/>
        <v>0</v>
      </c>
      <c r="T659" s="113">
        <f t="shared" si="422"/>
        <v>0.1047</v>
      </c>
      <c r="U659" s="111">
        <f t="shared" si="404"/>
        <v>7</v>
      </c>
      <c r="V659" s="111">
        <v>252</v>
      </c>
      <c r="W659" s="110">
        <f t="shared" si="415"/>
        <v>1.0027697680000001</v>
      </c>
      <c r="X659" s="103">
        <f t="shared" si="416"/>
        <v>1.8560764199999999</v>
      </c>
      <c r="Y659" s="8">
        <f t="shared" si="423"/>
        <v>0</v>
      </c>
      <c r="Z659" s="114" t="str">
        <f t="shared" si="426"/>
        <v>A+J=</v>
      </c>
      <c r="AA659" s="108">
        <f t="shared" si="427"/>
        <v>44946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17"/>
        <v>44925</v>
      </c>
      <c r="B660" s="103">
        <f t="shared" si="410"/>
        <v>672.24146681999991</v>
      </c>
      <c r="C660" s="103">
        <f t="shared" si="424"/>
        <v>543.74232372999995</v>
      </c>
      <c r="D660" s="104">
        <f t="shared" si="418"/>
        <v>1162.3910000000001</v>
      </c>
      <c r="E660" s="105">
        <f t="shared" si="405"/>
        <v>1155.829</v>
      </c>
      <c r="F660" s="106">
        <f t="shared" si="406"/>
        <v>44885</v>
      </c>
      <c r="G660" s="107">
        <f t="shared" si="411"/>
        <v>-5.6452605018449953E-3</v>
      </c>
      <c r="H660" s="108">
        <f t="shared" si="425"/>
        <v>44946</v>
      </c>
      <c r="I660" s="108">
        <f t="shared" si="412"/>
        <v>44946</v>
      </c>
      <c r="J660" s="109">
        <f t="shared" si="419"/>
        <v>23</v>
      </c>
      <c r="K660" s="109">
        <f t="shared" si="409"/>
        <v>8</v>
      </c>
      <c r="L660" s="8">
        <f t="shared" si="420"/>
        <v>1</v>
      </c>
      <c r="M660" s="110">
        <f t="shared" si="408"/>
        <v>1</v>
      </c>
      <c r="N660" s="110">
        <f t="shared" si="403"/>
        <v>1.2324216671892632</v>
      </c>
      <c r="O660" s="103">
        <f t="shared" si="407"/>
        <v>1.23242166</v>
      </c>
      <c r="P660" s="103">
        <f t="shared" si="413"/>
        <v>670.11981721999996</v>
      </c>
      <c r="Q660" s="11">
        <f t="shared" si="428"/>
        <v>0</v>
      </c>
      <c r="R660" s="7">
        <f t="shared" si="421"/>
        <v>0</v>
      </c>
      <c r="S660" s="8">
        <f t="shared" si="414"/>
        <v>0</v>
      </c>
      <c r="T660" s="113">
        <f t="shared" si="422"/>
        <v>0.1047</v>
      </c>
      <c r="U660" s="111">
        <f t="shared" si="404"/>
        <v>8</v>
      </c>
      <c r="V660" s="111">
        <v>252</v>
      </c>
      <c r="W660" s="110">
        <f t="shared" si="415"/>
        <v>1.003166075</v>
      </c>
      <c r="X660" s="103">
        <f t="shared" si="416"/>
        <v>2.1216496</v>
      </c>
      <c r="Y660" s="8">
        <f t="shared" si="423"/>
        <v>0</v>
      </c>
      <c r="Z660" s="114" t="str">
        <f t="shared" si="426"/>
        <v>A+J=</v>
      </c>
      <c r="AA660" s="108">
        <f t="shared" si="427"/>
        <v>44946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17"/>
        <v>44926</v>
      </c>
      <c r="B661" s="103">
        <f t="shared" si="410"/>
        <v>672.50714453000001</v>
      </c>
      <c r="C661" s="103">
        <f t="shared" si="424"/>
        <v>543.74232372999995</v>
      </c>
      <c r="D661" s="104">
        <f t="shared" si="418"/>
        <v>1162.3910000000001</v>
      </c>
      <c r="E661" s="105">
        <f t="shared" si="405"/>
        <v>1155.829</v>
      </c>
      <c r="F661" s="106">
        <f t="shared" si="406"/>
        <v>44885</v>
      </c>
      <c r="G661" s="107">
        <f t="shared" si="411"/>
        <v>-5.6452605018449953E-3</v>
      </c>
      <c r="H661" s="108">
        <f t="shared" si="425"/>
        <v>44946</v>
      </c>
      <c r="I661" s="108">
        <f t="shared" si="412"/>
        <v>44946</v>
      </c>
      <c r="J661" s="109">
        <f t="shared" si="419"/>
        <v>23</v>
      </c>
      <c r="K661" s="109">
        <f t="shared" si="409"/>
        <v>9</v>
      </c>
      <c r="L661" s="8">
        <f t="shared" si="420"/>
        <v>1</v>
      </c>
      <c r="M661" s="110">
        <f t="shared" si="408"/>
        <v>1</v>
      </c>
      <c r="N661" s="110">
        <f t="shared" si="403"/>
        <v>1.2324216671892632</v>
      </c>
      <c r="O661" s="103">
        <f t="shared" si="407"/>
        <v>1.23242166</v>
      </c>
      <c r="P661" s="103">
        <f t="shared" si="413"/>
        <v>670.11981721999996</v>
      </c>
      <c r="Q661" s="11">
        <f t="shared" si="428"/>
        <v>0</v>
      </c>
      <c r="R661" s="7">
        <f t="shared" si="421"/>
        <v>0</v>
      </c>
      <c r="S661" s="8">
        <f t="shared" si="414"/>
        <v>0</v>
      </c>
      <c r="T661" s="113">
        <f t="shared" si="422"/>
        <v>0.1047</v>
      </c>
      <c r="U661" s="111">
        <f t="shared" si="404"/>
        <v>9</v>
      </c>
      <c r="V661" s="111">
        <v>252</v>
      </c>
      <c r="W661" s="110">
        <f t="shared" si="415"/>
        <v>1.0035625379999999</v>
      </c>
      <c r="X661" s="103">
        <f t="shared" si="416"/>
        <v>2.3873273099999999</v>
      </c>
      <c r="Y661" s="8">
        <f t="shared" si="423"/>
        <v>0</v>
      </c>
      <c r="Z661" s="114" t="str">
        <f t="shared" si="426"/>
        <v>A+J=</v>
      </c>
      <c r="AA661" s="108">
        <f t="shared" si="427"/>
        <v>44946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17"/>
        <v>44927</v>
      </c>
      <c r="B662" s="103">
        <f t="shared" si="410"/>
        <v>672.50714453000001</v>
      </c>
      <c r="C662" s="103">
        <f t="shared" si="424"/>
        <v>543.74232372999995</v>
      </c>
      <c r="D662" s="104">
        <f t="shared" si="418"/>
        <v>1162.3910000000001</v>
      </c>
      <c r="E662" s="105">
        <f t="shared" si="405"/>
        <v>1155.829</v>
      </c>
      <c r="F662" s="106">
        <f t="shared" si="406"/>
        <v>44885</v>
      </c>
      <c r="G662" s="107">
        <f t="shared" si="411"/>
        <v>-5.6452605018449953E-3</v>
      </c>
      <c r="H662" s="108">
        <f t="shared" si="425"/>
        <v>44946</v>
      </c>
      <c r="I662" s="108">
        <f t="shared" si="412"/>
        <v>44946</v>
      </c>
      <c r="J662" s="109">
        <f t="shared" si="419"/>
        <v>23</v>
      </c>
      <c r="K662" s="109">
        <f t="shared" si="409"/>
        <v>9</v>
      </c>
      <c r="L662" s="8">
        <f t="shared" si="420"/>
        <v>1</v>
      </c>
      <c r="M662" s="110">
        <f t="shared" si="408"/>
        <v>1</v>
      </c>
      <c r="N662" s="110">
        <f t="shared" si="403"/>
        <v>1.2324216671892632</v>
      </c>
      <c r="O662" s="103">
        <f t="shared" si="407"/>
        <v>1.23242166</v>
      </c>
      <c r="P662" s="103">
        <f t="shared" si="413"/>
        <v>670.11981721999996</v>
      </c>
      <c r="Q662" s="11">
        <f t="shared" si="428"/>
        <v>0</v>
      </c>
      <c r="R662" s="7">
        <f t="shared" si="421"/>
        <v>0</v>
      </c>
      <c r="S662" s="8">
        <f t="shared" si="414"/>
        <v>0</v>
      </c>
      <c r="T662" s="113">
        <f t="shared" si="422"/>
        <v>0.1047</v>
      </c>
      <c r="U662" s="111">
        <f t="shared" si="404"/>
        <v>9</v>
      </c>
      <c r="V662" s="111">
        <v>252</v>
      </c>
      <c r="W662" s="110">
        <f t="shared" si="415"/>
        <v>1.0035625379999999</v>
      </c>
      <c r="X662" s="103">
        <f t="shared" si="416"/>
        <v>2.3873273099999999</v>
      </c>
      <c r="Y662" s="8">
        <f t="shared" si="423"/>
        <v>0</v>
      </c>
      <c r="Z662" s="114" t="str">
        <f t="shared" si="426"/>
        <v>A+J=</v>
      </c>
      <c r="AA662" s="108">
        <f t="shared" si="427"/>
        <v>44946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17"/>
        <v>44928</v>
      </c>
      <c r="B663" s="103">
        <f t="shared" si="410"/>
        <v>672.50714453000001</v>
      </c>
      <c r="C663" s="103">
        <f t="shared" si="424"/>
        <v>543.74232372999995</v>
      </c>
      <c r="D663" s="104">
        <f t="shared" si="418"/>
        <v>1162.3910000000001</v>
      </c>
      <c r="E663" s="105">
        <f t="shared" si="405"/>
        <v>1155.829</v>
      </c>
      <c r="F663" s="106">
        <f t="shared" si="406"/>
        <v>44885</v>
      </c>
      <c r="G663" s="107">
        <f t="shared" si="411"/>
        <v>-5.6452605018449953E-3</v>
      </c>
      <c r="H663" s="108">
        <f t="shared" si="425"/>
        <v>44946</v>
      </c>
      <c r="I663" s="108">
        <f t="shared" si="412"/>
        <v>44946</v>
      </c>
      <c r="J663" s="109">
        <f t="shared" si="419"/>
        <v>23</v>
      </c>
      <c r="K663" s="109">
        <f t="shared" si="409"/>
        <v>9</v>
      </c>
      <c r="L663" s="8">
        <f t="shared" si="420"/>
        <v>1</v>
      </c>
      <c r="M663" s="110">
        <f t="shared" si="408"/>
        <v>1</v>
      </c>
      <c r="N663" s="110">
        <f t="shared" si="403"/>
        <v>1.2324216671892632</v>
      </c>
      <c r="O663" s="103">
        <f t="shared" si="407"/>
        <v>1.23242166</v>
      </c>
      <c r="P663" s="103">
        <f t="shared" si="413"/>
        <v>670.11981721999996</v>
      </c>
      <c r="Q663" s="11">
        <f t="shared" si="428"/>
        <v>0</v>
      </c>
      <c r="R663" s="7">
        <f t="shared" si="421"/>
        <v>0</v>
      </c>
      <c r="S663" s="8">
        <f t="shared" si="414"/>
        <v>0</v>
      </c>
      <c r="T663" s="113">
        <f t="shared" si="422"/>
        <v>0.1047</v>
      </c>
      <c r="U663" s="111">
        <f t="shared" si="404"/>
        <v>9</v>
      </c>
      <c r="V663" s="111">
        <v>252</v>
      </c>
      <c r="W663" s="110">
        <f t="shared" si="415"/>
        <v>1.0035625379999999</v>
      </c>
      <c r="X663" s="103">
        <f t="shared" si="416"/>
        <v>2.3873273099999999</v>
      </c>
      <c r="Y663" s="8">
        <f t="shared" si="423"/>
        <v>0</v>
      </c>
      <c r="Z663" s="114" t="str">
        <f t="shared" si="426"/>
        <v>A+J=</v>
      </c>
      <c r="AA663" s="108">
        <f t="shared" si="427"/>
        <v>44946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17"/>
        <v>44929</v>
      </c>
      <c r="B664" s="103">
        <f t="shared" si="410"/>
        <v>672.77292745</v>
      </c>
      <c r="C664" s="103">
        <f t="shared" si="424"/>
        <v>543.74232372999995</v>
      </c>
      <c r="D664" s="104">
        <f t="shared" si="418"/>
        <v>1162.3910000000001</v>
      </c>
      <c r="E664" s="105">
        <f t="shared" si="405"/>
        <v>1155.829</v>
      </c>
      <c r="F664" s="106">
        <f t="shared" si="406"/>
        <v>44885</v>
      </c>
      <c r="G664" s="107">
        <f t="shared" si="411"/>
        <v>-5.6452605018449953E-3</v>
      </c>
      <c r="H664" s="108">
        <f t="shared" si="425"/>
        <v>44946</v>
      </c>
      <c r="I664" s="108">
        <f t="shared" si="412"/>
        <v>44946</v>
      </c>
      <c r="J664" s="109">
        <f t="shared" si="419"/>
        <v>23</v>
      </c>
      <c r="K664" s="109">
        <f t="shared" si="409"/>
        <v>10</v>
      </c>
      <c r="L664" s="8">
        <f t="shared" si="420"/>
        <v>1</v>
      </c>
      <c r="M664" s="110">
        <f t="shared" si="408"/>
        <v>1</v>
      </c>
      <c r="N664" s="110">
        <f t="shared" si="403"/>
        <v>1.2324216671892632</v>
      </c>
      <c r="O664" s="103">
        <f t="shared" si="407"/>
        <v>1.23242166</v>
      </c>
      <c r="P664" s="103">
        <f t="shared" si="413"/>
        <v>670.11981721999996</v>
      </c>
      <c r="Q664" s="11">
        <f t="shared" si="428"/>
        <v>0</v>
      </c>
      <c r="R664" s="7">
        <f t="shared" si="421"/>
        <v>0</v>
      </c>
      <c r="S664" s="8">
        <f t="shared" si="414"/>
        <v>0</v>
      </c>
      <c r="T664" s="113">
        <f t="shared" si="422"/>
        <v>0.1047</v>
      </c>
      <c r="U664" s="111">
        <f t="shared" si="404"/>
        <v>10</v>
      </c>
      <c r="V664" s="111">
        <v>252</v>
      </c>
      <c r="W664" s="110">
        <f t="shared" si="415"/>
        <v>1.003959158</v>
      </c>
      <c r="X664" s="103">
        <f t="shared" si="416"/>
        <v>2.6531102299999998</v>
      </c>
      <c r="Y664" s="8">
        <f t="shared" si="423"/>
        <v>0</v>
      </c>
      <c r="Z664" s="114" t="str">
        <f t="shared" si="426"/>
        <v>A+J=</v>
      </c>
      <c r="AA664" s="108">
        <f t="shared" si="427"/>
        <v>44946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17"/>
        <v>44930</v>
      </c>
      <c r="B665" s="103">
        <f t="shared" si="410"/>
        <v>673.03881558</v>
      </c>
      <c r="C665" s="103">
        <f t="shared" si="424"/>
        <v>543.74232372999995</v>
      </c>
      <c r="D665" s="104">
        <f t="shared" si="418"/>
        <v>1162.3910000000001</v>
      </c>
      <c r="E665" s="105">
        <f t="shared" si="405"/>
        <v>1155.829</v>
      </c>
      <c r="F665" s="106">
        <f t="shared" si="406"/>
        <v>44885</v>
      </c>
      <c r="G665" s="107">
        <f t="shared" si="411"/>
        <v>-5.6452605018449953E-3</v>
      </c>
      <c r="H665" s="108">
        <f t="shared" si="425"/>
        <v>44946</v>
      </c>
      <c r="I665" s="108">
        <f t="shared" si="412"/>
        <v>44946</v>
      </c>
      <c r="J665" s="109">
        <f t="shared" si="419"/>
        <v>23</v>
      </c>
      <c r="K665" s="109">
        <f t="shared" si="409"/>
        <v>11</v>
      </c>
      <c r="L665" s="8">
        <f t="shared" si="420"/>
        <v>1</v>
      </c>
      <c r="M665" s="110">
        <f t="shared" si="408"/>
        <v>1</v>
      </c>
      <c r="N665" s="110">
        <f t="shared" si="403"/>
        <v>1.2324216671892632</v>
      </c>
      <c r="O665" s="103">
        <f t="shared" si="407"/>
        <v>1.23242166</v>
      </c>
      <c r="P665" s="103">
        <f t="shared" si="413"/>
        <v>670.11981721999996</v>
      </c>
      <c r="Q665" s="11">
        <f t="shared" si="428"/>
        <v>0</v>
      </c>
      <c r="R665" s="7">
        <f t="shared" si="421"/>
        <v>0</v>
      </c>
      <c r="S665" s="8">
        <f t="shared" si="414"/>
        <v>0</v>
      </c>
      <c r="T665" s="113">
        <f t="shared" si="422"/>
        <v>0.1047</v>
      </c>
      <c r="U665" s="111">
        <f t="shared" si="404"/>
        <v>11</v>
      </c>
      <c r="V665" s="111">
        <v>252</v>
      </c>
      <c r="W665" s="110">
        <f t="shared" si="415"/>
        <v>1.004355935</v>
      </c>
      <c r="X665" s="103">
        <f t="shared" si="416"/>
        <v>2.9189983599999998</v>
      </c>
      <c r="Y665" s="8">
        <f t="shared" si="423"/>
        <v>0</v>
      </c>
      <c r="Z665" s="114" t="str">
        <f t="shared" si="426"/>
        <v>A+J=</v>
      </c>
      <c r="AA665" s="108">
        <f t="shared" si="427"/>
        <v>44946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17"/>
        <v>44931</v>
      </c>
      <c r="B666" s="103">
        <f t="shared" si="410"/>
        <v>673.30480891999991</v>
      </c>
      <c r="C666" s="103">
        <f t="shared" si="424"/>
        <v>543.74232372999995</v>
      </c>
      <c r="D666" s="104">
        <f t="shared" si="418"/>
        <v>1162.3910000000001</v>
      </c>
      <c r="E666" s="105">
        <f t="shared" si="405"/>
        <v>1155.829</v>
      </c>
      <c r="F666" s="106">
        <f t="shared" si="406"/>
        <v>44885</v>
      </c>
      <c r="G666" s="107">
        <f t="shared" si="411"/>
        <v>-5.6452605018449953E-3</v>
      </c>
      <c r="H666" s="108">
        <f t="shared" si="425"/>
        <v>44946</v>
      </c>
      <c r="I666" s="108">
        <f t="shared" si="412"/>
        <v>44946</v>
      </c>
      <c r="J666" s="109">
        <f t="shared" si="419"/>
        <v>23</v>
      </c>
      <c r="K666" s="109">
        <f t="shared" si="409"/>
        <v>12</v>
      </c>
      <c r="L666" s="8">
        <f t="shared" si="420"/>
        <v>1</v>
      </c>
      <c r="M666" s="110">
        <f t="shared" si="408"/>
        <v>1</v>
      </c>
      <c r="N666" s="110">
        <f t="shared" si="403"/>
        <v>1.2324216671892632</v>
      </c>
      <c r="O666" s="103">
        <f t="shared" si="407"/>
        <v>1.23242166</v>
      </c>
      <c r="P666" s="103">
        <f t="shared" si="413"/>
        <v>670.11981721999996</v>
      </c>
      <c r="Q666" s="11">
        <f t="shared" si="428"/>
        <v>0</v>
      </c>
      <c r="R666" s="7">
        <f t="shared" si="421"/>
        <v>0</v>
      </c>
      <c r="S666" s="8">
        <f t="shared" si="414"/>
        <v>0</v>
      </c>
      <c r="T666" s="113">
        <f t="shared" si="422"/>
        <v>0.1047</v>
      </c>
      <c r="U666" s="111">
        <f t="shared" si="404"/>
        <v>12</v>
      </c>
      <c r="V666" s="111">
        <v>252</v>
      </c>
      <c r="W666" s="110">
        <f t="shared" si="415"/>
        <v>1.004752869</v>
      </c>
      <c r="X666" s="103">
        <f t="shared" si="416"/>
        <v>3.1849916999999999</v>
      </c>
      <c r="Y666" s="8">
        <f t="shared" si="423"/>
        <v>0</v>
      </c>
      <c r="Z666" s="114" t="str">
        <f t="shared" si="426"/>
        <v>A+J=</v>
      </c>
      <c r="AA666" s="108">
        <f t="shared" si="427"/>
        <v>44946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17"/>
        <v>44932</v>
      </c>
      <c r="B667" s="103">
        <f t="shared" si="410"/>
        <v>673.57090746999995</v>
      </c>
      <c r="C667" s="103">
        <f t="shared" si="424"/>
        <v>543.74232372999995</v>
      </c>
      <c r="D667" s="104">
        <f t="shared" si="418"/>
        <v>1162.3910000000001</v>
      </c>
      <c r="E667" s="105">
        <f t="shared" si="405"/>
        <v>1155.829</v>
      </c>
      <c r="F667" s="106">
        <f t="shared" si="406"/>
        <v>44885</v>
      </c>
      <c r="G667" s="107">
        <f t="shared" si="411"/>
        <v>-5.6452605018449953E-3</v>
      </c>
      <c r="H667" s="108">
        <f t="shared" si="425"/>
        <v>44946</v>
      </c>
      <c r="I667" s="108">
        <f t="shared" si="412"/>
        <v>44946</v>
      </c>
      <c r="J667" s="109">
        <f t="shared" si="419"/>
        <v>23</v>
      </c>
      <c r="K667" s="109">
        <f t="shared" si="409"/>
        <v>13</v>
      </c>
      <c r="L667" s="8">
        <f t="shared" si="420"/>
        <v>1</v>
      </c>
      <c r="M667" s="110">
        <f t="shared" si="408"/>
        <v>1</v>
      </c>
      <c r="N667" s="110">
        <f t="shared" si="403"/>
        <v>1.2324216671892632</v>
      </c>
      <c r="O667" s="103">
        <f t="shared" si="407"/>
        <v>1.23242166</v>
      </c>
      <c r="P667" s="103">
        <f t="shared" si="413"/>
        <v>670.11981721999996</v>
      </c>
      <c r="Q667" s="11">
        <f t="shared" si="428"/>
        <v>0</v>
      </c>
      <c r="R667" s="7">
        <f t="shared" si="421"/>
        <v>0</v>
      </c>
      <c r="S667" s="8">
        <f t="shared" si="414"/>
        <v>0</v>
      </c>
      <c r="T667" s="113">
        <f t="shared" si="422"/>
        <v>0.1047</v>
      </c>
      <c r="U667" s="111">
        <f t="shared" si="404"/>
        <v>13</v>
      </c>
      <c r="V667" s="111">
        <v>252</v>
      </c>
      <c r="W667" s="110">
        <f t="shared" si="415"/>
        <v>1.00514996</v>
      </c>
      <c r="X667" s="103">
        <f t="shared" si="416"/>
        <v>3.45109025</v>
      </c>
      <c r="Y667" s="8">
        <f t="shared" si="423"/>
        <v>0</v>
      </c>
      <c r="Z667" s="114" t="str">
        <f t="shared" si="426"/>
        <v>A+J=</v>
      </c>
      <c r="AA667" s="108">
        <f t="shared" si="427"/>
        <v>44946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17"/>
        <v>44933</v>
      </c>
      <c r="B668" s="103">
        <f t="shared" si="410"/>
        <v>673.83711055999993</v>
      </c>
      <c r="C668" s="103">
        <f t="shared" si="424"/>
        <v>543.74232372999995</v>
      </c>
      <c r="D668" s="104">
        <f t="shared" si="418"/>
        <v>1162.3910000000001</v>
      </c>
      <c r="E668" s="105">
        <f t="shared" si="405"/>
        <v>1155.829</v>
      </c>
      <c r="F668" s="106">
        <f t="shared" si="406"/>
        <v>44885</v>
      </c>
      <c r="G668" s="107">
        <f t="shared" si="411"/>
        <v>-5.6452605018449953E-3</v>
      </c>
      <c r="H668" s="108">
        <f t="shared" si="425"/>
        <v>44946</v>
      </c>
      <c r="I668" s="108">
        <f t="shared" si="412"/>
        <v>44946</v>
      </c>
      <c r="J668" s="109">
        <f t="shared" si="419"/>
        <v>23</v>
      </c>
      <c r="K668" s="109">
        <f t="shared" si="409"/>
        <v>14</v>
      </c>
      <c r="L668" s="8">
        <f t="shared" si="420"/>
        <v>1</v>
      </c>
      <c r="M668" s="110">
        <f t="shared" si="408"/>
        <v>1</v>
      </c>
      <c r="N668" s="110">
        <f t="shared" si="403"/>
        <v>1.2324216671892632</v>
      </c>
      <c r="O668" s="103">
        <f t="shared" si="407"/>
        <v>1.23242166</v>
      </c>
      <c r="P668" s="103">
        <f t="shared" si="413"/>
        <v>670.11981721999996</v>
      </c>
      <c r="Q668" s="11">
        <f t="shared" si="428"/>
        <v>0</v>
      </c>
      <c r="R668" s="7">
        <f t="shared" si="421"/>
        <v>0</v>
      </c>
      <c r="S668" s="8">
        <f t="shared" si="414"/>
        <v>0</v>
      </c>
      <c r="T668" s="113">
        <f t="shared" si="422"/>
        <v>0.1047</v>
      </c>
      <c r="U668" s="111">
        <f t="shared" si="404"/>
        <v>14</v>
      </c>
      <c r="V668" s="111">
        <v>252</v>
      </c>
      <c r="W668" s="110">
        <f t="shared" si="415"/>
        <v>1.005547207</v>
      </c>
      <c r="X668" s="103">
        <f t="shared" si="416"/>
        <v>3.7172933399999999</v>
      </c>
      <c r="Y668" s="8">
        <f t="shared" si="423"/>
        <v>0</v>
      </c>
      <c r="Z668" s="114" t="str">
        <f t="shared" si="426"/>
        <v>A+J=</v>
      </c>
      <c r="AA668" s="108">
        <f t="shared" si="427"/>
        <v>44946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17"/>
        <v>44934</v>
      </c>
      <c r="B669" s="103">
        <f t="shared" si="410"/>
        <v>673.83711055999993</v>
      </c>
      <c r="C669" s="103">
        <f t="shared" si="424"/>
        <v>543.74232372999995</v>
      </c>
      <c r="D669" s="104">
        <f t="shared" si="418"/>
        <v>1162.3910000000001</v>
      </c>
      <c r="E669" s="105">
        <f t="shared" si="405"/>
        <v>1155.829</v>
      </c>
      <c r="F669" s="106">
        <f t="shared" si="406"/>
        <v>44885</v>
      </c>
      <c r="G669" s="107">
        <f t="shared" si="411"/>
        <v>-5.6452605018449953E-3</v>
      </c>
      <c r="H669" s="108">
        <f t="shared" si="425"/>
        <v>44946</v>
      </c>
      <c r="I669" s="108">
        <f t="shared" si="412"/>
        <v>44946</v>
      </c>
      <c r="J669" s="109">
        <f t="shared" si="419"/>
        <v>23</v>
      </c>
      <c r="K669" s="109">
        <f t="shared" si="409"/>
        <v>14</v>
      </c>
      <c r="L669" s="8">
        <f t="shared" si="420"/>
        <v>1</v>
      </c>
      <c r="M669" s="110">
        <f t="shared" si="408"/>
        <v>1</v>
      </c>
      <c r="N669" s="110">
        <f t="shared" si="403"/>
        <v>1.2324216671892632</v>
      </c>
      <c r="O669" s="103">
        <f t="shared" si="407"/>
        <v>1.23242166</v>
      </c>
      <c r="P669" s="103">
        <f t="shared" si="413"/>
        <v>670.11981721999996</v>
      </c>
      <c r="Q669" s="11">
        <f t="shared" si="428"/>
        <v>0</v>
      </c>
      <c r="R669" s="7">
        <f t="shared" si="421"/>
        <v>0</v>
      </c>
      <c r="S669" s="8">
        <f t="shared" si="414"/>
        <v>0</v>
      </c>
      <c r="T669" s="113">
        <f t="shared" si="422"/>
        <v>0.1047</v>
      </c>
      <c r="U669" s="111">
        <f t="shared" si="404"/>
        <v>14</v>
      </c>
      <c r="V669" s="111">
        <v>252</v>
      </c>
      <c r="W669" s="110">
        <f t="shared" si="415"/>
        <v>1.005547207</v>
      </c>
      <c r="X669" s="103">
        <f t="shared" si="416"/>
        <v>3.7172933399999999</v>
      </c>
      <c r="Y669" s="8">
        <f t="shared" si="423"/>
        <v>0</v>
      </c>
      <c r="Z669" s="114" t="str">
        <f t="shared" si="426"/>
        <v>A+J=</v>
      </c>
      <c r="AA669" s="108">
        <f t="shared" si="427"/>
        <v>44946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17"/>
        <v>44935</v>
      </c>
      <c r="B670" s="103">
        <f t="shared" si="410"/>
        <v>673.83711055999993</v>
      </c>
      <c r="C670" s="103">
        <f t="shared" si="424"/>
        <v>543.74232372999995</v>
      </c>
      <c r="D670" s="104">
        <f t="shared" si="418"/>
        <v>1162.3910000000001</v>
      </c>
      <c r="E670" s="105">
        <f t="shared" si="405"/>
        <v>1155.829</v>
      </c>
      <c r="F670" s="106">
        <f t="shared" si="406"/>
        <v>44885</v>
      </c>
      <c r="G670" s="107">
        <f t="shared" si="411"/>
        <v>-5.6452605018449953E-3</v>
      </c>
      <c r="H670" s="108">
        <f t="shared" si="425"/>
        <v>44946</v>
      </c>
      <c r="I670" s="108">
        <f t="shared" si="412"/>
        <v>44946</v>
      </c>
      <c r="J670" s="109">
        <f t="shared" si="419"/>
        <v>23</v>
      </c>
      <c r="K670" s="109">
        <f t="shared" si="409"/>
        <v>14</v>
      </c>
      <c r="L670" s="8">
        <f t="shared" si="420"/>
        <v>1</v>
      </c>
      <c r="M670" s="110">
        <f t="shared" si="408"/>
        <v>1</v>
      </c>
      <c r="N670" s="110">
        <f t="shared" si="403"/>
        <v>1.2324216671892632</v>
      </c>
      <c r="O670" s="103">
        <f t="shared" si="407"/>
        <v>1.23242166</v>
      </c>
      <c r="P670" s="103">
        <f t="shared" si="413"/>
        <v>670.11981721999996</v>
      </c>
      <c r="Q670" s="11">
        <f t="shared" si="428"/>
        <v>0</v>
      </c>
      <c r="R670" s="7">
        <f t="shared" si="421"/>
        <v>0</v>
      </c>
      <c r="S670" s="8">
        <f t="shared" si="414"/>
        <v>0</v>
      </c>
      <c r="T670" s="113">
        <f t="shared" si="422"/>
        <v>0.1047</v>
      </c>
      <c r="U670" s="111">
        <f t="shared" si="404"/>
        <v>14</v>
      </c>
      <c r="V670" s="111">
        <v>252</v>
      </c>
      <c r="W670" s="110">
        <f t="shared" si="415"/>
        <v>1.005547207</v>
      </c>
      <c r="X670" s="103">
        <f t="shared" si="416"/>
        <v>3.7172933399999999</v>
      </c>
      <c r="Y670" s="8">
        <f t="shared" si="423"/>
        <v>0</v>
      </c>
      <c r="Z670" s="114" t="str">
        <f t="shared" si="426"/>
        <v>A+J=</v>
      </c>
      <c r="AA670" s="108">
        <f t="shared" si="427"/>
        <v>44946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17"/>
        <v>44936</v>
      </c>
      <c r="B671" s="103">
        <f t="shared" si="410"/>
        <v>674.10341951999999</v>
      </c>
      <c r="C671" s="103">
        <f t="shared" si="424"/>
        <v>543.74232372999995</v>
      </c>
      <c r="D671" s="104">
        <f t="shared" si="418"/>
        <v>1162.3910000000001</v>
      </c>
      <c r="E671" s="105">
        <f t="shared" si="405"/>
        <v>1155.829</v>
      </c>
      <c r="F671" s="106">
        <f t="shared" si="406"/>
        <v>44885</v>
      </c>
      <c r="G671" s="107">
        <f t="shared" si="411"/>
        <v>-5.6452605018449953E-3</v>
      </c>
      <c r="H671" s="108">
        <f t="shared" si="425"/>
        <v>44946</v>
      </c>
      <c r="I671" s="108">
        <f t="shared" si="412"/>
        <v>44946</v>
      </c>
      <c r="J671" s="109">
        <f t="shared" si="419"/>
        <v>23</v>
      </c>
      <c r="K671" s="109">
        <f t="shared" si="409"/>
        <v>15</v>
      </c>
      <c r="L671" s="8">
        <f t="shared" si="420"/>
        <v>1</v>
      </c>
      <c r="M671" s="110">
        <f t="shared" si="408"/>
        <v>1</v>
      </c>
      <c r="N671" s="110">
        <f t="shared" ref="N671:N734" si="429">IF(I671&gt;I670,N670*M671,N670)</f>
        <v>1.2324216671892632</v>
      </c>
      <c r="O671" s="103">
        <f t="shared" si="407"/>
        <v>1.23242166</v>
      </c>
      <c r="P671" s="103">
        <f t="shared" si="413"/>
        <v>670.11981721999996</v>
      </c>
      <c r="Q671" s="11">
        <f t="shared" si="428"/>
        <v>0</v>
      </c>
      <c r="R671" s="7">
        <f t="shared" si="421"/>
        <v>0</v>
      </c>
      <c r="S671" s="8">
        <f t="shared" si="414"/>
        <v>0</v>
      </c>
      <c r="T671" s="113">
        <f t="shared" si="422"/>
        <v>0.1047</v>
      </c>
      <c r="U671" s="111">
        <f t="shared" si="404"/>
        <v>15</v>
      </c>
      <c r="V671" s="111">
        <v>252</v>
      </c>
      <c r="W671" s="110">
        <f t="shared" si="415"/>
        <v>1.005944612</v>
      </c>
      <c r="X671" s="103">
        <f t="shared" si="416"/>
        <v>3.9836022999999998</v>
      </c>
      <c r="Y671" s="8">
        <f t="shared" si="423"/>
        <v>0</v>
      </c>
      <c r="Z671" s="114" t="str">
        <f t="shared" si="426"/>
        <v>A+J=</v>
      </c>
      <c r="AA671" s="108">
        <f t="shared" si="427"/>
        <v>44946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17"/>
        <v>44937</v>
      </c>
      <c r="B672" s="103">
        <f t="shared" si="410"/>
        <v>674.36983303</v>
      </c>
      <c r="C672" s="103">
        <f t="shared" si="424"/>
        <v>543.74232372999995</v>
      </c>
      <c r="D672" s="104">
        <f t="shared" si="418"/>
        <v>1162.3910000000001</v>
      </c>
      <c r="E672" s="105">
        <f t="shared" si="405"/>
        <v>1155.829</v>
      </c>
      <c r="F672" s="106">
        <f t="shared" si="406"/>
        <v>44885</v>
      </c>
      <c r="G672" s="107">
        <f t="shared" si="411"/>
        <v>-5.6452605018449953E-3</v>
      </c>
      <c r="H672" s="108">
        <f t="shared" si="425"/>
        <v>44946</v>
      </c>
      <c r="I672" s="108">
        <f t="shared" si="412"/>
        <v>44946</v>
      </c>
      <c r="J672" s="109">
        <f t="shared" si="419"/>
        <v>23</v>
      </c>
      <c r="K672" s="109">
        <f t="shared" si="409"/>
        <v>16</v>
      </c>
      <c r="L672" s="8">
        <f t="shared" si="420"/>
        <v>1</v>
      </c>
      <c r="M672" s="110">
        <f t="shared" si="408"/>
        <v>1</v>
      </c>
      <c r="N672" s="110">
        <f t="shared" si="429"/>
        <v>1.2324216671892632</v>
      </c>
      <c r="O672" s="103">
        <f t="shared" si="407"/>
        <v>1.23242166</v>
      </c>
      <c r="P672" s="103">
        <f t="shared" si="413"/>
        <v>670.11981721999996</v>
      </c>
      <c r="Q672" s="11">
        <f t="shared" si="428"/>
        <v>0</v>
      </c>
      <c r="R672" s="7">
        <f t="shared" si="421"/>
        <v>0</v>
      </c>
      <c r="S672" s="8">
        <f t="shared" si="414"/>
        <v>0</v>
      </c>
      <c r="T672" s="113">
        <f t="shared" si="422"/>
        <v>0.1047</v>
      </c>
      <c r="U672" s="111">
        <f t="shared" si="404"/>
        <v>16</v>
      </c>
      <c r="V672" s="111">
        <v>252</v>
      </c>
      <c r="W672" s="110">
        <f t="shared" si="415"/>
        <v>1.006342173</v>
      </c>
      <c r="X672" s="103">
        <f t="shared" si="416"/>
        <v>4.2500158099999998</v>
      </c>
      <c r="Y672" s="8">
        <f t="shared" si="423"/>
        <v>0</v>
      </c>
      <c r="Z672" s="114" t="str">
        <f t="shared" si="426"/>
        <v>A+J=</v>
      </c>
      <c r="AA672" s="108">
        <f t="shared" si="427"/>
        <v>44946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17"/>
        <v>44938</v>
      </c>
      <c r="B673" s="103">
        <f t="shared" si="410"/>
        <v>674.63635240999997</v>
      </c>
      <c r="C673" s="103">
        <f t="shared" si="424"/>
        <v>543.74232372999995</v>
      </c>
      <c r="D673" s="104">
        <f t="shared" si="418"/>
        <v>1162.3910000000001</v>
      </c>
      <c r="E673" s="105">
        <f t="shared" si="405"/>
        <v>1155.829</v>
      </c>
      <c r="F673" s="106">
        <f t="shared" si="406"/>
        <v>44885</v>
      </c>
      <c r="G673" s="107">
        <f t="shared" si="411"/>
        <v>-5.6452605018449953E-3</v>
      </c>
      <c r="H673" s="108">
        <f t="shared" si="425"/>
        <v>44946</v>
      </c>
      <c r="I673" s="108">
        <f t="shared" si="412"/>
        <v>44946</v>
      </c>
      <c r="J673" s="109">
        <f t="shared" si="419"/>
        <v>23</v>
      </c>
      <c r="K673" s="109">
        <f t="shared" si="409"/>
        <v>17</v>
      </c>
      <c r="L673" s="8">
        <f t="shared" si="420"/>
        <v>1</v>
      </c>
      <c r="M673" s="110">
        <f t="shared" si="408"/>
        <v>1</v>
      </c>
      <c r="N673" s="110">
        <f t="shared" si="429"/>
        <v>1.2324216671892632</v>
      </c>
      <c r="O673" s="103">
        <f t="shared" si="407"/>
        <v>1.23242166</v>
      </c>
      <c r="P673" s="103">
        <f t="shared" si="413"/>
        <v>670.11981721999996</v>
      </c>
      <c r="Q673" s="11">
        <f t="shared" si="428"/>
        <v>0</v>
      </c>
      <c r="R673" s="7">
        <f t="shared" si="421"/>
        <v>0</v>
      </c>
      <c r="S673" s="8">
        <f t="shared" si="414"/>
        <v>0</v>
      </c>
      <c r="T673" s="113">
        <f t="shared" si="422"/>
        <v>0.1047</v>
      </c>
      <c r="U673" s="111">
        <f t="shared" si="404"/>
        <v>17</v>
      </c>
      <c r="V673" s="111">
        <v>252</v>
      </c>
      <c r="W673" s="110">
        <f t="shared" si="415"/>
        <v>1.0067398919999999</v>
      </c>
      <c r="X673" s="103">
        <f t="shared" si="416"/>
        <v>4.5165351899999999</v>
      </c>
      <c r="Y673" s="8">
        <f t="shared" si="423"/>
        <v>0</v>
      </c>
      <c r="Z673" s="114" t="str">
        <f t="shared" si="426"/>
        <v>A+J=</v>
      </c>
      <c r="AA673" s="108">
        <f t="shared" si="427"/>
        <v>44946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17"/>
        <v>44939</v>
      </c>
      <c r="B674" s="103">
        <f t="shared" si="410"/>
        <v>674.90297699999996</v>
      </c>
      <c r="C674" s="103">
        <f t="shared" si="424"/>
        <v>543.74232372999995</v>
      </c>
      <c r="D674" s="104">
        <f t="shared" si="418"/>
        <v>1162.3910000000001</v>
      </c>
      <c r="E674" s="105">
        <f t="shared" si="405"/>
        <v>1155.829</v>
      </c>
      <c r="F674" s="106">
        <f t="shared" si="406"/>
        <v>44885</v>
      </c>
      <c r="G674" s="107">
        <f t="shared" si="411"/>
        <v>-5.6452605018449953E-3</v>
      </c>
      <c r="H674" s="108">
        <f t="shared" si="425"/>
        <v>44946</v>
      </c>
      <c r="I674" s="108">
        <f t="shared" si="412"/>
        <v>44946</v>
      </c>
      <c r="J674" s="109">
        <f t="shared" si="419"/>
        <v>23</v>
      </c>
      <c r="K674" s="109">
        <f t="shared" si="409"/>
        <v>18</v>
      </c>
      <c r="L674" s="8">
        <f t="shared" si="420"/>
        <v>1</v>
      </c>
      <c r="M674" s="110">
        <f t="shared" si="408"/>
        <v>1</v>
      </c>
      <c r="N674" s="110">
        <f t="shared" si="429"/>
        <v>1.2324216671892632</v>
      </c>
      <c r="O674" s="103">
        <f t="shared" si="407"/>
        <v>1.23242166</v>
      </c>
      <c r="P674" s="103">
        <f t="shared" si="413"/>
        <v>670.11981721999996</v>
      </c>
      <c r="Q674" s="11">
        <f t="shared" si="428"/>
        <v>0</v>
      </c>
      <c r="R674" s="7">
        <f t="shared" si="421"/>
        <v>0</v>
      </c>
      <c r="S674" s="8">
        <f t="shared" si="414"/>
        <v>0</v>
      </c>
      <c r="T674" s="113">
        <f t="shared" si="422"/>
        <v>0.1047</v>
      </c>
      <c r="U674" s="111">
        <f t="shared" si="404"/>
        <v>18</v>
      </c>
      <c r="V674" s="111">
        <v>252</v>
      </c>
      <c r="W674" s="110">
        <f t="shared" si="415"/>
        <v>1.007137768</v>
      </c>
      <c r="X674" s="103">
        <f t="shared" si="416"/>
        <v>4.7831597800000001</v>
      </c>
      <c r="Y674" s="8">
        <f t="shared" si="423"/>
        <v>0</v>
      </c>
      <c r="Z674" s="114" t="str">
        <f t="shared" si="426"/>
        <v>A+J=</v>
      </c>
      <c r="AA674" s="108">
        <f t="shared" si="427"/>
        <v>44946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17"/>
        <v>44940</v>
      </c>
      <c r="B675" s="103">
        <f t="shared" si="410"/>
        <v>675.16970679999997</v>
      </c>
      <c r="C675" s="103">
        <f t="shared" si="424"/>
        <v>543.74232372999995</v>
      </c>
      <c r="D675" s="104">
        <f t="shared" si="418"/>
        <v>1162.3910000000001</v>
      </c>
      <c r="E675" s="105">
        <f t="shared" si="405"/>
        <v>1155.829</v>
      </c>
      <c r="F675" s="106">
        <f t="shared" si="406"/>
        <v>44885</v>
      </c>
      <c r="G675" s="107">
        <f t="shared" si="411"/>
        <v>-5.6452605018449953E-3</v>
      </c>
      <c r="H675" s="108">
        <f t="shared" si="425"/>
        <v>44946</v>
      </c>
      <c r="I675" s="108">
        <f t="shared" si="412"/>
        <v>44946</v>
      </c>
      <c r="J675" s="109">
        <f t="shared" si="419"/>
        <v>23</v>
      </c>
      <c r="K675" s="109">
        <f t="shared" si="409"/>
        <v>19</v>
      </c>
      <c r="L675" s="8">
        <f t="shared" si="420"/>
        <v>1</v>
      </c>
      <c r="M675" s="110">
        <f t="shared" si="408"/>
        <v>1</v>
      </c>
      <c r="N675" s="110">
        <f t="shared" si="429"/>
        <v>1.2324216671892632</v>
      </c>
      <c r="O675" s="103">
        <f t="shared" si="407"/>
        <v>1.23242166</v>
      </c>
      <c r="P675" s="103">
        <f t="shared" si="413"/>
        <v>670.11981721999996</v>
      </c>
      <c r="Q675" s="11">
        <f t="shared" si="428"/>
        <v>0</v>
      </c>
      <c r="R675" s="7">
        <f t="shared" si="421"/>
        <v>0</v>
      </c>
      <c r="S675" s="8">
        <f t="shared" si="414"/>
        <v>0</v>
      </c>
      <c r="T675" s="113">
        <f t="shared" si="422"/>
        <v>0.1047</v>
      </c>
      <c r="U675" s="111">
        <f t="shared" si="404"/>
        <v>19</v>
      </c>
      <c r="V675" s="111">
        <v>252</v>
      </c>
      <c r="W675" s="110">
        <f t="shared" si="415"/>
        <v>1.007535801</v>
      </c>
      <c r="X675" s="103">
        <f t="shared" si="416"/>
        <v>5.0498895800000003</v>
      </c>
      <c r="Y675" s="8">
        <f t="shared" si="423"/>
        <v>0</v>
      </c>
      <c r="Z675" s="114" t="str">
        <f t="shared" si="426"/>
        <v>A+J=</v>
      </c>
      <c r="AA675" s="108">
        <f t="shared" si="427"/>
        <v>44946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17"/>
        <v>44941</v>
      </c>
      <c r="B676" s="103">
        <f t="shared" si="410"/>
        <v>675.16970679999997</v>
      </c>
      <c r="C676" s="103">
        <f t="shared" si="424"/>
        <v>543.74232372999995</v>
      </c>
      <c r="D676" s="104">
        <f t="shared" si="418"/>
        <v>1162.3910000000001</v>
      </c>
      <c r="E676" s="105">
        <f t="shared" si="405"/>
        <v>1155.829</v>
      </c>
      <c r="F676" s="106">
        <f t="shared" si="406"/>
        <v>44885</v>
      </c>
      <c r="G676" s="107">
        <f t="shared" si="411"/>
        <v>-5.6452605018449953E-3</v>
      </c>
      <c r="H676" s="108">
        <f t="shared" si="425"/>
        <v>44946</v>
      </c>
      <c r="I676" s="108">
        <f t="shared" si="412"/>
        <v>44946</v>
      </c>
      <c r="J676" s="109">
        <f t="shared" si="419"/>
        <v>23</v>
      </c>
      <c r="K676" s="109">
        <f t="shared" si="409"/>
        <v>19</v>
      </c>
      <c r="L676" s="8">
        <f t="shared" si="420"/>
        <v>1</v>
      </c>
      <c r="M676" s="110">
        <f t="shared" si="408"/>
        <v>1</v>
      </c>
      <c r="N676" s="110">
        <f t="shared" si="429"/>
        <v>1.2324216671892632</v>
      </c>
      <c r="O676" s="103">
        <f t="shared" si="407"/>
        <v>1.23242166</v>
      </c>
      <c r="P676" s="103">
        <f t="shared" si="413"/>
        <v>670.11981721999996</v>
      </c>
      <c r="Q676" s="11">
        <f t="shared" si="428"/>
        <v>0</v>
      </c>
      <c r="R676" s="7">
        <f t="shared" si="421"/>
        <v>0</v>
      </c>
      <c r="S676" s="8">
        <f t="shared" si="414"/>
        <v>0</v>
      </c>
      <c r="T676" s="113">
        <f t="shared" si="422"/>
        <v>0.1047</v>
      </c>
      <c r="U676" s="111">
        <f t="shared" si="404"/>
        <v>19</v>
      </c>
      <c r="V676" s="111">
        <v>252</v>
      </c>
      <c r="W676" s="110">
        <f t="shared" si="415"/>
        <v>1.007535801</v>
      </c>
      <c r="X676" s="103">
        <f t="shared" si="416"/>
        <v>5.0498895800000003</v>
      </c>
      <c r="Y676" s="8">
        <f t="shared" si="423"/>
        <v>0</v>
      </c>
      <c r="Z676" s="114" t="str">
        <f t="shared" si="426"/>
        <v>A+J=</v>
      </c>
      <c r="AA676" s="108">
        <f t="shared" si="427"/>
        <v>44946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17"/>
        <v>44942</v>
      </c>
      <c r="B677" s="103">
        <f t="shared" si="410"/>
        <v>675.16970679999997</v>
      </c>
      <c r="C677" s="103">
        <f t="shared" si="424"/>
        <v>543.74232372999995</v>
      </c>
      <c r="D677" s="104">
        <f t="shared" si="418"/>
        <v>1162.3910000000001</v>
      </c>
      <c r="E677" s="105">
        <f t="shared" si="405"/>
        <v>1155.829</v>
      </c>
      <c r="F677" s="106">
        <f t="shared" si="406"/>
        <v>44885</v>
      </c>
      <c r="G677" s="107">
        <f t="shared" si="411"/>
        <v>-5.6452605018449953E-3</v>
      </c>
      <c r="H677" s="108">
        <f t="shared" si="425"/>
        <v>44946</v>
      </c>
      <c r="I677" s="108">
        <f t="shared" si="412"/>
        <v>44946</v>
      </c>
      <c r="J677" s="109">
        <f t="shared" si="419"/>
        <v>23</v>
      </c>
      <c r="K677" s="109">
        <f t="shared" si="409"/>
        <v>19</v>
      </c>
      <c r="L677" s="8">
        <f t="shared" si="420"/>
        <v>1</v>
      </c>
      <c r="M677" s="110">
        <f t="shared" si="408"/>
        <v>1</v>
      </c>
      <c r="N677" s="110">
        <f t="shared" si="429"/>
        <v>1.2324216671892632</v>
      </c>
      <c r="O677" s="103">
        <f t="shared" si="407"/>
        <v>1.23242166</v>
      </c>
      <c r="P677" s="103">
        <f t="shared" si="413"/>
        <v>670.11981721999996</v>
      </c>
      <c r="Q677" s="11">
        <f t="shared" si="428"/>
        <v>0</v>
      </c>
      <c r="R677" s="7">
        <f t="shared" si="421"/>
        <v>0</v>
      </c>
      <c r="S677" s="8">
        <f t="shared" si="414"/>
        <v>0</v>
      </c>
      <c r="T677" s="113">
        <f t="shared" si="422"/>
        <v>0.1047</v>
      </c>
      <c r="U677" s="111">
        <f t="shared" ref="U677:U740" si="430">IF(Q676&gt;0,1,IF(K677=K676,U676,U676+1))</f>
        <v>19</v>
      </c>
      <c r="V677" s="111">
        <v>252</v>
      </c>
      <c r="W677" s="110">
        <f t="shared" si="415"/>
        <v>1.007535801</v>
      </c>
      <c r="X677" s="103">
        <f t="shared" si="416"/>
        <v>5.0498895800000003</v>
      </c>
      <c r="Y677" s="8">
        <f t="shared" si="423"/>
        <v>0</v>
      </c>
      <c r="Z677" s="114" t="str">
        <f t="shared" si="426"/>
        <v>A+J=</v>
      </c>
      <c r="AA677" s="108">
        <f t="shared" si="427"/>
        <v>44946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17"/>
        <v>44943</v>
      </c>
      <c r="B678" s="103">
        <f t="shared" si="410"/>
        <v>675.43654247999996</v>
      </c>
      <c r="C678" s="103">
        <f t="shared" si="424"/>
        <v>543.74232372999995</v>
      </c>
      <c r="D678" s="104">
        <f t="shared" si="418"/>
        <v>1162.3910000000001</v>
      </c>
      <c r="E678" s="105">
        <f t="shared" si="405"/>
        <v>1155.829</v>
      </c>
      <c r="F678" s="106">
        <f t="shared" si="406"/>
        <v>44885</v>
      </c>
      <c r="G678" s="107">
        <f t="shared" si="411"/>
        <v>-5.6452605018449953E-3</v>
      </c>
      <c r="H678" s="108">
        <f t="shared" si="425"/>
        <v>44946</v>
      </c>
      <c r="I678" s="108">
        <f t="shared" si="412"/>
        <v>44946</v>
      </c>
      <c r="J678" s="109">
        <f t="shared" si="419"/>
        <v>23</v>
      </c>
      <c r="K678" s="109">
        <f t="shared" si="409"/>
        <v>20</v>
      </c>
      <c r="L678" s="8">
        <f t="shared" si="420"/>
        <v>1</v>
      </c>
      <c r="M678" s="110">
        <f t="shared" si="408"/>
        <v>1</v>
      </c>
      <c r="N678" s="110">
        <f t="shared" si="429"/>
        <v>1.2324216671892632</v>
      </c>
      <c r="O678" s="103">
        <f t="shared" si="407"/>
        <v>1.23242166</v>
      </c>
      <c r="P678" s="103">
        <f t="shared" si="413"/>
        <v>670.11981721999996</v>
      </c>
      <c r="Q678" s="11">
        <f t="shared" si="428"/>
        <v>0</v>
      </c>
      <c r="R678" s="7">
        <f t="shared" si="421"/>
        <v>0</v>
      </c>
      <c r="S678" s="8">
        <f t="shared" si="414"/>
        <v>0</v>
      </c>
      <c r="T678" s="113">
        <f t="shared" si="422"/>
        <v>0.1047</v>
      </c>
      <c r="U678" s="111">
        <f t="shared" si="430"/>
        <v>20</v>
      </c>
      <c r="V678" s="111">
        <v>252</v>
      </c>
      <c r="W678" s="110">
        <f t="shared" si="415"/>
        <v>1.0079339919999999</v>
      </c>
      <c r="X678" s="103">
        <f t="shared" si="416"/>
        <v>5.3167252600000001</v>
      </c>
      <c r="Y678" s="8">
        <f t="shared" si="423"/>
        <v>0</v>
      </c>
      <c r="Z678" s="114" t="str">
        <f t="shared" si="426"/>
        <v>A+J=</v>
      </c>
      <c r="AA678" s="108">
        <f t="shared" si="427"/>
        <v>44946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17"/>
        <v>44944</v>
      </c>
      <c r="B679" s="103">
        <f t="shared" si="410"/>
        <v>675.7034827</v>
      </c>
      <c r="C679" s="103">
        <f t="shared" si="424"/>
        <v>543.74232372999995</v>
      </c>
      <c r="D679" s="104">
        <f t="shared" si="418"/>
        <v>1162.3910000000001</v>
      </c>
      <c r="E679" s="105">
        <f t="shared" si="405"/>
        <v>1155.829</v>
      </c>
      <c r="F679" s="106">
        <f t="shared" si="406"/>
        <v>44885</v>
      </c>
      <c r="G679" s="107">
        <f t="shared" si="411"/>
        <v>-5.6452605018449953E-3</v>
      </c>
      <c r="H679" s="108">
        <f t="shared" si="425"/>
        <v>44946</v>
      </c>
      <c r="I679" s="108">
        <f t="shared" si="412"/>
        <v>44946</v>
      </c>
      <c r="J679" s="109">
        <f t="shared" si="419"/>
        <v>23</v>
      </c>
      <c r="K679" s="109">
        <f t="shared" si="409"/>
        <v>21</v>
      </c>
      <c r="L679" s="8">
        <f t="shared" si="420"/>
        <v>1</v>
      </c>
      <c r="M679" s="110">
        <f t="shared" si="408"/>
        <v>1</v>
      </c>
      <c r="N679" s="110">
        <f t="shared" si="429"/>
        <v>1.2324216671892632</v>
      </c>
      <c r="O679" s="103">
        <f t="shared" si="407"/>
        <v>1.23242166</v>
      </c>
      <c r="P679" s="103">
        <f t="shared" si="413"/>
        <v>670.11981721999996</v>
      </c>
      <c r="Q679" s="11">
        <f t="shared" si="428"/>
        <v>0</v>
      </c>
      <c r="R679" s="7">
        <f t="shared" si="421"/>
        <v>0</v>
      </c>
      <c r="S679" s="8">
        <f t="shared" si="414"/>
        <v>0</v>
      </c>
      <c r="T679" s="113">
        <f t="shared" si="422"/>
        <v>0.1047</v>
      </c>
      <c r="U679" s="111">
        <f t="shared" si="430"/>
        <v>21</v>
      </c>
      <c r="V679" s="111">
        <v>252</v>
      </c>
      <c r="W679" s="110">
        <f t="shared" si="415"/>
        <v>1.0083323390000001</v>
      </c>
      <c r="X679" s="103">
        <f t="shared" si="416"/>
        <v>5.5836654799999996</v>
      </c>
      <c r="Y679" s="8">
        <f t="shared" si="423"/>
        <v>0</v>
      </c>
      <c r="Z679" s="114" t="str">
        <f t="shared" si="426"/>
        <v>A+J=</v>
      </c>
      <c r="AA679" s="108">
        <f t="shared" si="427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417"/>
        <v>44945</v>
      </c>
      <c r="B680" s="103">
        <f t="shared" si="410"/>
        <v>675.97052946999997</v>
      </c>
      <c r="C680" s="103">
        <f t="shared" si="424"/>
        <v>543.74232372999995</v>
      </c>
      <c r="D680" s="104">
        <f t="shared" si="418"/>
        <v>1162.3910000000001</v>
      </c>
      <c r="E680" s="105">
        <f t="shared" ref="E680:E743" si="431">IF($K680=1,VLOOKUP($A679,$AO$10:$AS$165,4),E679)</f>
        <v>1155.829</v>
      </c>
      <c r="F680" s="106">
        <f t="shared" ref="F680:F743" si="432">IF($K680=1,VLOOKUP($A679,$AO$10:$AS$165,5),F679)</f>
        <v>44885</v>
      </c>
      <c r="G680" s="107">
        <f t="shared" si="411"/>
        <v>-5.6452605018449953E-3</v>
      </c>
      <c r="H680" s="108">
        <f t="shared" si="425"/>
        <v>44946</v>
      </c>
      <c r="I680" s="108">
        <f t="shared" si="412"/>
        <v>44946</v>
      </c>
      <c r="J680" s="109">
        <f t="shared" si="419"/>
        <v>23</v>
      </c>
      <c r="K680" s="109">
        <f t="shared" si="409"/>
        <v>22</v>
      </c>
      <c r="L680" s="8">
        <f t="shared" si="420"/>
        <v>1</v>
      </c>
      <c r="M680" s="110">
        <f t="shared" si="408"/>
        <v>1</v>
      </c>
      <c r="N680" s="110">
        <f t="shared" si="429"/>
        <v>1.2324216671892632</v>
      </c>
      <c r="O680" s="103">
        <f t="shared" si="407"/>
        <v>1.23242166</v>
      </c>
      <c r="P680" s="103">
        <f t="shared" si="413"/>
        <v>670.11981721999996</v>
      </c>
      <c r="Q680" s="11">
        <f t="shared" si="428"/>
        <v>0</v>
      </c>
      <c r="R680" s="7">
        <f t="shared" si="421"/>
        <v>0</v>
      </c>
      <c r="S680" s="8">
        <f t="shared" si="414"/>
        <v>0</v>
      </c>
      <c r="T680" s="113">
        <f t="shared" si="422"/>
        <v>0.1047</v>
      </c>
      <c r="U680" s="111">
        <f t="shared" si="430"/>
        <v>22</v>
      </c>
      <c r="V680" s="111">
        <v>252</v>
      </c>
      <c r="W680" s="110">
        <f t="shared" si="415"/>
        <v>1.0087308450000001</v>
      </c>
      <c r="X680" s="103">
        <f t="shared" si="416"/>
        <v>5.8507122499999999</v>
      </c>
      <c r="Y680" s="8">
        <f t="shared" si="423"/>
        <v>0</v>
      </c>
      <c r="Z680" s="114" t="str">
        <f t="shared" si="426"/>
        <v>A+J=</v>
      </c>
      <c r="AA680" s="108">
        <f t="shared" si="427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417"/>
        <v>44946</v>
      </c>
      <c r="B681" s="103">
        <f t="shared" si="410"/>
        <v>676.23768078000001</v>
      </c>
      <c r="C681" s="103">
        <f t="shared" si="424"/>
        <v>543.74232372999995</v>
      </c>
      <c r="D681" s="104">
        <f t="shared" si="418"/>
        <v>1162.3910000000001</v>
      </c>
      <c r="E681" s="105">
        <f t="shared" si="431"/>
        <v>1155.829</v>
      </c>
      <c r="F681" s="106">
        <f t="shared" si="432"/>
        <v>44885</v>
      </c>
      <c r="G681" s="107">
        <f t="shared" si="411"/>
        <v>-5.6452605018449953E-3</v>
      </c>
      <c r="H681" s="108">
        <f t="shared" si="425"/>
        <v>44979</v>
      </c>
      <c r="I681" s="108">
        <f t="shared" si="412"/>
        <v>44946</v>
      </c>
      <c r="J681" s="109">
        <f t="shared" si="419"/>
        <v>23</v>
      </c>
      <c r="K681" s="109">
        <f t="shared" si="409"/>
        <v>23</v>
      </c>
      <c r="L681" s="8">
        <f t="shared" si="420"/>
        <v>1</v>
      </c>
      <c r="M681" s="110">
        <f t="shared" si="408"/>
        <v>1</v>
      </c>
      <c r="N681" s="110">
        <f t="shared" si="429"/>
        <v>1.2324216671892632</v>
      </c>
      <c r="O681" s="103">
        <f t="shared" ref="O681:O744" si="433">TRUNC(TRUNC((L681*N681),15),8)</f>
        <v>1.23242166</v>
      </c>
      <c r="P681" s="103">
        <f t="shared" si="413"/>
        <v>670.11981721999996</v>
      </c>
      <c r="Q681" s="11">
        <f t="shared" si="428"/>
        <v>22</v>
      </c>
      <c r="R681" s="7">
        <f t="shared" si="421"/>
        <v>2.3800999999999999E-2</v>
      </c>
      <c r="S681" s="8">
        <f t="shared" si="414"/>
        <v>15.94952176</v>
      </c>
      <c r="T681" s="113">
        <f t="shared" si="422"/>
        <v>0.1047</v>
      </c>
      <c r="U681" s="111">
        <f t="shared" si="430"/>
        <v>23</v>
      </c>
      <c r="V681" s="111">
        <v>252</v>
      </c>
      <c r="W681" s="110">
        <f t="shared" si="415"/>
        <v>1.0091295069999999</v>
      </c>
      <c r="X681" s="103">
        <f t="shared" si="416"/>
        <v>6.11786356</v>
      </c>
      <c r="Y681" s="8">
        <f t="shared" si="423"/>
        <v>22.06738532</v>
      </c>
      <c r="Z681" s="114" t="str">
        <f t="shared" si="426"/>
        <v>A+J=</v>
      </c>
      <c r="AA681" s="108">
        <f t="shared" si="427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17"/>
        <v>44947</v>
      </c>
      <c r="B682" s="103">
        <f t="shared" si="410"/>
        <v>654.56811545000005</v>
      </c>
      <c r="C682" s="103">
        <f t="shared" si="424"/>
        <v>530.80071268999995</v>
      </c>
      <c r="D682" s="104">
        <f t="shared" si="418"/>
        <v>1155.829</v>
      </c>
      <c r="E682" s="105">
        <f t="shared" si="431"/>
        <v>1161.0060000000001</v>
      </c>
      <c r="F682" s="106">
        <f t="shared" si="432"/>
        <v>44915</v>
      </c>
      <c r="G682" s="107">
        <f t="shared" si="411"/>
        <v>4.479036258823843E-3</v>
      </c>
      <c r="H682" s="108">
        <f t="shared" si="425"/>
        <v>44979</v>
      </c>
      <c r="I682" s="108">
        <f t="shared" si="412"/>
        <v>44979</v>
      </c>
      <c r="J682" s="109">
        <f t="shared" si="419"/>
        <v>21</v>
      </c>
      <c r="K682" s="109">
        <f t="shared" si="409"/>
        <v>1</v>
      </c>
      <c r="L682" s="8">
        <f t="shared" si="420"/>
        <v>1.0002128299999999</v>
      </c>
      <c r="M682" s="110">
        <f t="shared" ref="M682:M745" si="434">IF(I682&gt;I681,L681,M681)</f>
        <v>1</v>
      </c>
      <c r="N682" s="110">
        <f t="shared" si="429"/>
        <v>1.2324216671892632</v>
      </c>
      <c r="O682" s="103">
        <f t="shared" si="433"/>
        <v>1.2326839599999999</v>
      </c>
      <c r="P682" s="103">
        <f t="shared" si="413"/>
        <v>654.30952448000005</v>
      </c>
      <c r="Q682" s="11">
        <f t="shared" si="428"/>
        <v>0</v>
      </c>
      <c r="R682" s="7">
        <f t="shared" si="421"/>
        <v>0</v>
      </c>
      <c r="S682" s="8">
        <f t="shared" si="414"/>
        <v>0</v>
      </c>
      <c r="T682" s="113">
        <f t="shared" si="422"/>
        <v>0.1047</v>
      </c>
      <c r="U682" s="111">
        <f t="shared" si="430"/>
        <v>1</v>
      </c>
      <c r="V682" s="111">
        <v>252</v>
      </c>
      <c r="W682" s="110">
        <f t="shared" si="415"/>
        <v>1.0003952119999999</v>
      </c>
      <c r="X682" s="103">
        <f t="shared" si="416"/>
        <v>0.25859096999999998</v>
      </c>
      <c r="Y682" s="8">
        <f t="shared" si="423"/>
        <v>0</v>
      </c>
      <c r="Z682" s="114" t="str">
        <f t="shared" si="426"/>
        <v>A+J=</v>
      </c>
      <c r="AA682" s="108">
        <f t="shared" si="427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17"/>
        <v>44948</v>
      </c>
      <c r="B683" s="103">
        <f t="shared" si="410"/>
        <v>654.56811545000005</v>
      </c>
      <c r="C683" s="103">
        <f t="shared" si="424"/>
        <v>530.80071268999995</v>
      </c>
      <c r="D683" s="104">
        <f t="shared" si="418"/>
        <v>1155.829</v>
      </c>
      <c r="E683" s="105">
        <f t="shared" si="431"/>
        <v>1161.0060000000001</v>
      </c>
      <c r="F683" s="106">
        <f t="shared" si="432"/>
        <v>44915</v>
      </c>
      <c r="G683" s="107">
        <f t="shared" si="411"/>
        <v>4.479036258823843E-3</v>
      </c>
      <c r="H683" s="108">
        <f t="shared" si="425"/>
        <v>44979</v>
      </c>
      <c r="I683" s="108">
        <f t="shared" si="412"/>
        <v>44979</v>
      </c>
      <c r="J683" s="109">
        <f t="shared" si="419"/>
        <v>21</v>
      </c>
      <c r="K683" s="109">
        <f t="shared" si="409"/>
        <v>1</v>
      </c>
      <c r="L683" s="8">
        <f t="shared" si="420"/>
        <v>1.0002128299999999</v>
      </c>
      <c r="M683" s="110">
        <f t="shared" si="434"/>
        <v>1</v>
      </c>
      <c r="N683" s="110">
        <f t="shared" si="429"/>
        <v>1.2324216671892632</v>
      </c>
      <c r="O683" s="103">
        <f t="shared" si="433"/>
        <v>1.2326839599999999</v>
      </c>
      <c r="P683" s="103">
        <f t="shared" si="413"/>
        <v>654.30952448000005</v>
      </c>
      <c r="Q683" s="11">
        <f t="shared" si="428"/>
        <v>0</v>
      </c>
      <c r="R683" s="7">
        <f t="shared" si="421"/>
        <v>0</v>
      </c>
      <c r="S683" s="8">
        <f t="shared" si="414"/>
        <v>0</v>
      </c>
      <c r="T683" s="113">
        <f t="shared" si="422"/>
        <v>0.1047</v>
      </c>
      <c r="U683" s="111">
        <f t="shared" si="430"/>
        <v>1</v>
      </c>
      <c r="V683" s="111">
        <v>252</v>
      </c>
      <c r="W683" s="110">
        <f t="shared" si="415"/>
        <v>1.0003952119999999</v>
      </c>
      <c r="X683" s="103">
        <f t="shared" si="416"/>
        <v>0.25859096999999998</v>
      </c>
      <c r="Y683" s="8">
        <f t="shared" si="423"/>
        <v>0</v>
      </c>
      <c r="Z683" s="114" t="str">
        <f t="shared" si="426"/>
        <v>A+J=</v>
      </c>
      <c r="AA683" s="108">
        <f t="shared" si="427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17"/>
        <v>44949</v>
      </c>
      <c r="B684" s="103">
        <f t="shared" si="410"/>
        <v>654.56811545000005</v>
      </c>
      <c r="C684" s="103">
        <f t="shared" si="424"/>
        <v>530.80071268999995</v>
      </c>
      <c r="D684" s="104">
        <f t="shared" si="418"/>
        <v>1155.829</v>
      </c>
      <c r="E684" s="105">
        <f t="shared" si="431"/>
        <v>1161.0060000000001</v>
      </c>
      <c r="F684" s="106">
        <f t="shared" si="432"/>
        <v>44915</v>
      </c>
      <c r="G684" s="107">
        <f t="shared" si="411"/>
        <v>4.479036258823843E-3</v>
      </c>
      <c r="H684" s="108">
        <f t="shared" si="425"/>
        <v>44979</v>
      </c>
      <c r="I684" s="108">
        <f t="shared" si="412"/>
        <v>44979</v>
      </c>
      <c r="J684" s="109">
        <f t="shared" si="419"/>
        <v>21</v>
      </c>
      <c r="K684" s="109">
        <f t="shared" ref="K684:K747" si="435">(J684-(NETWORKDAYS(A684,I684,AD$171:AD$502)-1))</f>
        <v>1</v>
      </c>
      <c r="L684" s="8">
        <f t="shared" si="420"/>
        <v>1.0002128299999999</v>
      </c>
      <c r="M684" s="110">
        <f t="shared" si="434"/>
        <v>1</v>
      </c>
      <c r="N684" s="110">
        <f t="shared" si="429"/>
        <v>1.2324216671892632</v>
      </c>
      <c r="O684" s="103">
        <f t="shared" si="433"/>
        <v>1.2326839599999999</v>
      </c>
      <c r="P684" s="103">
        <f t="shared" si="413"/>
        <v>654.30952448000005</v>
      </c>
      <c r="Q684" s="11">
        <f t="shared" si="428"/>
        <v>0</v>
      </c>
      <c r="R684" s="7">
        <f t="shared" si="421"/>
        <v>0</v>
      </c>
      <c r="S684" s="8">
        <f t="shared" si="414"/>
        <v>0</v>
      </c>
      <c r="T684" s="113">
        <f t="shared" si="422"/>
        <v>0.1047</v>
      </c>
      <c r="U684" s="111">
        <f t="shared" si="430"/>
        <v>1</v>
      </c>
      <c r="V684" s="111">
        <v>252</v>
      </c>
      <c r="W684" s="110">
        <f t="shared" si="415"/>
        <v>1.0003952119999999</v>
      </c>
      <c r="X684" s="103">
        <f t="shared" si="416"/>
        <v>0.25859096999999998</v>
      </c>
      <c r="Y684" s="8">
        <f t="shared" si="423"/>
        <v>0</v>
      </c>
      <c r="Z684" s="114" t="str">
        <f t="shared" si="426"/>
        <v>A+J=</v>
      </c>
      <c r="AA684" s="108">
        <f t="shared" si="427"/>
        <v>44979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17"/>
        <v>44950</v>
      </c>
      <c r="B685" s="103">
        <f t="shared" si="410"/>
        <v>654.96618013</v>
      </c>
      <c r="C685" s="103">
        <f t="shared" si="424"/>
        <v>530.80071268999995</v>
      </c>
      <c r="D685" s="104">
        <f t="shared" si="418"/>
        <v>1155.829</v>
      </c>
      <c r="E685" s="105">
        <f t="shared" si="431"/>
        <v>1161.0060000000001</v>
      </c>
      <c r="F685" s="106">
        <f t="shared" si="432"/>
        <v>44915</v>
      </c>
      <c r="G685" s="107">
        <f t="shared" si="411"/>
        <v>4.479036258823843E-3</v>
      </c>
      <c r="H685" s="108">
        <f t="shared" si="425"/>
        <v>44979</v>
      </c>
      <c r="I685" s="108">
        <f t="shared" si="412"/>
        <v>44979</v>
      </c>
      <c r="J685" s="109">
        <f t="shared" si="419"/>
        <v>21</v>
      </c>
      <c r="K685" s="109">
        <f t="shared" si="435"/>
        <v>2</v>
      </c>
      <c r="L685" s="8">
        <f t="shared" si="420"/>
        <v>1.00042571</v>
      </c>
      <c r="M685" s="110">
        <f t="shared" si="434"/>
        <v>1</v>
      </c>
      <c r="N685" s="110">
        <f t="shared" si="429"/>
        <v>1.2324216671892632</v>
      </c>
      <c r="O685" s="103">
        <f t="shared" si="433"/>
        <v>1.2329463199999999</v>
      </c>
      <c r="P685" s="103">
        <f t="shared" si="413"/>
        <v>654.44878535999999</v>
      </c>
      <c r="Q685" s="11">
        <f t="shared" si="428"/>
        <v>0</v>
      </c>
      <c r="R685" s="7">
        <f t="shared" si="421"/>
        <v>0</v>
      </c>
      <c r="S685" s="8">
        <f t="shared" si="414"/>
        <v>0</v>
      </c>
      <c r="T685" s="113">
        <f t="shared" si="422"/>
        <v>0.1047</v>
      </c>
      <c r="U685" s="111">
        <f t="shared" si="430"/>
        <v>2</v>
      </c>
      <c r="V685" s="111">
        <v>252</v>
      </c>
      <c r="W685" s="110">
        <f t="shared" si="415"/>
        <v>1.000790581</v>
      </c>
      <c r="X685" s="103">
        <f t="shared" si="416"/>
        <v>0.51739477</v>
      </c>
      <c r="Y685" s="8">
        <f t="shared" si="423"/>
        <v>0</v>
      </c>
      <c r="Z685" s="114" t="str">
        <f t="shared" si="426"/>
        <v>A+J=</v>
      </c>
      <c r="AA685" s="108">
        <f t="shared" si="427"/>
        <v>44979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17"/>
        <v>44951</v>
      </c>
      <c r="B686" s="103">
        <f t="shared" si="410"/>
        <v>655.36447764000002</v>
      </c>
      <c r="C686" s="103">
        <f t="shared" si="424"/>
        <v>530.80071268999995</v>
      </c>
      <c r="D686" s="104">
        <f t="shared" si="418"/>
        <v>1155.829</v>
      </c>
      <c r="E686" s="105">
        <f t="shared" si="431"/>
        <v>1161.0060000000001</v>
      </c>
      <c r="F686" s="106">
        <f t="shared" si="432"/>
        <v>44915</v>
      </c>
      <c r="G686" s="107">
        <f t="shared" si="411"/>
        <v>4.479036258823843E-3</v>
      </c>
      <c r="H686" s="108">
        <f t="shared" si="425"/>
        <v>44979</v>
      </c>
      <c r="I686" s="108">
        <f t="shared" si="412"/>
        <v>44979</v>
      </c>
      <c r="J686" s="109">
        <f t="shared" si="419"/>
        <v>21</v>
      </c>
      <c r="K686" s="109">
        <f t="shared" si="435"/>
        <v>3</v>
      </c>
      <c r="L686" s="8">
        <f t="shared" si="420"/>
        <v>1.0006386300000001</v>
      </c>
      <c r="M686" s="110">
        <f t="shared" si="434"/>
        <v>1</v>
      </c>
      <c r="N686" s="110">
        <f t="shared" si="429"/>
        <v>1.2324216671892632</v>
      </c>
      <c r="O686" s="103">
        <f t="shared" si="433"/>
        <v>1.2332087199999999</v>
      </c>
      <c r="P686" s="103">
        <f t="shared" si="413"/>
        <v>654.58806747000006</v>
      </c>
      <c r="Q686" s="11">
        <f t="shared" si="428"/>
        <v>0</v>
      </c>
      <c r="R686" s="7">
        <f t="shared" si="421"/>
        <v>0</v>
      </c>
      <c r="S686" s="8">
        <f t="shared" si="414"/>
        <v>0</v>
      </c>
      <c r="T686" s="113">
        <f t="shared" si="422"/>
        <v>0.1047</v>
      </c>
      <c r="U686" s="111">
        <f t="shared" si="430"/>
        <v>3</v>
      </c>
      <c r="V686" s="111">
        <v>252</v>
      </c>
      <c r="W686" s="110">
        <f t="shared" si="415"/>
        <v>1.0011861049999999</v>
      </c>
      <c r="X686" s="103">
        <f t="shared" si="416"/>
        <v>0.77641017000000001</v>
      </c>
      <c r="Y686" s="8">
        <f t="shared" si="423"/>
        <v>0</v>
      </c>
      <c r="Z686" s="114" t="str">
        <f t="shared" si="426"/>
        <v>A+J=</v>
      </c>
      <c r="AA686" s="108">
        <f t="shared" si="427"/>
        <v>44979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17"/>
        <v>44952</v>
      </c>
      <c r="B687" s="103">
        <f t="shared" si="410"/>
        <v>655.76302534000001</v>
      </c>
      <c r="C687" s="103">
        <f t="shared" si="424"/>
        <v>530.80071268999995</v>
      </c>
      <c r="D687" s="104">
        <f t="shared" si="418"/>
        <v>1155.829</v>
      </c>
      <c r="E687" s="105">
        <f t="shared" si="431"/>
        <v>1161.0060000000001</v>
      </c>
      <c r="F687" s="106">
        <f t="shared" si="432"/>
        <v>44915</v>
      </c>
      <c r="G687" s="107">
        <f t="shared" si="411"/>
        <v>4.479036258823843E-3</v>
      </c>
      <c r="H687" s="108">
        <f t="shared" si="425"/>
        <v>44979</v>
      </c>
      <c r="I687" s="108">
        <f t="shared" si="412"/>
        <v>44979</v>
      </c>
      <c r="J687" s="109">
        <f t="shared" si="419"/>
        <v>21</v>
      </c>
      <c r="K687" s="109">
        <f t="shared" si="435"/>
        <v>4</v>
      </c>
      <c r="L687" s="8">
        <f t="shared" si="420"/>
        <v>1.0008516000000001</v>
      </c>
      <c r="M687" s="110">
        <f t="shared" si="434"/>
        <v>1</v>
      </c>
      <c r="N687" s="110">
        <f t="shared" si="429"/>
        <v>1.2324216671892632</v>
      </c>
      <c r="O687" s="103">
        <f t="shared" si="433"/>
        <v>1.2334711899999999</v>
      </c>
      <c r="P687" s="103">
        <f t="shared" si="413"/>
        <v>654.72738673000003</v>
      </c>
      <c r="Q687" s="11">
        <f t="shared" si="428"/>
        <v>0</v>
      </c>
      <c r="R687" s="7">
        <f t="shared" si="421"/>
        <v>0</v>
      </c>
      <c r="S687" s="8">
        <f t="shared" si="414"/>
        <v>0</v>
      </c>
      <c r="T687" s="113">
        <f t="shared" si="422"/>
        <v>0.1047</v>
      </c>
      <c r="U687" s="111">
        <f t="shared" si="430"/>
        <v>4</v>
      </c>
      <c r="V687" s="111">
        <v>252</v>
      </c>
      <c r="W687" s="110">
        <f t="shared" si="415"/>
        <v>1.001581786</v>
      </c>
      <c r="X687" s="103">
        <f t="shared" si="416"/>
        <v>1.0356386099999999</v>
      </c>
      <c r="Y687" s="8">
        <f t="shared" si="423"/>
        <v>0</v>
      </c>
      <c r="Z687" s="114" t="str">
        <f t="shared" si="426"/>
        <v>A+J=</v>
      </c>
      <c r="AA687" s="108">
        <f t="shared" si="427"/>
        <v>44979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17"/>
        <v>44953</v>
      </c>
      <c r="B688" s="103">
        <f t="shared" si="410"/>
        <v>656.16181801000005</v>
      </c>
      <c r="C688" s="103">
        <f t="shared" si="424"/>
        <v>530.80071268999995</v>
      </c>
      <c r="D688" s="104">
        <f t="shared" si="418"/>
        <v>1155.829</v>
      </c>
      <c r="E688" s="105">
        <f t="shared" si="431"/>
        <v>1161.0060000000001</v>
      </c>
      <c r="F688" s="106">
        <f t="shared" si="432"/>
        <v>44915</v>
      </c>
      <c r="G688" s="107">
        <f t="shared" si="411"/>
        <v>4.479036258823843E-3</v>
      </c>
      <c r="H688" s="108">
        <f t="shared" si="425"/>
        <v>44979</v>
      </c>
      <c r="I688" s="108">
        <f t="shared" si="412"/>
        <v>44979</v>
      </c>
      <c r="J688" s="109">
        <f t="shared" si="419"/>
        <v>21</v>
      </c>
      <c r="K688" s="109">
        <f t="shared" si="435"/>
        <v>5</v>
      </c>
      <c r="L688" s="8">
        <f t="shared" si="420"/>
        <v>1.00106462</v>
      </c>
      <c r="M688" s="110">
        <f t="shared" si="434"/>
        <v>1</v>
      </c>
      <c r="N688" s="110">
        <f t="shared" si="429"/>
        <v>1.2324216671892632</v>
      </c>
      <c r="O688" s="103">
        <f t="shared" si="433"/>
        <v>1.23373372</v>
      </c>
      <c r="P688" s="103">
        <f t="shared" si="413"/>
        <v>654.86673784000004</v>
      </c>
      <c r="Q688" s="11">
        <f t="shared" si="428"/>
        <v>0</v>
      </c>
      <c r="R688" s="7">
        <f t="shared" si="421"/>
        <v>0</v>
      </c>
      <c r="S688" s="8">
        <f t="shared" si="414"/>
        <v>0</v>
      </c>
      <c r="T688" s="113">
        <f t="shared" si="422"/>
        <v>0.1047</v>
      </c>
      <c r="U688" s="111">
        <f t="shared" si="430"/>
        <v>5</v>
      </c>
      <c r="V688" s="111">
        <v>252</v>
      </c>
      <c r="W688" s="110">
        <f t="shared" si="415"/>
        <v>1.001977624</v>
      </c>
      <c r="X688" s="103">
        <f t="shared" si="416"/>
        <v>1.2950801700000001</v>
      </c>
      <c r="Y688" s="8">
        <f t="shared" si="423"/>
        <v>0</v>
      </c>
      <c r="Z688" s="114" t="str">
        <f t="shared" si="426"/>
        <v>A+J=</v>
      </c>
      <c r="AA688" s="108">
        <f t="shared" si="427"/>
        <v>44979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17"/>
        <v>44954</v>
      </c>
      <c r="B689" s="103">
        <f t="shared" si="410"/>
        <v>656.56084913999996</v>
      </c>
      <c r="C689" s="103">
        <f t="shared" si="424"/>
        <v>530.80071268999995</v>
      </c>
      <c r="D689" s="104">
        <f t="shared" si="418"/>
        <v>1155.829</v>
      </c>
      <c r="E689" s="105">
        <f t="shared" si="431"/>
        <v>1161.0060000000001</v>
      </c>
      <c r="F689" s="106">
        <f t="shared" si="432"/>
        <v>44915</v>
      </c>
      <c r="G689" s="107">
        <f t="shared" si="411"/>
        <v>4.479036258823843E-3</v>
      </c>
      <c r="H689" s="108">
        <f t="shared" si="425"/>
        <v>44979</v>
      </c>
      <c r="I689" s="108">
        <f t="shared" si="412"/>
        <v>44979</v>
      </c>
      <c r="J689" s="109">
        <f t="shared" si="419"/>
        <v>21</v>
      </c>
      <c r="K689" s="109">
        <f t="shared" si="435"/>
        <v>6</v>
      </c>
      <c r="L689" s="8">
        <f t="shared" si="420"/>
        <v>1.0012776800000001</v>
      </c>
      <c r="M689" s="110">
        <f t="shared" si="434"/>
        <v>1</v>
      </c>
      <c r="N689" s="110">
        <f t="shared" si="429"/>
        <v>1.2324216671892632</v>
      </c>
      <c r="O689" s="103">
        <f t="shared" si="433"/>
        <v>1.2339963</v>
      </c>
      <c r="P689" s="103">
        <f t="shared" si="413"/>
        <v>655.00611548999996</v>
      </c>
      <c r="Q689" s="11">
        <f t="shared" si="428"/>
        <v>0</v>
      </c>
      <c r="R689" s="7">
        <f t="shared" si="421"/>
        <v>0</v>
      </c>
      <c r="S689" s="8">
        <f t="shared" si="414"/>
        <v>0</v>
      </c>
      <c r="T689" s="113">
        <f t="shared" si="422"/>
        <v>0.1047</v>
      </c>
      <c r="U689" s="111">
        <f t="shared" si="430"/>
        <v>6</v>
      </c>
      <c r="V689" s="111">
        <v>252</v>
      </c>
      <c r="W689" s="110">
        <f t="shared" si="415"/>
        <v>1.0023736169999999</v>
      </c>
      <c r="X689" s="103">
        <f t="shared" si="416"/>
        <v>1.55473365</v>
      </c>
      <c r="Y689" s="8">
        <f t="shared" si="423"/>
        <v>0</v>
      </c>
      <c r="Z689" s="114" t="str">
        <f t="shared" si="426"/>
        <v>A+J=</v>
      </c>
      <c r="AA689" s="108">
        <f t="shared" si="427"/>
        <v>44979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17"/>
        <v>44955</v>
      </c>
      <c r="B690" s="103">
        <f t="shared" si="410"/>
        <v>656.56084913999996</v>
      </c>
      <c r="C690" s="103">
        <f t="shared" si="424"/>
        <v>530.80071268999995</v>
      </c>
      <c r="D690" s="104">
        <f t="shared" si="418"/>
        <v>1155.829</v>
      </c>
      <c r="E690" s="105">
        <f t="shared" si="431"/>
        <v>1161.0060000000001</v>
      </c>
      <c r="F690" s="106">
        <f t="shared" si="432"/>
        <v>44915</v>
      </c>
      <c r="G690" s="107">
        <f t="shared" si="411"/>
        <v>4.479036258823843E-3</v>
      </c>
      <c r="H690" s="108">
        <f t="shared" si="425"/>
        <v>44979</v>
      </c>
      <c r="I690" s="108">
        <f t="shared" si="412"/>
        <v>44979</v>
      </c>
      <c r="J690" s="109">
        <f t="shared" si="419"/>
        <v>21</v>
      </c>
      <c r="K690" s="109">
        <f t="shared" si="435"/>
        <v>6</v>
      </c>
      <c r="L690" s="8">
        <f t="shared" si="420"/>
        <v>1.0012776800000001</v>
      </c>
      <c r="M690" s="110">
        <f t="shared" si="434"/>
        <v>1</v>
      </c>
      <c r="N690" s="110">
        <f t="shared" si="429"/>
        <v>1.2324216671892632</v>
      </c>
      <c r="O690" s="103">
        <f t="shared" si="433"/>
        <v>1.2339963</v>
      </c>
      <c r="P690" s="103">
        <f t="shared" si="413"/>
        <v>655.00611548999996</v>
      </c>
      <c r="Q690" s="11">
        <f t="shared" si="428"/>
        <v>0</v>
      </c>
      <c r="R690" s="7">
        <f t="shared" si="421"/>
        <v>0</v>
      </c>
      <c r="S690" s="8">
        <f t="shared" si="414"/>
        <v>0</v>
      </c>
      <c r="T690" s="113">
        <f t="shared" si="422"/>
        <v>0.1047</v>
      </c>
      <c r="U690" s="111">
        <f t="shared" si="430"/>
        <v>6</v>
      </c>
      <c r="V690" s="111">
        <v>252</v>
      </c>
      <c r="W690" s="110">
        <f t="shared" si="415"/>
        <v>1.0023736169999999</v>
      </c>
      <c r="X690" s="103">
        <f t="shared" si="416"/>
        <v>1.55473365</v>
      </c>
      <c r="Y690" s="8">
        <f t="shared" si="423"/>
        <v>0</v>
      </c>
      <c r="Z690" s="114" t="str">
        <f t="shared" si="426"/>
        <v>A+J=</v>
      </c>
      <c r="AA690" s="108">
        <f t="shared" si="427"/>
        <v>44979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17"/>
        <v>44956</v>
      </c>
      <c r="B691" s="103">
        <f t="shared" si="410"/>
        <v>656.56084913999996</v>
      </c>
      <c r="C691" s="103">
        <f t="shared" si="424"/>
        <v>530.80071268999995</v>
      </c>
      <c r="D691" s="104">
        <f t="shared" si="418"/>
        <v>1155.829</v>
      </c>
      <c r="E691" s="105">
        <f t="shared" si="431"/>
        <v>1161.0060000000001</v>
      </c>
      <c r="F691" s="106">
        <f t="shared" si="432"/>
        <v>44915</v>
      </c>
      <c r="G691" s="107">
        <f t="shared" si="411"/>
        <v>4.479036258823843E-3</v>
      </c>
      <c r="H691" s="108">
        <f t="shared" si="425"/>
        <v>44979</v>
      </c>
      <c r="I691" s="108">
        <f t="shared" si="412"/>
        <v>44979</v>
      </c>
      <c r="J691" s="109">
        <f t="shared" si="419"/>
        <v>21</v>
      </c>
      <c r="K691" s="109">
        <f t="shared" si="435"/>
        <v>6</v>
      </c>
      <c r="L691" s="8">
        <f t="shared" si="420"/>
        <v>1.0012776800000001</v>
      </c>
      <c r="M691" s="110">
        <f t="shared" si="434"/>
        <v>1</v>
      </c>
      <c r="N691" s="110">
        <f t="shared" si="429"/>
        <v>1.2324216671892632</v>
      </c>
      <c r="O691" s="103">
        <f t="shared" si="433"/>
        <v>1.2339963</v>
      </c>
      <c r="P691" s="103">
        <f t="shared" si="413"/>
        <v>655.00611548999996</v>
      </c>
      <c r="Q691" s="11">
        <f t="shared" si="428"/>
        <v>0</v>
      </c>
      <c r="R691" s="7">
        <f t="shared" si="421"/>
        <v>0</v>
      </c>
      <c r="S691" s="8">
        <f t="shared" si="414"/>
        <v>0</v>
      </c>
      <c r="T691" s="113">
        <f t="shared" si="422"/>
        <v>0.1047</v>
      </c>
      <c r="U691" s="111">
        <f t="shared" si="430"/>
        <v>6</v>
      </c>
      <c r="V691" s="111">
        <v>252</v>
      </c>
      <c r="W691" s="110">
        <f t="shared" si="415"/>
        <v>1.0023736169999999</v>
      </c>
      <c r="X691" s="103">
        <f t="shared" si="416"/>
        <v>1.55473365</v>
      </c>
      <c r="Y691" s="8">
        <f t="shared" si="423"/>
        <v>0</v>
      </c>
      <c r="Z691" s="114" t="str">
        <f t="shared" si="426"/>
        <v>A+J=</v>
      </c>
      <c r="AA691" s="108">
        <f t="shared" si="427"/>
        <v>44979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17"/>
        <v>44957</v>
      </c>
      <c r="B692" s="103">
        <f t="shared" si="410"/>
        <v>656.96012077</v>
      </c>
      <c r="C692" s="103">
        <f t="shared" si="424"/>
        <v>530.80071268999995</v>
      </c>
      <c r="D692" s="104">
        <f t="shared" si="418"/>
        <v>1155.829</v>
      </c>
      <c r="E692" s="105">
        <f t="shared" si="431"/>
        <v>1161.0060000000001</v>
      </c>
      <c r="F692" s="106">
        <f t="shared" si="432"/>
        <v>44915</v>
      </c>
      <c r="G692" s="107">
        <f t="shared" si="411"/>
        <v>4.479036258823843E-3</v>
      </c>
      <c r="H692" s="108">
        <f t="shared" si="425"/>
        <v>44979</v>
      </c>
      <c r="I692" s="108">
        <f t="shared" si="412"/>
        <v>44979</v>
      </c>
      <c r="J692" s="109">
        <f t="shared" si="419"/>
        <v>21</v>
      </c>
      <c r="K692" s="109">
        <f t="shared" si="435"/>
        <v>7</v>
      </c>
      <c r="L692" s="8">
        <f t="shared" si="420"/>
        <v>1.0014907799999999</v>
      </c>
      <c r="M692" s="110">
        <f t="shared" si="434"/>
        <v>1</v>
      </c>
      <c r="N692" s="110">
        <f t="shared" si="429"/>
        <v>1.2324216671892632</v>
      </c>
      <c r="O692" s="103">
        <f t="shared" si="433"/>
        <v>1.23425893</v>
      </c>
      <c r="P692" s="103">
        <f t="shared" si="413"/>
        <v>655.14551968000001</v>
      </c>
      <c r="Q692" s="11">
        <f t="shared" si="428"/>
        <v>0</v>
      </c>
      <c r="R692" s="7">
        <f t="shared" si="421"/>
        <v>0</v>
      </c>
      <c r="S692" s="8">
        <f t="shared" si="414"/>
        <v>0</v>
      </c>
      <c r="T692" s="113">
        <f t="shared" si="422"/>
        <v>0.1047</v>
      </c>
      <c r="U692" s="111">
        <f t="shared" si="430"/>
        <v>7</v>
      </c>
      <c r="V692" s="111">
        <v>252</v>
      </c>
      <c r="W692" s="110">
        <f t="shared" si="415"/>
        <v>1.0027697680000001</v>
      </c>
      <c r="X692" s="103">
        <f t="shared" si="416"/>
        <v>1.81460109</v>
      </c>
      <c r="Y692" s="8">
        <f t="shared" si="423"/>
        <v>0</v>
      </c>
      <c r="Z692" s="114" t="str">
        <f t="shared" si="426"/>
        <v>A+J=</v>
      </c>
      <c r="AA692" s="108">
        <f t="shared" si="427"/>
        <v>44979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17"/>
        <v>44958</v>
      </c>
      <c r="B693" s="103">
        <f t="shared" si="410"/>
        <v>657.35963702999993</v>
      </c>
      <c r="C693" s="103">
        <f t="shared" si="424"/>
        <v>530.80071268999995</v>
      </c>
      <c r="D693" s="104">
        <f t="shared" si="418"/>
        <v>1155.829</v>
      </c>
      <c r="E693" s="105">
        <f t="shared" si="431"/>
        <v>1161.0060000000001</v>
      </c>
      <c r="F693" s="106">
        <f t="shared" si="432"/>
        <v>44915</v>
      </c>
      <c r="G693" s="107">
        <f t="shared" si="411"/>
        <v>4.479036258823843E-3</v>
      </c>
      <c r="H693" s="108">
        <f t="shared" si="425"/>
        <v>44979</v>
      </c>
      <c r="I693" s="108">
        <f t="shared" si="412"/>
        <v>44979</v>
      </c>
      <c r="J693" s="109">
        <f t="shared" si="419"/>
        <v>21</v>
      </c>
      <c r="K693" s="109">
        <f t="shared" si="435"/>
        <v>8</v>
      </c>
      <c r="L693" s="8">
        <f t="shared" si="420"/>
        <v>1.0017039299999999</v>
      </c>
      <c r="M693" s="110">
        <f t="shared" si="434"/>
        <v>1</v>
      </c>
      <c r="N693" s="110">
        <f t="shared" si="429"/>
        <v>1.2324216671892632</v>
      </c>
      <c r="O693" s="103">
        <f t="shared" si="433"/>
        <v>1.23452162</v>
      </c>
      <c r="P693" s="103">
        <f t="shared" si="413"/>
        <v>655.28495571999997</v>
      </c>
      <c r="Q693" s="11">
        <f t="shared" si="428"/>
        <v>0</v>
      </c>
      <c r="R693" s="7">
        <f t="shared" si="421"/>
        <v>0</v>
      </c>
      <c r="S693" s="8">
        <f t="shared" si="414"/>
        <v>0</v>
      </c>
      <c r="T693" s="113">
        <f t="shared" si="422"/>
        <v>0.1047</v>
      </c>
      <c r="U693" s="111">
        <f t="shared" si="430"/>
        <v>8</v>
      </c>
      <c r="V693" s="111">
        <v>252</v>
      </c>
      <c r="W693" s="110">
        <f t="shared" si="415"/>
        <v>1.003166075</v>
      </c>
      <c r="X693" s="103">
        <f t="shared" si="416"/>
        <v>2.0746813099999999</v>
      </c>
      <c r="Y693" s="8">
        <f t="shared" si="423"/>
        <v>0</v>
      </c>
      <c r="Z693" s="114" t="str">
        <f t="shared" si="426"/>
        <v>A+J=</v>
      </c>
      <c r="AA693" s="108">
        <f t="shared" si="427"/>
        <v>44979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17"/>
        <v>44959</v>
      </c>
      <c r="B694" s="103">
        <f t="shared" si="410"/>
        <v>657.75939801999994</v>
      </c>
      <c r="C694" s="103">
        <f t="shared" si="424"/>
        <v>530.80071268999995</v>
      </c>
      <c r="D694" s="104">
        <f t="shared" si="418"/>
        <v>1155.829</v>
      </c>
      <c r="E694" s="105">
        <f t="shared" si="431"/>
        <v>1161.0060000000001</v>
      </c>
      <c r="F694" s="106">
        <f t="shared" si="432"/>
        <v>44915</v>
      </c>
      <c r="G694" s="107">
        <f t="shared" si="411"/>
        <v>4.479036258823843E-3</v>
      </c>
      <c r="H694" s="108">
        <f t="shared" si="425"/>
        <v>44979</v>
      </c>
      <c r="I694" s="108">
        <f t="shared" si="412"/>
        <v>44979</v>
      </c>
      <c r="J694" s="109">
        <f t="shared" si="419"/>
        <v>21</v>
      </c>
      <c r="K694" s="109">
        <f t="shared" si="435"/>
        <v>9</v>
      </c>
      <c r="L694" s="8">
        <f t="shared" si="420"/>
        <v>1.00191713</v>
      </c>
      <c r="M694" s="110">
        <f t="shared" si="434"/>
        <v>1</v>
      </c>
      <c r="N694" s="110">
        <f t="shared" si="429"/>
        <v>1.2324216671892632</v>
      </c>
      <c r="O694" s="103">
        <f t="shared" si="433"/>
        <v>1.2347843700000001</v>
      </c>
      <c r="P694" s="103">
        <f t="shared" si="413"/>
        <v>655.42442360999996</v>
      </c>
      <c r="Q694" s="11">
        <f t="shared" si="428"/>
        <v>0</v>
      </c>
      <c r="R694" s="7">
        <f t="shared" si="421"/>
        <v>0</v>
      </c>
      <c r="S694" s="8">
        <f t="shared" si="414"/>
        <v>0</v>
      </c>
      <c r="T694" s="113">
        <f t="shared" si="422"/>
        <v>0.1047</v>
      </c>
      <c r="U694" s="111">
        <f t="shared" si="430"/>
        <v>9</v>
      </c>
      <c r="V694" s="111">
        <v>252</v>
      </c>
      <c r="W694" s="110">
        <f t="shared" si="415"/>
        <v>1.0035625379999999</v>
      </c>
      <c r="X694" s="103">
        <f t="shared" si="416"/>
        <v>2.3349744100000001</v>
      </c>
      <c r="Y694" s="8">
        <f t="shared" si="423"/>
        <v>0</v>
      </c>
      <c r="Z694" s="114" t="str">
        <f t="shared" si="426"/>
        <v>A+J=</v>
      </c>
      <c r="AA694" s="108">
        <f t="shared" si="427"/>
        <v>44979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17"/>
        <v>44960</v>
      </c>
      <c r="B695" s="103">
        <f t="shared" si="410"/>
        <v>658.15940448999993</v>
      </c>
      <c r="C695" s="103">
        <f t="shared" si="424"/>
        <v>530.80071268999995</v>
      </c>
      <c r="D695" s="104">
        <f t="shared" si="418"/>
        <v>1155.829</v>
      </c>
      <c r="E695" s="105">
        <f t="shared" si="431"/>
        <v>1161.0060000000001</v>
      </c>
      <c r="F695" s="106">
        <f t="shared" si="432"/>
        <v>44915</v>
      </c>
      <c r="G695" s="107">
        <f t="shared" si="411"/>
        <v>4.479036258823843E-3</v>
      </c>
      <c r="H695" s="108">
        <f t="shared" si="425"/>
        <v>44979</v>
      </c>
      <c r="I695" s="108">
        <f t="shared" si="412"/>
        <v>44979</v>
      </c>
      <c r="J695" s="109">
        <f t="shared" si="419"/>
        <v>21</v>
      </c>
      <c r="K695" s="109">
        <f t="shared" si="435"/>
        <v>10</v>
      </c>
      <c r="L695" s="8">
        <f t="shared" si="420"/>
        <v>1.0021303699999999</v>
      </c>
      <c r="M695" s="110">
        <f t="shared" si="434"/>
        <v>1</v>
      </c>
      <c r="N695" s="110">
        <f t="shared" si="429"/>
        <v>1.2324216671892632</v>
      </c>
      <c r="O695" s="103">
        <f t="shared" si="433"/>
        <v>1.23504718</v>
      </c>
      <c r="P695" s="103">
        <f t="shared" si="413"/>
        <v>655.56392333999997</v>
      </c>
      <c r="Q695" s="11">
        <f t="shared" si="428"/>
        <v>0</v>
      </c>
      <c r="R695" s="7">
        <f t="shared" si="421"/>
        <v>0</v>
      </c>
      <c r="S695" s="8">
        <f t="shared" si="414"/>
        <v>0</v>
      </c>
      <c r="T695" s="113">
        <f t="shared" si="422"/>
        <v>0.1047</v>
      </c>
      <c r="U695" s="111">
        <f t="shared" si="430"/>
        <v>10</v>
      </c>
      <c r="V695" s="111">
        <v>252</v>
      </c>
      <c r="W695" s="110">
        <f t="shared" si="415"/>
        <v>1.003959158</v>
      </c>
      <c r="X695" s="103">
        <f t="shared" si="416"/>
        <v>2.5954811499999999</v>
      </c>
      <c r="Y695" s="8">
        <f t="shared" si="423"/>
        <v>0</v>
      </c>
      <c r="Z695" s="114" t="str">
        <f t="shared" si="426"/>
        <v>A+J=</v>
      </c>
      <c r="AA695" s="108">
        <f t="shared" si="427"/>
        <v>44979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17"/>
        <v>44961</v>
      </c>
      <c r="B696" s="103">
        <f t="shared" si="410"/>
        <v>658.55965121999998</v>
      </c>
      <c r="C696" s="103">
        <f t="shared" si="424"/>
        <v>530.80071268999995</v>
      </c>
      <c r="D696" s="104">
        <f t="shared" si="418"/>
        <v>1155.829</v>
      </c>
      <c r="E696" s="105">
        <f t="shared" si="431"/>
        <v>1161.0060000000001</v>
      </c>
      <c r="F696" s="106">
        <f t="shared" si="432"/>
        <v>44915</v>
      </c>
      <c r="G696" s="107">
        <f t="shared" si="411"/>
        <v>4.479036258823843E-3</v>
      </c>
      <c r="H696" s="108">
        <f t="shared" si="425"/>
        <v>44979</v>
      </c>
      <c r="I696" s="108">
        <f t="shared" si="412"/>
        <v>44979</v>
      </c>
      <c r="J696" s="109">
        <f t="shared" si="419"/>
        <v>21</v>
      </c>
      <c r="K696" s="109">
        <f t="shared" si="435"/>
        <v>11</v>
      </c>
      <c r="L696" s="8">
        <f t="shared" si="420"/>
        <v>1.00234366</v>
      </c>
      <c r="M696" s="110">
        <f t="shared" si="434"/>
        <v>1</v>
      </c>
      <c r="N696" s="110">
        <f t="shared" si="429"/>
        <v>1.2324216671892632</v>
      </c>
      <c r="O696" s="103">
        <f t="shared" si="433"/>
        <v>1.2353100400000001</v>
      </c>
      <c r="P696" s="103">
        <f t="shared" si="413"/>
        <v>655.70344962000001</v>
      </c>
      <c r="Q696" s="11">
        <f t="shared" si="428"/>
        <v>0</v>
      </c>
      <c r="R696" s="7">
        <f t="shared" si="421"/>
        <v>0</v>
      </c>
      <c r="S696" s="8">
        <f t="shared" si="414"/>
        <v>0</v>
      </c>
      <c r="T696" s="113">
        <f t="shared" si="422"/>
        <v>0.1047</v>
      </c>
      <c r="U696" s="111">
        <f t="shared" si="430"/>
        <v>11</v>
      </c>
      <c r="V696" s="111">
        <v>252</v>
      </c>
      <c r="W696" s="110">
        <f t="shared" si="415"/>
        <v>1.004355935</v>
      </c>
      <c r="X696" s="103">
        <f t="shared" si="416"/>
        <v>2.8562015999999999</v>
      </c>
      <c r="Y696" s="8">
        <f t="shared" si="423"/>
        <v>0</v>
      </c>
      <c r="Z696" s="114" t="str">
        <f t="shared" si="426"/>
        <v>A+J=</v>
      </c>
      <c r="AA696" s="108">
        <f t="shared" si="427"/>
        <v>44979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17"/>
        <v>44962</v>
      </c>
      <c r="B697" s="103">
        <f t="shared" si="410"/>
        <v>658.55965121999998</v>
      </c>
      <c r="C697" s="103">
        <f t="shared" si="424"/>
        <v>530.80071268999995</v>
      </c>
      <c r="D697" s="104">
        <f t="shared" si="418"/>
        <v>1155.829</v>
      </c>
      <c r="E697" s="105">
        <f t="shared" si="431"/>
        <v>1161.0060000000001</v>
      </c>
      <c r="F697" s="106">
        <f t="shared" si="432"/>
        <v>44915</v>
      </c>
      <c r="G697" s="107">
        <f t="shared" si="411"/>
        <v>4.479036258823843E-3</v>
      </c>
      <c r="H697" s="108">
        <f t="shared" si="425"/>
        <v>44979</v>
      </c>
      <c r="I697" s="108">
        <f t="shared" si="412"/>
        <v>44979</v>
      </c>
      <c r="J697" s="109">
        <f t="shared" si="419"/>
        <v>21</v>
      </c>
      <c r="K697" s="109">
        <f t="shared" si="435"/>
        <v>11</v>
      </c>
      <c r="L697" s="8">
        <f t="shared" si="420"/>
        <v>1.00234366</v>
      </c>
      <c r="M697" s="110">
        <f t="shared" si="434"/>
        <v>1</v>
      </c>
      <c r="N697" s="110">
        <f t="shared" si="429"/>
        <v>1.2324216671892632</v>
      </c>
      <c r="O697" s="103">
        <f t="shared" si="433"/>
        <v>1.2353100400000001</v>
      </c>
      <c r="P697" s="103">
        <f t="shared" si="413"/>
        <v>655.70344962000001</v>
      </c>
      <c r="Q697" s="11">
        <f t="shared" si="428"/>
        <v>0</v>
      </c>
      <c r="R697" s="7">
        <f t="shared" si="421"/>
        <v>0</v>
      </c>
      <c r="S697" s="8">
        <f t="shared" si="414"/>
        <v>0</v>
      </c>
      <c r="T697" s="113">
        <f t="shared" si="422"/>
        <v>0.1047</v>
      </c>
      <c r="U697" s="111">
        <f t="shared" si="430"/>
        <v>11</v>
      </c>
      <c r="V697" s="111">
        <v>252</v>
      </c>
      <c r="W697" s="110">
        <f t="shared" si="415"/>
        <v>1.004355935</v>
      </c>
      <c r="X697" s="103">
        <f t="shared" si="416"/>
        <v>2.8562015999999999</v>
      </c>
      <c r="Y697" s="8">
        <f t="shared" si="423"/>
        <v>0</v>
      </c>
      <c r="Z697" s="114" t="str">
        <f t="shared" si="426"/>
        <v>A+J=</v>
      </c>
      <c r="AA697" s="108">
        <f t="shared" si="427"/>
        <v>44979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17"/>
        <v>44963</v>
      </c>
      <c r="B698" s="103">
        <f t="shared" si="410"/>
        <v>658.55965121999998</v>
      </c>
      <c r="C698" s="103">
        <f t="shared" si="424"/>
        <v>530.80071268999995</v>
      </c>
      <c r="D698" s="104">
        <f t="shared" si="418"/>
        <v>1155.829</v>
      </c>
      <c r="E698" s="105">
        <f t="shared" si="431"/>
        <v>1161.0060000000001</v>
      </c>
      <c r="F698" s="106">
        <f t="shared" si="432"/>
        <v>44915</v>
      </c>
      <c r="G698" s="107">
        <f t="shared" si="411"/>
        <v>4.479036258823843E-3</v>
      </c>
      <c r="H698" s="108">
        <f t="shared" si="425"/>
        <v>44979</v>
      </c>
      <c r="I698" s="108">
        <f t="shared" si="412"/>
        <v>44979</v>
      </c>
      <c r="J698" s="109">
        <f t="shared" si="419"/>
        <v>21</v>
      </c>
      <c r="K698" s="109">
        <f t="shared" si="435"/>
        <v>11</v>
      </c>
      <c r="L698" s="8">
        <f t="shared" si="420"/>
        <v>1.00234366</v>
      </c>
      <c r="M698" s="110">
        <f t="shared" si="434"/>
        <v>1</v>
      </c>
      <c r="N698" s="110">
        <f t="shared" si="429"/>
        <v>1.2324216671892632</v>
      </c>
      <c r="O698" s="103">
        <f t="shared" si="433"/>
        <v>1.2353100400000001</v>
      </c>
      <c r="P698" s="103">
        <f t="shared" si="413"/>
        <v>655.70344962000001</v>
      </c>
      <c r="Q698" s="11">
        <f t="shared" si="428"/>
        <v>0</v>
      </c>
      <c r="R698" s="7">
        <f t="shared" si="421"/>
        <v>0</v>
      </c>
      <c r="S698" s="8">
        <f t="shared" si="414"/>
        <v>0</v>
      </c>
      <c r="T698" s="113">
        <f t="shared" si="422"/>
        <v>0.1047</v>
      </c>
      <c r="U698" s="111">
        <f t="shared" si="430"/>
        <v>11</v>
      </c>
      <c r="V698" s="111">
        <v>252</v>
      </c>
      <c r="W698" s="110">
        <f t="shared" si="415"/>
        <v>1.004355935</v>
      </c>
      <c r="X698" s="103">
        <f t="shared" si="416"/>
        <v>2.8562015999999999</v>
      </c>
      <c r="Y698" s="8">
        <f t="shared" si="423"/>
        <v>0</v>
      </c>
      <c r="Z698" s="114" t="str">
        <f t="shared" si="426"/>
        <v>A+J=</v>
      </c>
      <c r="AA698" s="108">
        <f t="shared" si="427"/>
        <v>44979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17"/>
        <v>44964</v>
      </c>
      <c r="B699" s="103">
        <f t="shared" si="410"/>
        <v>658.96013830999993</v>
      </c>
      <c r="C699" s="103">
        <f t="shared" si="424"/>
        <v>530.80071268999995</v>
      </c>
      <c r="D699" s="104">
        <f t="shared" si="418"/>
        <v>1155.829</v>
      </c>
      <c r="E699" s="105">
        <f t="shared" si="431"/>
        <v>1161.0060000000001</v>
      </c>
      <c r="F699" s="106">
        <f t="shared" si="432"/>
        <v>44915</v>
      </c>
      <c r="G699" s="107">
        <f t="shared" si="411"/>
        <v>4.479036258823843E-3</v>
      </c>
      <c r="H699" s="108">
        <f t="shared" si="425"/>
        <v>44979</v>
      </c>
      <c r="I699" s="108">
        <f t="shared" si="412"/>
        <v>44979</v>
      </c>
      <c r="J699" s="109">
        <f t="shared" si="419"/>
        <v>21</v>
      </c>
      <c r="K699" s="109">
        <f t="shared" si="435"/>
        <v>12</v>
      </c>
      <c r="L699" s="8">
        <f t="shared" si="420"/>
        <v>1.00255699</v>
      </c>
      <c r="M699" s="110">
        <f t="shared" si="434"/>
        <v>1</v>
      </c>
      <c r="N699" s="110">
        <f t="shared" si="429"/>
        <v>1.2324216671892632</v>
      </c>
      <c r="O699" s="103">
        <f t="shared" si="433"/>
        <v>1.2355729499999999</v>
      </c>
      <c r="P699" s="103">
        <f t="shared" si="413"/>
        <v>655.84300243999996</v>
      </c>
      <c r="Q699" s="11">
        <f t="shared" si="428"/>
        <v>0</v>
      </c>
      <c r="R699" s="7">
        <f t="shared" si="421"/>
        <v>0</v>
      </c>
      <c r="S699" s="8">
        <f t="shared" si="414"/>
        <v>0</v>
      </c>
      <c r="T699" s="113">
        <f t="shared" si="422"/>
        <v>0.1047</v>
      </c>
      <c r="U699" s="111">
        <f t="shared" si="430"/>
        <v>12</v>
      </c>
      <c r="V699" s="111">
        <v>252</v>
      </c>
      <c r="W699" s="110">
        <f t="shared" si="415"/>
        <v>1.004752869</v>
      </c>
      <c r="X699" s="103">
        <f t="shared" si="416"/>
        <v>3.1171358699999998</v>
      </c>
      <c r="Y699" s="8">
        <f t="shared" si="423"/>
        <v>0</v>
      </c>
      <c r="Z699" s="114" t="str">
        <f t="shared" si="426"/>
        <v>A+J=</v>
      </c>
      <c r="AA699" s="108">
        <f t="shared" si="427"/>
        <v>44979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17"/>
        <v>44965</v>
      </c>
      <c r="B700" s="103">
        <f t="shared" si="410"/>
        <v>659.36087652000003</v>
      </c>
      <c r="C700" s="103">
        <f t="shared" si="424"/>
        <v>530.80071268999995</v>
      </c>
      <c r="D700" s="104">
        <f t="shared" si="418"/>
        <v>1155.829</v>
      </c>
      <c r="E700" s="105">
        <f t="shared" si="431"/>
        <v>1161.0060000000001</v>
      </c>
      <c r="F700" s="106">
        <f t="shared" si="432"/>
        <v>44915</v>
      </c>
      <c r="G700" s="107">
        <f t="shared" si="411"/>
        <v>4.479036258823843E-3</v>
      </c>
      <c r="H700" s="108">
        <f t="shared" si="425"/>
        <v>44979</v>
      </c>
      <c r="I700" s="108">
        <f t="shared" si="412"/>
        <v>44979</v>
      </c>
      <c r="J700" s="109">
        <f t="shared" si="419"/>
        <v>21</v>
      </c>
      <c r="K700" s="109">
        <f t="shared" si="435"/>
        <v>13</v>
      </c>
      <c r="L700" s="8">
        <f t="shared" si="420"/>
        <v>1.0027703699999999</v>
      </c>
      <c r="M700" s="110">
        <f t="shared" si="434"/>
        <v>1</v>
      </c>
      <c r="N700" s="110">
        <f t="shared" si="429"/>
        <v>1.2324216671892632</v>
      </c>
      <c r="O700" s="103">
        <f t="shared" si="433"/>
        <v>1.2358359299999999</v>
      </c>
      <c r="P700" s="103">
        <f t="shared" si="413"/>
        <v>655.98259241000005</v>
      </c>
      <c r="Q700" s="11">
        <f t="shared" si="428"/>
        <v>0</v>
      </c>
      <c r="R700" s="7">
        <f t="shared" si="421"/>
        <v>0</v>
      </c>
      <c r="S700" s="8">
        <f t="shared" si="414"/>
        <v>0</v>
      </c>
      <c r="T700" s="113">
        <f t="shared" si="422"/>
        <v>0.1047</v>
      </c>
      <c r="U700" s="111">
        <f t="shared" si="430"/>
        <v>13</v>
      </c>
      <c r="V700" s="111">
        <v>252</v>
      </c>
      <c r="W700" s="110">
        <f t="shared" si="415"/>
        <v>1.00514996</v>
      </c>
      <c r="X700" s="103">
        <f t="shared" si="416"/>
        <v>3.3782841100000001</v>
      </c>
      <c r="Y700" s="8">
        <f t="shared" si="423"/>
        <v>0</v>
      </c>
      <c r="Z700" s="114" t="str">
        <f t="shared" si="426"/>
        <v>A+J=</v>
      </c>
      <c r="AA700" s="108">
        <f t="shared" si="427"/>
        <v>44979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17"/>
        <v>44966</v>
      </c>
      <c r="B701" s="103">
        <f t="shared" si="410"/>
        <v>659.76184928999999</v>
      </c>
      <c r="C701" s="103">
        <f t="shared" si="424"/>
        <v>530.80071268999995</v>
      </c>
      <c r="D701" s="104">
        <f t="shared" si="418"/>
        <v>1155.829</v>
      </c>
      <c r="E701" s="105">
        <f t="shared" si="431"/>
        <v>1161.0060000000001</v>
      </c>
      <c r="F701" s="106">
        <f t="shared" si="432"/>
        <v>44915</v>
      </c>
      <c r="G701" s="107">
        <f t="shared" si="411"/>
        <v>4.479036258823843E-3</v>
      </c>
      <c r="H701" s="108">
        <f t="shared" si="425"/>
        <v>44979</v>
      </c>
      <c r="I701" s="108">
        <f t="shared" si="412"/>
        <v>44979</v>
      </c>
      <c r="J701" s="109">
        <f t="shared" si="419"/>
        <v>21</v>
      </c>
      <c r="K701" s="109">
        <f t="shared" si="435"/>
        <v>14</v>
      </c>
      <c r="L701" s="8">
        <f t="shared" si="420"/>
        <v>1.00298379</v>
      </c>
      <c r="M701" s="110">
        <f t="shared" si="434"/>
        <v>1</v>
      </c>
      <c r="N701" s="110">
        <f t="shared" si="429"/>
        <v>1.2324216671892632</v>
      </c>
      <c r="O701" s="103">
        <f t="shared" si="433"/>
        <v>1.2360989499999999</v>
      </c>
      <c r="P701" s="103">
        <f t="shared" si="413"/>
        <v>656.12220361000004</v>
      </c>
      <c r="Q701" s="11">
        <f t="shared" si="428"/>
        <v>0</v>
      </c>
      <c r="R701" s="7">
        <f t="shared" si="421"/>
        <v>0</v>
      </c>
      <c r="S701" s="8">
        <f t="shared" si="414"/>
        <v>0</v>
      </c>
      <c r="T701" s="113">
        <f t="shared" si="422"/>
        <v>0.1047</v>
      </c>
      <c r="U701" s="111">
        <f t="shared" si="430"/>
        <v>14</v>
      </c>
      <c r="V701" s="111">
        <v>252</v>
      </c>
      <c r="W701" s="110">
        <f t="shared" si="415"/>
        <v>1.005547207</v>
      </c>
      <c r="X701" s="103">
        <f t="shared" si="416"/>
        <v>3.6396456800000001</v>
      </c>
      <c r="Y701" s="8">
        <f t="shared" si="423"/>
        <v>0</v>
      </c>
      <c r="Z701" s="114" t="str">
        <f t="shared" si="426"/>
        <v>A+J=</v>
      </c>
      <c r="AA701" s="108">
        <f t="shared" si="427"/>
        <v>44979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17"/>
        <v>44967</v>
      </c>
      <c r="B702" s="103">
        <f t="shared" si="410"/>
        <v>660.16306869999994</v>
      </c>
      <c r="C702" s="103">
        <f t="shared" si="424"/>
        <v>530.80071268999995</v>
      </c>
      <c r="D702" s="104">
        <f t="shared" si="418"/>
        <v>1155.829</v>
      </c>
      <c r="E702" s="105">
        <f t="shared" si="431"/>
        <v>1161.0060000000001</v>
      </c>
      <c r="F702" s="106">
        <f t="shared" si="432"/>
        <v>44915</v>
      </c>
      <c r="G702" s="107">
        <f t="shared" si="411"/>
        <v>4.479036258823843E-3</v>
      </c>
      <c r="H702" s="108">
        <f t="shared" si="425"/>
        <v>44979</v>
      </c>
      <c r="I702" s="108">
        <f t="shared" si="412"/>
        <v>44979</v>
      </c>
      <c r="J702" s="109">
        <f t="shared" si="419"/>
        <v>21</v>
      </c>
      <c r="K702" s="109">
        <f t="shared" si="435"/>
        <v>15</v>
      </c>
      <c r="L702" s="8">
        <f t="shared" si="420"/>
        <v>1.0031972600000001</v>
      </c>
      <c r="M702" s="110">
        <f t="shared" si="434"/>
        <v>1</v>
      </c>
      <c r="N702" s="110">
        <f t="shared" si="429"/>
        <v>1.2324216671892632</v>
      </c>
      <c r="O702" s="103">
        <f t="shared" si="433"/>
        <v>1.23636203</v>
      </c>
      <c r="P702" s="103">
        <f t="shared" si="413"/>
        <v>656.26184665999995</v>
      </c>
      <c r="Q702" s="11">
        <f t="shared" si="428"/>
        <v>0</v>
      </c>
      <c r="R702" s="7">
        <f t="shared" si="421"/>
        <v>0</v>
      </c>
      <c r="S702" s="8">
        <f t="shared" si="414"/>
        <v>0</v>
      </c>
      <c r="T702" s="113">
        <f t="shared" si="422"/>
        <v>0.1047</v>
      </c>
      <c r="U702" s="111">
        <f t="shared" si="430"/>
        <v>15</v>
      </c>
      <c r="V702" s="111">
        <v>252</v>
      </c>
      <c r="W702" s="110">
        <f t="shared" si="415"/>
        <v>1.005944612</v>
      </c>
      <c r="X702" s="103">
        <f t="shared" si="416"/>
        <v>3.9012220399999999</v>
      </c>
      <c r="Y702" s="8">
        <f t="shared" si="423"/>
        <v>0</v>
      </c>
      <c r="Z702" s="114" t="str">
        <f t="shared" si="426"/>
        <v>A+J=</v>
      </c>
      <c r="AA702" s="108">
        <f t="shared" si="427"/>
        <v>44979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17"/>
        <v>44968</v>
      </c>
      <c r="B703" s="103">
        <f t="shared" si="410"/>
        <v>660.56453891000001</v>
      </c>
      <c r="C703" s="103">
        <f t="shared" si="424"/>
        <v>530.80071268999995</v>
      </c>
      <c r="D703" s="104">
        <f t="shared" si="418"/>
        <v>1155.829</v>
      </c>
      <c r="E703" s="105">
        <f t="shared" si="431"/>
        <v>1161.0060000000001</v>
      </c>
      <c r="F703" s="106">
        <f t="shared" si="432"/>
        <v>44915</v>
      </c>
      <c r="G703" s="107">
        <f t="shared" si="411"/>
        <v>4.479036258823843E-3</v>
      </c>
      <c r="H703" s="108">
        <f t="shared" si="425"/>
        <v>44979</v>
      </c>
      <c r="I703" s="108">
        <f t="shared" si="412"/>
        <v>44979</v>
      </c>
      <c r="J703" s="109">
        <f t="shared" si="419"/>
        <v>21</v>
      </c>
      <c r="K703" s="109">
        <f t="shared" si="435"/>
        <v>16</v>
      </c>
      <c r="L703" s="8">
        <f t="shared" si="420"/>
        <v>1.0034107800000001</v>
      </c>
      <c r="M703" s="110">
        <f t="shared" si="434"/>
        <v>1</v>
      </c>
      <c r="N703" s="110">
        <f t="shared" si="429"/>
        <v>1.2324216671892632</v>
      </c>
      <c r="O703" s="103">
        <f t="shared" si="433"/>
        <v>1.2366251800000001</v>
      </c>
      <c r="P703" s="103">
        <f t="shared" si="413"/>
        <v>656.40152687</v>
      </c>
      <c r="Q703" s="11">
        <f t="shared" si="428"/>
        <v>0</v>
      </c>
      <c r="R703" s="7">
        <f t="shared" si="421"/>
        <v>0</v>
      </c>
      <c r="S703" s="8">
        <f t="shared" si="414"/>
        <v>0</v>
      </c>
      <c r="T703" s="113">
        <f t="shared" si="422"/>
        <v>0.1047</v>
      </c>
      <c r="U703" s="111">
        <f t="shared" si="430"/>
        <v>16</v>
      </c>
      <c r="V703" s="111">
        <v>252</v>
      </c>
      <c r="W703" s="110">
        <f t="shared" si="415"/>
        <v>1.006342173</v>
      </c>
      <c r="X703" s="103">
        <f t="shared" si="416"/>
        <v>4.1630120399999999</v>
      </c>
      <c r="Y703" s="8">
        <f t="shared" si="423"/>
        <v>0</v>
      </c>
      <c r="Z703" s="114" t="str">
        <f t="shared" si="426"/>
        <v>A+J=</v>
      </c>
      <c r="AA703" s="108">
        <f t="shared" si="427"/>
        <v>44979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17"/>
        <v>44969</v>
      </c>
      <c r="B704" s="103">
        <f t="shared" si="410"/>
        <v>660.56453891000001</v>
      </c>
      <c r="C704" s="103">
        <f t="shared" si="424"/>
        <v>530.80071268999995</v>
      </c>
      <c r="D704" s="104">
        <f t="shared" si="418"/>
        <v>1155.829</v>
      </c>
      <c r="E704" s="105">
        <f t="shared" si="431"/>
        <v>1161.0060000000001</v>
      </c>
      <c r="F704" s="106">
        <f t="shared" si="432"/>
        <v>44915</v>
      </c>
      <c r="G704" s="107">
        <f t="shared" si="411"/>
        <v>4.479036258823843E-3</v>
      </c>
      <c r="H704" s="108">
        <f t="shared" si="425"/>
        <v>44979</v>
      </c>
      <c r="I704" s="108">
        <f t="shared" si="412"/>
        <v>44979</v>
      </c>
      <c r="J704" s="109">
        <f t="shared" si="419"/>
        <v>21</v>
      </c>
      <c r="K704" s="109">
        <f t="shared" si="435"/>
        <v>16</v>
      </c>
      <c r="L704" s="8">
        <f t="shared" si="420"/>
        <v>1.0034107800000001</v>
      </c>
      <c r="M704" s="110">
        <f t="shared" si="434"/>
        <v>1</v>
      </c>
      <c r="N704" s="110">
        <f t="shared" si="429"/>
        <v>1.2324216671892632</v>
      </c>
      <c r="O704" s="103">
        <f t="shared" si="433"/>
        <v>1.2366251800000001</v>
      </c>
      <c r="P704" s="103">
        <f t="shared" si="413"/>
        <v>656.40152687</v>
      </c>
      <c r="Q704" s="11">
        <f t="shared" si="428"/>
        <v>0</v>
      </c>
      <c r="R704" s="7">
        <f t="shared" si="421"/>
        <v>0</v>
      </c>
      <c r="S704" s="8">
        <f t="shared" si="414"/>
        <v>0</v>
      </c>
      <c r="T704" s="113">
        <f t="shared" si="422"/>
        <v>0.1047</v>
      </c>
      <c r="U704" s="111">
        <f t="shared" si="430"/>
        <v>16</v>
      </c>
      <c r="V704" s="111">
        <v>252</v>
      </c>
      <c r="W704" s="110">
        <f t="shared" si="415"/>
        <v>1.006342173</v>
      </c>
      <c r="X704" s="103">
        <f t="shared" si="416"/>
        <v>4.1630120399999999</v>
      </c>
      <c r="Y704" s="8">
        <f t="shared" si="423"/>
        <v>0</v>
      </c>
      <c r="Z704" s="114" t="str">
        <f t="shared" si="426"/>
        <v>A+J=</v>
      </c>
      <c r="AA704" s="108">
        <f t="shared" si="427"/>
        <v>44979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17"/>
        <v>44970</v>
      </c>
      <c r="B705" s="103">
        <f t="shared" si="410"/>
        <v>660.56453891000001</v>
      </c>
      <c r="C705" s="103">
        <f t="shared" si="424"/>
        <v>530.80071268999995</v>
      </c>
      <c r="D705" s="104">
        <f t="shared" si="418"/>
        <v>1155.829</v>
      </c>
      <c r="E705" s="105">
        <f t="shared" si="431"/>
        <v>1161.0060000000001</v>
      </c>
      <c r="F705" s="106">
        <f t="shared" si="432"/>
        <v>44915</v>
      </c>
      <c r="G705" s="107">
        <f t="shared" si="411"/>
        <v>4.479036258823843E-3</v>
      </c>
      <c r="H705" s="108">
        <f t="shared" si="425"/>
        <v>44979</v>
      </c>
      <c r="I705" s="108">
        <f t="shared" si="412"/>
        <v>44979</v>
      </c>
      <c r="J705" s="109">
        <f t="shared" si="419"/>
        <v>21</v>
      </c>
      <c r="K705" s="109">
        <f t="shared" si="435"/>
        <v>16</v>
      </c>
      <c r="L705" s="8">
        <f t="shared" si="420"/>
        <v>1.0034107800000001</v>
      </c>
      <c r="M705" s="110">
        <f t="shared" si="434"/>
        <v>1</v>
      </c>
      <c r="N705" s="110">
        <f t="shared" si="429"/>
        <v>1.2324216671892632</v>
      </c>
      <c r="O705" s="103">
        <f t="shared" si="433"/>
        <v>1.2366251800000001</v>
      </c>
      <c r="P705" s="103">
        <f t="shared" si="413"/>
        <v>656.40152687</v>
      </c>
      <c r="Q705" s="11">
        <f t="shared" si="428"/>
        <v>0</v>
      </c>
      <c r="R705" s="7">
        <f t="shared" si="421"/>
        <v>0</v>
      </c>
      <c r="S705" s="8">
        <f t="shared" si="414"/>
        <v>0</v>
      </c>
      <c r="T705" s="113">
        <f t="shared" si="422"/>
        <v>0.1047</v>
      </c>
      <c r="U705" s="111">
        <f t="shared" si="430"/>
        <v>16</v>
      </c>
      <c r="V705" s="111">
        <v>252</v>
      </c>
      <c r="W705" s="110">
        <f t="shared" si="415"/>
        <v>1.006342173</v>
      </c>
      <c r="X705" s="103">
        <f t="shared" si="416"/>
        <v>4.1630120399999999</v>
      </c>
      <c r="Y705" s="8">
        <f t="shared" si="423"/>
        <v>0</v>
      </c>
      <c r="Z705" s="114" t="str">
        <f t="shared" si="426"/>
        <v>A+J=</v>
      </c>
      <c r="AA705" s="108">
        <f t="shared" si="427"/>
        <v>44979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17"/>
        <v>44971</v>
      </c>
      <c r="B706" s="103">
        <f t="shared" si="410"/>
        <v>660.96625061999998</v>
      </c>
      <c r="C706" s="103">
        <f t="shared" si="424"/>
        <v>530.80071268999995</v>
      </c>
      <c r="D706" s="104">
        <f t="shared" si="418"/>
        <v>1155.829</v>
      </c>
      <c r="E706" s="105">
        <f t="shared" si="431"/>
        <v>1161.0060000000001</v>
      </c>
      <c r="F706" s="106">
        <f t="shared" si="432"/>
        <v>44915</v>
      </c>
      <c r="G706" s="107">
        <f t="shared" si="411"/>
        <v>4.479036258823843E-3</v>
      </c>
      <c r="H706" s="108">
        <f t="shared" si="425"/>
        <v>44979</v>
      </c>
      <c r="I706" s="108">
        <f t="shared" si="412"/>
        <v>44979</v>
      </c>
      <c r="J706" s="109">
        <f t="shared" si="419"/>
        <v>21</v>
      </c>
      <c r="K706" s="109">
        <f t="shared" si="435"/>
        <v>17</v>
      </c>
      <c r="L706" s="8">
        <f t="shared" si="420"/>
        <v>1.00362434</v>
      </c>
      <c r="M706" s="110">
        <f t="shared" si="434"/>
        <v>1</v>
      </c>
      <c r="N706" s="110">
        <f t="shared" si="429"/>
        <v>1.2324216671892632</v>
      </c>
      <c r="O706" s="103">
        <f t="shared" si="433"/>
        <v>1.2368883799999999</v>
      </c>
      <c r="P706" s="103">
        <f t="shared" si="413"/>
        <v>656.54123361999996</v>
      </c>
      <c r="Q706" s="11">
        <f t="shared" si="428"/>
        <v>0</v>
      </c>
      <c r="R706" s="7">
        <f t="shared" si="421"/>
        <v>0</v>
      </c>
      <c r="S706" s="8">
        <f t="shared" si="414"/>
        <v>0</v>
      </c>
      <c r="T706" s="113">
        <f t="shared" si="422"/>
        <v>0.1047</v>
      </c>
      <c r="U706" s="111">
        <f t="shared" si="430"/>
        <v>17</v>
      </c>
      <c r="V706" s="111">
        <v>252</v>
      </c>
      <c r="W706" s="110">
        <f t="shared" si="415"/>
        <v>1.0067398919999999</v>
      </c>
      <c r="X706" s="103">
        <f t="shared" si="416"/>
        <v>4.4250170000000004</v>
      </c>
      <c r="Y706" s="8">
        <f t="shared" si="423"/>
        <v>0</v>
      </c>
      <c r="Z706" s="114" t="str">
        <f t="shared" si="426"/>
        <v>A+J=</v>
      </c>
      <c r="AA706" s="108">
        <f t="shared" si="427"/>
        <v>44979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17"/>
        <v>44972</v>
      </c>
      <c r="B707" s="103">
        <f t="shared" si="410"/>
        <v>661.36819795000008</v>
      </c>
      <c r="C707" s="103">
        <f t="shared" si="424"/>
        <v>530.80071268999995</v>
      </c>
      <c r="D707" s="104">
        <f t="shared" si="418"/>
        <v>1155.829</v>
      </c>
      <c r="E707" s="105">
        <f t="shared" si="431"/>
        <v>1161.0060000000001</v>
      </c>
      <c r="F707" s="106">
        <f t="shared" si="432"/>
        <v>44915</v>
      </c>
      <c r="G707" s="107">
        <f t="shared" si="411"/>
        <v>4.479036258823843E-3</v>
      </c>
      <c r="H707" s="108">
        <f t="shared" si="425"/>
        <v>44979</v>
      </c>
      <c r="I707" s="108">
        <f t="shared" si="412"/>
        <v>44979</v>
      </c>
      <c r="J707" s="109">
        <f t="shared" si="419"/>
        <v>21</v>
      </c>
      <c r="K707" s="109">
        <f t="shared" si="435"/>
        <v>18</v>
      </c>
      <c r="L707" s="8">
        <f t="shared" si="420"/>
        <v>1.0038379399999999</v>
      </c>
      <c r="M707" s="110">
        <f t="shared" si="434"/>
        <v>1</v>
      </c>
      <c r="N707" s="110">
        <f t="shared" si="429"/>
        <v>1.2324216671892632</v>
      </c>
      <c r="O707" s="103">
        <f t="shared" si="433"/>
        <v>1.2371516199999999</v>
      </c>
      <c r="P707" s="103">
        <f t="shared" si="413"/>
        <v>656.68096160000005</v>
      </c>
      <c r="Q707" s="11">
        <f t="shared" si="428"/>
        <v>0</v>
      </c>
      <c r="R707" s="7">
        <f t="shared" si="421"/>
        <v>0</v>
      </c>
      <c r="S707" s="8">
        <f t="shared" si="414"/>
        <v>0</v>
      </c>
      <c r="T707" s="113">
        <f t="shared" si="422"/>
        <v>0.1047</v>
      </c>
      <c r="U707" s="111">
        <f t="shared" si="430"/>
        <v>18</v>
      </c>
      <c r="V707" s="111">
        <v>252</v>
      </c>
      <c r="W707" s="110">
        <f t="shared" si="415"/>
        <v>1.007137768</v>
      </c>
      <c r="X707" s="103">
        <f t="shared" si="416"/>
        <v>4.6872363500000001</v>
      </c>
      <c r="Y707" s="8">
        <f t="shared" si="423"/>
        <v>0</v>
      </c>
      <c r="Z707" s="114" t="str">
        <f t="shared" si="426"/>
        <v>A+J=</v>
      </c>
      <c r="AA707" s="108">
        <f t="shared" si="427"/>
        <v>44979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17"/>
        <v>44973</v>
      </c>
      <c r="B708" s="103">
        <f t="shared" si="410"/>
        <v>661.77039701000001</v>
      </c>
      <c r="C708" s="103">
        <f t="shared" si="424"/>
        <v>530.80071268999995</v>
      </c>
      <c r="D708" s="104">
        <f t="shared" si="418"/>
        <v>1155.829</v>
      </c>
      <c r="E708" s="105">
        <f t="shared" si="431"/>
        <v>1161.0060000000001</v>
      </c>
      <c r="F708" s="106">
        <f t="shared" si="432"/>
        <v>44915</v>
      </c>
      <c r="G708" s="107">
        <f t="shared" si="411"/>
        <v>4.479036258823843E-3</v>
      </c>
      <c r="H708" s="108">
        <f t="shared" si="425"/>
        <v>44979</v>
      </c>
      <c r="I708" s="108">
        <f t="shared" si="412"/>
        <v>44979</v>
      </c>
      <c r="J708" s="109">
        <f t="shared" si="419"/>
        <v>21</v>
      </c>
      <c r="K708" s="109">
        <f t="shared" si="435"/>
        <v>19</v>
      </c>
      <c r="L708" s="8">
        <f t="shared" si="420"/>
        <v>1.00405159</v>
      </c>
      <c r="M708" s="110">
        <f t="shared" si="434"/>
        <v>1</v>
      </c>
      <c r="N708" s="110">
        <f t="shared" si="429"/>
        <v>1.2324216671892632</v>
      </c>
      <c r="O708" s="103">
        <f t="shared" si="433"/>
        <v>1.2374149299999999</v>
      </c>
      <c r="P708" s="103">
        <f t="shared" si="413"/>
        <v>656.82072673000005</v>
      </c>
      <c r="Q708" s="11">
        <f t="shared" si="428"/>
        <v>0</v>
      </c>
      <c r="R708" s="7">
        <f t="shared" si="421"/>
        <v>0</v>
      </c>
      <c r="S708" s="8">
        <f t="shared" si="414"/>
        <v>0</v>
      </c>
      <c r="T708" s="113">
        <f t="shared" si="422"/>
        <v>0.1047</v>
      </c>
      <c r="U708" s="111">
        <f t="shared" si="430"/>
        <v>19</v>
      </c>
      <c r="V708" s="111">
        <v>252</v>
      </c>
      <c r="W708" s="110">
        <f t="shared" si="415"/>
        <v>1.007535801</v>
      </c>
      <c r="X708" s="103">
        <f t="shared" si="416"/>
        <v>4.9496702800000003</v>
      </c>
      <c r="Y708" s="8">
        <f t="shared" si="423"/>
        <v>0</v>
      </c>
      <c r="Z708" s="114" t="str">
        <f t="shared" si="426"/>
        <v>A+J=</v>
      </c>
      <c r="AA708" s="108">
        <f t="shared" si="427"/>
        <v>44979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17"/>
        <v>44974</v>
      </c>
      <c r="B709" s="103">
        <f t="shared" si="410"/>
        <v>662.17284324999991</v>
      </c>
      <c r="C709" s="103">
        <f t="shared" si="424"/>
        <v>530.80071268999995</v>
      </c>
      <c r="D709" s="104">
        <f t="shared" si="418"/>
        <v>1155.829</v>
      </c>
      <c r="E709" s="105">
        <f t="shared" si="431"/>
        <v>1161.0060000000001</v>
      </c>
      <c r="F709" s="106">
        <f t="shared" si="432"/>
        <v>44915</v>
      </c>
      <c r="G709" s="107">
        <f t="shared" si="411"/>
        <v>4.479036258823843E-3</v>
      </c>
      <c r="H709" s="108">
        <f t="shared" si="425"/>
        <v>44979</v>
      </c>
      <c r="I709" s="108">
        <f t="shared" si="412"/>
        <v>44979</v>
      </c>
      <c r="J709" s="109">
        <f t="shared" si="419"/>
        <v>21</v>
      </c>
      <c r="K709" s="109">
        <f t="shared" si="435"/>
        <v>20</v>
      </c>
      <c r="L709" s="8">
        <f t="shared" si="420"/>
        <v>1.00426529</v>
      </c>
      <c r="M709" s="110">
        <f t="shared" si="434"/>
        <v>1</v>
      </c>
      <c r="N709" s="110">
        <f t="shared" si="429"/>
        <v>1.2324216671892632</v>
      </c>
      <c r="O709" s="103">
        <f t="shared" si="433"/>
        <v>1.2376783</v>
      </c>
      <c r="P709" s="103">
        <f t="shared" si="413"/>
        <v>656.96052371999997</v>
      </c>
      <c r="Q709" s="11">
        <f t="shared" si="428"/>
        <v>0</v>
      </c>
      <c r="R709" s="7">
        <f t="shared" si="421"/>
        <v>0</v>
      </c>
      <c r="S709" s="8">
        <f t="shared" si="414"/>
        <v>0</v>
      </c>
      <c r="T709" s="113">
        <f t="shared" si="422"/>
        <v>0.1047</v>
      </c>
      <c r="U709" s="111">
        <f t="shared" si="430"/>
        <v>20</v>
      </c>
      <c r="V709" s="111">
        <v>252</v>
      </c>
      <c r="W709" s="110">
        <f t="shared" si="415"/>
        <v>1.0079339919999999</v>
      </c>
      <c r="X709" s="103">
        <f t="shared" si="416"/>
        <v>5.2123195300000003</v>
      </c>
      <c r="Y709" s="8">
        <f t="shared" si="423"/>
        <v>0</v>
      </c>
      <c r="Z709" s="114" t="str">
        <f t="shared" si="426"/>
        <v>A+J=</v>
      </c>
      <c r="AA709" s="108">
        <f t="shared" si="427"/>
        <v>44979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417"/>
        <v>44975</v>
      </c>
      <c r="B710" s="103">
        <f t="shared" si="410"/>
        <v>662.57553009000003</v>
      </c>
      <c r="C710" s="103">
        <f t="shared" si="424"/>
        <v>530.80071268999995</v>
      </c>
      <c r="D710" s="104">
        <f t="shared" si="418"/>
        <v>1155.829</v>
      </c>
      <c r="E710" s="105">
        <f t="shared" si="431"/>
        <v>1161.0060000000001</v>
      </c>
      <c r="F710" s="106">
        <f t="shared" si="432"/>
        <v>44915</v>
      </c>
      <c r="G710" s="107">
        <f t="shared" si="411"/>
        <v>4.479036258823843E-3</v>
      </c>
      <c r="H710" s="108">
        <f t="shared" si="425"/>
        <v>44979</v>
      </c>
      <c r="I710" s="108">
        <f t="shared" si="412"/>
        <v>44979</v>
      </c>
      <c r="J710" s="109">
        <f t="shared" si="419"/>
        <v>21</v>
      </c>
      <c r="K710" s="109">
        <f t="shared" si="435"/>
        <v>21</v>
      </c>
      <c r="L710" s="8">
        <f t="shared" si="420"/>
        <v>1.0044790299999999</v>
      </c>
      <c r="M710" s="110">
        <f t="shared" si="434"/>
        <v>1</v>
      </c>
      <c r="N710" s="110">
        <f t="shared" si="429"/>
        <v>1.2324216671892632</v>
      </c>
      <c r="O710" s="103">
        <f t="shared" si="433"/>
        <v>1.23794172</v>
      </c>
      <c r="P710" s="103">
        <f t="shared" si="413"/>
        <v>657.10034724000002</v>
      </c>
      <c r="Q710" s="11">
        <f t="shared" si="428"/>
        <v>0</v>
      </c>
      <c r="R710" s="7">
        <f t="shared" si="421"/>
        <v>0</v>
      </c>
      <c r="S710" s="8">
        <f t="shared" si="414"/>
        <v>0</v>
      </c>
      <c r="T710" s="113">
        <f t="shared" si="422"/>
        <v>0.1047</v>
      </c>
      <c r="U710" s="111">
        <f t="shared" si="430"/>
        <v>21</v>
      </c>
      <c r="V710" s="111">
        <v>252</v>
      </c>
      <c r="W710" s="110">
        <f t="shared" si="415"/>
        <v>1.0083323390000001</v>
      </c>
      <c r="X710" s="103">
        <f t="shared" si="416"/>
        <v>5.4751828500000004</v>
      </c>
      <c r="Y710" s="8">
        <f t="shared" si="423"/>
        <v>0</v>
      </c>
      <c r="Z710" s="114" t="str">
        <f t="shared" si="426"/>
        <v>A+J=</v>
      </c>
      <c r="AA710" s="108">
        <f t="shared" si="427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17"/>
        <v>44976</v>
      </c>
      <c r="B711" s="103">
        <f t="shared" si="410"/>
        <v>662.57553009000003</v>
      </c>
      <c r="C711" s="103">
        <f t="shared" si="424"/>
        <v>530.80071268999995</v>
      </c>
      <c r="D711" s="104">
        <f t="shared" si="418"/>
        <v>1155.829</v>
      </c>
      <c r="E711" s="105">
        <f t="shared" si="431"/>
        <v>1161.0060000000001</v>
      </c>
      <c r="F711" s="106">
        <f t="shared" si="432"/>
        <v>44915</v>
      </c>
      <c r="G711" s="107">
        <f t="shared" si="411"/>
        <v>4.479036258823843E-3</v>
      </c>
      <c r="H711" s="108">
        <f t="shared" si="425"/>
        <v>44979</v>
      </c>
      <c r="I711" s="108">
        <f t="shared" si="412"/>
        <v>44979</v>
      </c>
      <c r="J711" s="109">
        <f t="shared" si="419"/>
        <v>21</v>
      </c>
      <c r="K711" s="109">
        <f t="shared" si="435"/>
        <v>21</v>
      </c>
      <c r="L711" s="8">
        <f t="shared" si="420"/>
        <v>1.0044790299999999</v>
      </c>
      <c r="M711" s="110">
        <f t="shared" si="434"/>
        <v>1</v>
      </c>
      <c r="N711" s="110">
        <f t="shared" si="429"/>
        <v>1.2324216671892632</v>
      </c>
      <c r="O711" s="103">
        <f t="shared" si="433"/>
        <v>1.23794172</v>
      </c>
      <c r="P711" s="103">
        <f t="shared" si="413"/>
        <v>657.10034724000002</v>
      </c>
      <c r="Q711" s="11">
        <f t="shared" si="428"/>
        <v>0</v>
      </c>
      <c r="R711" s="7">
        <f t="shared" si="421"/>
        <v>0</v>
      </c>
      <c r="S711" s="8">
        <f t="shared" si="414"/>
        <v>0</v>
      </c>
      <c r="T711" s="113">
        <f t="shared" si="422"/>
        <v>0.1047</v>
      </c>
      <c r="U711" s="111">
        <f t="shared" si="430"/>
        <v>21</v>
      </c>
      <c r="V711" s="111">
        <v>252</v>
      </c>
      <c r="W711" s="110">
        <f t="shared" si="415"/>
        <v>1.0083323390000001</v>
      </c>
      <c r="X711" s="103">
        <f t="shared" si="416"/>
        <v>5.4751828500000004</v>
      </c>
      <c r="Y711" s="8">
        <f t="shared" si="423"/>
        <v>0</v>
      </c>
      <c r="Z711" s="114" t="str">
        <f t="shared" si="426"/>
        <v>A+J=</v>
      </c>
      <c r="AA711" s="108">
        <f t="shared" si="427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17"/>
        <v>44977</v>
      </c>
      <c r="B712" s="103">
        <f t="shared" si="410"/>
        <v>662.57553009000003</v>
      </c>
      <c r="C712" s="103">
        <f t="shared" si="424"/>
        <v>530.80071268999995</v>
      </c>
      <c r="D712" s="104">
        <f t="shared" si="418"/>
        <v>1155.829</v>
      </c>
      <c r="E712" s="105">
        <f t="shared" si="431"/>
        <v>1161.0060000000001</v>
      </c>
      <c r="F712" s="106">
        <f t="shared" si="432"/>
        <v>44915</v>
      </c>
      <c r="G712" s="107">
        <f t="shared" si="411"/>
        <v>4.479036258823843E-3</v>
      </c>
      <c r="H712" s="108">
        <f t="shared" si="425"/>
        <v>45005</v>
      </c>
      <c r="I712" s="108">
        <f t="shared" si="412"/>
        <v>44979</v>
      </c>
      <c r="J712" s="109">
        <f t="shared" si="419"/>
        <v>21</v>
      </c>
      <c r="K712" s="109">
        <f t="shared" si="435"/>
        <v>21</v>
      </c>
      <c r="L712" s="8">
        <f t="shared" si="420"/>
        <v>1.0044790299999999</v>
      </c>
      <c r="M712" s="110">
        <f t="shared" si="434"/>
        <v>1</v>
      </c>
      <c r="N712" s="110">
        <f t="shared" si="429"/>
        <v>1.2324216671892632</v>
      </c>
      <c r="O712" s="103">
        <f t="shared" si="433"/>
        <v>1.23794172</v>
      </c>
      <c r="P712" s="103">
        <f t="shared" si="413"/>
        <v>657.10034724000002</v>
      </c>
      <c r="Q712" s="11">
        <f t="shared" si="428"/>
        <v>0</v>
      </c>
      <c r="R712" s="7">
        <f t="shared" si="421"/>
        <v>0</v>
      </c>
      <c r="S712" s="8">
        <f t="shared" si="414"/>
        <v>0</v>
      </c>
      <c r="T712" s="113">
        <f t="shared" si="422"/>
        <v>0.1047</v>
      </c>
      <c r="U712" s="111">
        <f t="shared" si="430"/>
        <v>21</v>
      </c>
      <c r="V712" s="111">
        <v>252</v>
      </c>
      <c r="W712" s="110">
        <f t="shared" si="415"/>
        <v>1.0083323390000001</v>
      </c>
      <c r="X712" s="103">
        <f t="shared" si="416"/>
        <v>5.4751828500000004</v>
      </c>
      <c r="Y712" s="8">
        <f t="shared" si="423"/>
        <v>0</v>
      </c>
      <c r="Z712" s="114" t="str">
        <f t="shared" si="426"/>
        <v>A+J=</v>
      </c>
      <c r="AA712" s="108">
        <f t="shared" si="427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17"/>
        <v>44978</v>
      </c>
      <c r="B713" s="103">
        <f t="shared" si="410"/>
        <v>662.57553009000003</v>
      </c>
      <c r="C713" s="103">
        <f t="shared" si="424"/>
        <v>530.80071268999995</v>
      </c>
      <c r="D713" s="104">
        <f t="shared" si="418"/>
        <v>1155.829</v>
      </c>
      <c r="E713" s="105">
        <f t="shared" si="431"/>
        <v>1161.0060000000001</v>
      </c>
      <c r="F713" s="106">
        <f t="shared" si="432"/>
        <v>44915</v>
      </c>
      <c r="G713" s="107">
        <f t="shared" si="411"/>
        <v>4.479036258823843E-3</v>
      </c>
      <c r="H713" s="108">
        <f t="shared" si="425"/>
        <v>45005</v>
      </c>
      <c r="I713" s="108">
        <f t="shared" si="412"/>
        <v>44979</v>
      </c>
      <c r="J713" s="109">
        <f t="shared" si="419"/>
        <v>21</v>
      </c>
      <c r="K713" s="109">
        <f t="shared" si="435"/>
        <v>21</v>
      </c>
      <c r="L713" s="8">
        <f t="shared" si="420"/>
        <v>1.0044790299999999</v>
      </c>
      <c r="M713" s="110">
        <f t="shared" si="434"/>
        <v>1</v>
      </c>
      <c r="N713" s="110">
        <f t="shared" si="429"/>
        <v>1.2324216671892632</v>
      </c>
      <c r="O713" s="103">
        <f t="shared" si="433"/>
        <v>1.23794172</v>
      </c>
      <c r="P713" s="103">
        <f t="shared" si="413"/>
        <v>657.10034724000002</v>
      </c>
      <c r="Q713" s="11">
        <f t="shared" si="428"/>
        <v>0</v>
      </c>
      <c r="R713" s="7">
        <f t="shared" si="421"/>
        <v>0</v>
      </c>
      <c r="S713" s="8">
        <f t="shared" si="414"/>
        <v>0</v>
      </c>
      <c r="T713" s="113">
        <f t="shared" si="422"/>
        <v>0.1047</v>
      </c>
      <c r="U713" s="111">
        <f t="shared" si="430"/>
        <v>21</v>
      </c>
      <c r="V713" s="111">
        <v>252</v>
      </c>
      <c r="W713" s="110">
        <f t="shared" si="415"/>
        <v>1.0083323390000001</v>
      </c>
      <c r="X713" s="103">
        <f t="shared" si="416"/>
        <v>5.4751828500000004</v>
      </c>
      <c r="Y713" s="8">
        <f t="shared" si="423"/>
        <v>0</v>
      </c>
      <c r="Z713" s="114" t="str">
        <f t="shared" si="426"/>
        <v>A+J=</v>
      </c>
      <c r="AA713" s="108">
        <f t="shared" si="427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17"/>
        <v>44979</v>
      </c>
      <c r="B714" s="103">
        <f t="shared" ref="B714:B777" si="436">(P714+X714)</f>
        <v>662.57553009000003</v>
      </c>
      <c r="C714" s="103">
        <f t="shared" si="424"/>
        <v>530.80071268999995</v>
      </c>
      <c r="D714" s="104">
        <f t="shared" si="418"/>
        <v>1155.829</v>
      </c>
      <c r="E714" s="105">
        <f t="shared" si="431"/>
        <v>1161.0060000000001</v>
      </c>
      <c r="F714" s="106">
        <f t="shared" si="432"/>
        <v>44915</v>
      </c>
      <c r="G714" s="107">
        <f t="shared" ref="G714:G777" si="437">(E714/D714)-1</f>
        <v>4.479036258823843E-3</v>
      </c>
      <c r="H714" s="108">
        <f t="shared" si="425"/>
        <v>45005</v>
      </c>
      <c r="I714" s="108">
        <f t="shared" ref="I714:I777" si="438">IF(A714&gt;I713,H714,I713)</f>
        <v>44979</v>
      </c>
      <c r="J714" s="109">
        <f t="shared" si="419"/>
        <v>21</v>
      </c>
      <c r="K714" s="109">
        <f t="shared" si="435"/>
        <v>21</v>
      </c>
      <c r="L714" s="8">
        <f t="shared" si="420"/>
        <v>1.0044790299999999</v>
      </c>
      <c r="M714" s="110">
        <f t="shared" si="434"/>
        <v>1</v>
      </c>
      <c r="N714" s="110">
        <f t="shared" si="429"/>
        <v>1.2324216671892632</v>
      </c>
      <c r="O714" s="103">
        <f t="shared" si="433"/>
        <v>1.23794172</v>
      </c>
      <c r="P714" s="103">
        <f t="shared" ref="P714:P777" si="439">TRUNC(C714*O714,8)</f>
        <v>657.10034724000002</v>
      </c>
      <c r="Q714" s="11">
        <f t="shared" si="428"/>
        <v>23</v>
      </c>
      <c r="R714" s="7">
        <f t="shared" si="421"/>
        <v>2.4125000000000001E-2</v>
      </c>
      <c r="S714" s="8">
        <f t="shared" ref="S714:S777" si="440">IF(R714&gt;0,TRUNC(R714*P714,8),0)</f>
        <v>15.85254587</v>
      </c>
      <c r="T714" s="113">
        <f t="shared" si="422"/>
        <v>0.1047</v>
      </c>
      <c r="U714" s="111">
        <f t="shared" si="430"/>
        <v>21</v>
      </c>
      <c r="V714" s="111">
        <v>252</v>
      </c>
      <c r="W714" s="110">
        <f t="shared" ref="W714:W777" si="441">ROUND((1+T714)^TRUNC((U714/V714),9),9)</f>
        <v>1.0083323390000001</v>
      </c>
      <c r="X714" s="103">
        <f t="shared" ref="X714:X777" si="442">TRUNC((P714*(W714-1)),8)</f>
        <v>5.4751828500000004</v>
      </c>
      <c r="Y714" s="8">
        <f t="shared" si="423"/>
        <v>21.32772872</v>
      </c>
      <c r="Z714" s="114" t="str">
        <f t="shared" si="426"/>
        <v>A+J=</v>
      </c>
      <c r="AA714" s="108">
        <f t="shared" si="427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443">(A714+1)</f>
        <v>44980</v>
      </c>
      <c r="B715" s="103">
        <f t="shared" si="436"/>
        <v>641.57662827000001</v>
      </c>
      <c r="C715" s="103">
        <f t="shared" si="424"/>
        <v>517.99514550000004</v>
      </c>
      <c r="D715" s="104">
        <f t="shared" ref="D715:D778" si="444">IF(E715=E714,D714,E714)</f>
        <v>1161.0060000000001</v>
      </c>
      <c r="E715" s="105">
        <f t="shared" si="431"/>
        <v>1163.4649999999999</v>
      </c>
      <c r="F715" s="106">
        <f t="shared" si="432"/>
        <v>44948</v>
      </c>
      <c r="G715" s="107">
        <f t="shared" si="437"/>
        <v>2.1179907769639517E-3</v>
      </c>
      <c r="H715" s="108">
        <f t="shared" si="425"/>
        <v>45005</v>
      </c>
      <c r="I715" s="108">
        <f t="shared" si="438"/>
        <v>45005</v>
      </c>
      <c r="J715" s="109">
        <f t="shared" ref="J715:J778" si="445">IF(I715=I714,J714,NETWORKDAYS(I714,I715,$AD$171:$AD$502)-1)</f>
        <v>18</v>
      </c>
      <c r="K715" s="109">
        <f t="shared" si="435"/>
        <v>1</v>
      </c>
      <c r="L715" s="8">
        <f t="shared" ref="L715:L778" si="446">IF(E715&lt;D715,1,TRUNC((E715/D715)^TRUNC((K715/J715),9),8))</f>
        <v>1.00011754</v>
      </c>
      <c r="M715" s="110">
        <f t="shared" si="434"/>
        <v>1.0044790299999999</v>
      </c>
      <c r="N715" s="110">
        <f t="shared" si="429"/>
        <v>1.2379417208092538</v>
      </c>
      <c r="O715" s="103">
        <f t="shared" si="433"/>
        <v>1.2380872199999999</v>
      </c>
      <c r="P715" s="103">
        <f t="shared" si="439"/>
        <v>641.32316965999996</v>
      </c>
      <c r="Q715" s="11">
        <f t="shared" si="428"/>
        <v>0</v>
      </c>
      <c r="R715" s="7">
        <f t="shared" ref="R715:R778" si="447">IF(Q715&gt;0,VLOOKUP($A715,$AD$10:$AI$165,6),0)</f>
        <v>0</v>
      </c>
      <c r="S715" s="8">
        <f t="shared" si="440"/>
        <v>0</v>
      </c>
      <c r="T715" s="113">
        <f t="shared" ref="T715:T778" si="448">(T714)</f>
        <v>0.1047</v>
      </c>
      <c r="U715" s="111">
        <f t="shared" si="430"/>
        <v>1</v>
      </c>
      <c r="V715" s="111">
        <v>252</v>
      </c>
      <c r="W715" s="110">
        <f t="shared" si="441"/>
        <v>1.0003952119999999</v>
      </c>
      <c r="X715" s="103">
        <f t="shared" si="442"/>
        <v>0.25345860999999997</v>
      </c>
      <c r="Y715" s="8">
        <f t="shared" ref="Y715:Y778" si="449">IF(Z715="INCORPJ=",0,IF(Q715&gt;0,S715+X715,0))</f>
        <v>0</v>
      </c>
      <c r="Z715" s="114" t="str">
        <f t="shared" si="426"/>
        <v>A+J=</v>
      </c>
      <c r="AA715" s="108">
        <f t="shared" si="427"/>
        <v>45005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443"/>
        <v>44981</v>
      </c>
      <c r="B716" s="103">
        <f t="shared" si="436"/>
        <v>641.90564136</v>
      </c>
      <c r="C716" s="103">
        <f t="shared" ref="C716:C779" si="450">TRUNC(IF(Q715&gt;0,VLOOKUP(A715,$AD$12:$AE$165,2),C715),8)</f>
        <v>517.99514550000004</v>
      </c>
      <c r="D716" s="104">
        <f t="shared" si="444"/>
        <v>1161.0060000000001</v>
      </c>
      <c r="E716" s="105">
        <f t="shared" si="431"/>
        <v>1163.4649999999999</v>
      </c>
      <c r="F716" s="106">
        <f t="shared" si="432"/>
        <v>44948</v>
      </c>
      <c r="G716" s="107">
        <f t="shared" si="437"/>
        <v>2.1179907769639517E-3</v>
      </c>
      <c r="H716" s="108">
        <f t="shared" ref="H716:H779" si="451">IF(DAY(A716)=H$9,VLOOKUP(A716,AH$118:AN$450,4),H715)</f>
        <v>45005</v>
      </c>
      <c r="I716" s="108">
        <f t="shared" si="438"/>
        <v>45005</v>
      </c>
      <c r="J716" s="109">
        <f t="shared" si="445"/>
        <v>18</v>
      </c>
      <c r="K716" s="109">
        <f t="shared" si="435"/>
        <v>2</v>
      </c>
      <c r="L716" s="8">
        <f t="shared" si="446"/>
        <v>1.00023511</v>
      </c>
      <c r="M716" s="110">
        <f t="shared" si="434"/>
        <v>1.0044790299999999</v>
      </c>
      <c r="N716" s="110">
        <f t="shared" si="429"/>
        <v>1.2379417208092538</v>
      </c>
      <c r="O716" s="103">
        <f t="shared" si="433"/>
        <v>1.23823277</v>
      </c>
      <c r="P716" s="103">
        <f t="shared" si="439"/>
        <v>641.39856384999996</v>
      </c>
      <c r="Q716" s="11">
        <f t="shared" si="428"/>
        <v>0</v>
      </c>
      <c r="R716" s="7">
        <f t="shared" si="447"/>
        <v>0</v>
      </c>
      <c r="S716" s="8">
        <f t="shared" si="440"/>
        <v>0</v>
      </c>
      <c r="T716" s="113">
        <f t="shared" si="448"/>
        <v>0.1047</v>
      </c>
      <c r="U716" s="111">
        <f t="shared" si="430"/>
        <v>2</v>
      </c>
      <c r="V716" s="111">
        <v>252</v>
      </c>
      <c r="W716" s="110">
        <f t="shared" si="441"/>
        <v>1.000790581</v>
      </c>
      <c r="X716" s="103">
        <f t="shared" si="442"/>
        <v>0.50707751000000001</v>
      </c>
      <c r="Y716" s="8">
        <f t="shared" si="449"/>
        <v>0</v>
      </c>
      <c r="Z716" s="114" t="str">
        <f t="shared" ref="Z716:Z779" si="452">IF($Q715&gt;0,VLOOKUP($A715,$AD$10:$AM$165,9),Z715)</f>
        <v>A+J=</v>
      </c>
      <c r="AA716" s="108">
        <f t="shared" ref="AA716:AA779" si="453">IF($Q715&gt;0,VLOOKUP($A715,$AD$10:$AM$165,10),AA715)</f>
        <v>45005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443"/>
        <v>44982</v>
      </c>
      <c r="B717" s="103">
        <f t="shared" si="436"/>
        <v>642.23480832999996</v>
      </c>
      <c r="C717" s="103">
        <f t="shared" si="450"/>
        <v>517.99514550000004</v>
      </c>
      <c r="D717" s="104">
        <f t="shared" si="444"/>
        <v>1161.0060000000001</v>
      </c>
      <c r="E717" s="105">
        <f t="shared" si="431"/>
        <v>1163.4649999999999</v>
      </c>
      <c r="F717" s="106">
        <f t="shared" si="432"/>
        <v>44948</v>
      </c>
      <c r="G717" s="107">
        <f t="shared" si="437"/>
        <v>2.1179907769639517E-3</v>
      </c>
      <c r="H717" s="108">
        <f t="shared" si="451"/>
        <v>45005</v>
      </c>
      <c r="I717" s="108">
        <f t="shared" si="438"/>
        <v>45005</v>
      </c>
      <c r="J717" s="109">
        <f t="shared" si="445"/>
        <v>18</v>
      </c>
      <c r="K717" s="109">
        <f t="shared" si="435"/>
        <v>3</v>
      </c>
      <c r="L717" s="8">
        <f t="shared" si="446"/>
        <v>1.00035268</v>
      </c>
      <c r="M717" s="110">
        <f t="shared" si="434"/>
        <v>1.0044790299999999</v>
      </c>
      <c r="N717" s="110">
        <f t="shared" si="429"/>
        <v>1.2379417208092538</v>
      </c>
      <c r="O717" s="103">
        <f t="shared" si="433"/>
        <v>1.2383783100000001</v>
      </c>
      <c r="P717" s="103">
        <f t="shared" si="439"/>
        <v>641.47395286999995</v>
      </c>
      <c r="Q717" s="11">
        <f t="shared" ref="Q717:Q780" si="454">IF(VLOOKUP(A717,AD$10:AK$165,8)=VLOOKUP(A716,AD$10:AK$165,8),0,VLOOKUP(A717,AD$10:AK$165,8))</f>
        <v>0</v>
      </c>
      <c r="R717" s="7">
        <f t="shared" si="447"/>
        <v>0</v>
      </c>
      <c r="S717" s="8">
        <f t="shared" si="440"/>
        <v>0</v>
      </c>
      <c r="T717" s="113">
        <f t="shared" si="448"/>
        <v>0.1047</v>
      </c>
      <c r="U717" s="111">
        <f t="shared" si="430"/>
        <v>3</v>
      </c>
      <c r="V717" s="111">
        <v>252</v>
      </c>
      <c r="W717" s="110">
        <f t="shared" si="441"/>
        <v>1.0011861049999999</v>
      </c>
      <c r="X717" s="103">
        <f t="shared" si="442"/>
        <v>0.76085546000000004</v>
      </c>
      <c r="Y717" s="8">
        <f t="shared" si="449"/>
        <v>0</v>
      </c>
      <c r="Z717" s="114" t="str">
        <f t="shared" si="452"/>
        <v>A+J=</v>
      </c>
      <c r="AA717" s="108">
        <f t="shared" si="453"/>
        <v>45005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443"/>
        <v>44983</v>
      </c>
      <c r="B718" s="103">
        <f t="shared" si="436"/>
        <v>642.23480832999996</v>
      </c>
      <c r="C718" s="103">
        <f t="shared" si="450"/>
        <v>517.99514550000004</v>
      </c>
      <c r="D718" s="104">
        <f t="shared" si="444"/>
        <v>1161.0060000000001</v>
      </c>
      <c r="E718" s="105">
        <f t="shared" si="431"/>
        <v>1163.4649999999999</v>
      </c>
      <c r="F718" s="106">
        <f t="shared" si="432"/>
        <v>44948</v>
      </c>
      <c r="G718" s="107">
        <f t="shared" si="437"/>
        <v>2.1179907769639517E-3</v>
      </c>
      <c r="H718" s="108">
        <f t="shared" si="451"/>
        <v>45005</v>
      </c>
      <c r="I718" s="108">
        <f t="shared" si="438"/>
        <v>45005</v>
      </c>
      <c r="J718" s="109">
        <f t="shared" si="445"/>
        <v>18</v>
      </c>
      <c r="K718" s="109">
        <f t="shared" si="435"/>
        <v>3</v>
      </c>
      <c r="L718" s="8">
        <f t="shared" si="446"/>
        <v>1.00035268</v>
      </c>
      <c r="M718" s="110">
        <f t="shared" si="434"/>
        <v>1.0044790299999999</v>
      </c>
      <c r="N718" s="110">
        <f t="shared" si="429"/>
        <v>1.2379417208092538</v>
      </c>
      <c r="O718" s="103">
        <f t="shared" si="433"/>
        <v>1.2383783100000001</v>
      </c>
      <c r="P718" s="103">
        <f t="shared" si="439"/>
        <v>641.47395286999995</v>
      </c>
      <c r="Q718" s="11">
        <f t="shared" si="454"/>
        <v>0</v>
      </c>
      <c r="R718" s="7">
        <f t="shared" si="447"/>
        <v>0</v>
      </c>
      <c r="S718" s="8">
        <f t="shared" si="440"/>
        <v>0</v>
      </c>
      <c r="T718" s="113">
        <f t="shared" si="448"/>
        <v>0.1047</v>
      </c>
      <c r="U718" s="111">
        <f t="shared" si="430"/>
        <v>3</v>
      </c>
      <c r="V718" s="111">
        <v>252</v>
      </c>
      <c r="W718" s="110">
        <f t="shared" si="441"/>
        <v>1.0011861049999999</v>
      </c>
      <c r="X718" s="103">
        <f t="shared" si="442"/>
        <v>0.76085546000000004</v>
      </c>
      <c r="Y718" s="8">
        <f t="shared" si="449"/>
        <v>0</v>
      </c>
      <c r="Z718" s="114" t="str">
        <f t="shared" si="452"/>
        <v>A+J=</v>
      </c>
      <c r="AA718" s="108">
        <f t="shared" si="453"/>
        <v>45005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443"/>
        <v>44984</v>
      </c>
      <c r="B719" s="103">
        <f t="shared" si="436"/>
        <v>642.23480832999996</v>
      </c>
      <c r="C719" s="103">
        <f t="shared" si="450"/>
        <v>517.99514550000004</v>
      </c>
      <c r="D719" s="104">
        <f t="shared" si="444"/>
        <v>1161.0060000000001</v>
      </c>
      <c r="E719" s="105">
        <f t="shared" si="431"/>
        <v>1163.4649999999999</v>
      </c>
      <c r="F719" s="106">
        <f t="shared" si="432"/>
        <v>44948</v>
      </c>
      <c r="G719" s="107">
        <f t="shared" si="437"/>
        <v>2.1179907769639517E-3</v>
      </c>
      <c r="H719" s="108">
        <f t="shared" si="451"/>
        <v>45005</v>
      </c>
      <c r="I719" s="108">
        <f t="shared" si="438"/>
        <v>45005</v>
      </c>
      <c r="J719" s="109">
        <f t="shared" si="445"/>
        <v>18</v>
      </c>
      <c r="K719" s="109">
        <f t="shared" si="435"/>
        <v>3</v>
      </c>
      <c r="L719" s="8">
        <f t="shared" si="446"/>
        <v>1.00035268</v>
      </c>
      <c r="M719" s="110">
        <f t="shared" si="434"/>
        <v>1.0044790299999999</v>
      </c>
      <c r="N719" s="110">
        <f t="shared" si="429"/>
        <v>1.2379417208092538</v>
      </c>
      <c r="O719" s="103">
        <f t="shared" si="433"/>
        <v>1.2383783100000001</v>
      </c>
      <c r="P719" s="103">
        <f t="shared" si="439"/>
        <v>641.47395286999995</v>
      </c>
      <c r="Q719" s="11">
        <f t="shared" si="454"/>
        <v>0</v>
      </c>
      <c r="R719" s="7">
        <f t="shared" si="447"/>
        <v>0</v>
      </c>
      <c r="S719" s="8">
        <f t="shared" si="440"/>
        <v>0</v>
      </c>
      <c r="T719" s="113">
        <f t="shared" si="448"/>
        <v>0.1047</v>
      </c>
      <c r="U719" s="111">
        <f t="shared" si="430"/>
        <v>3</v>
      </c>
      <c r="V719" s="111">
        <v>252</v>
      </c>
      <c r="W719" s="110">
        <f t="shared" si="441"/>
        <v>1.0011861049999999</v>
      </c>
      <c r="X719" s="103">
        <f t="shared" si="442"/>
        <v>0.76085546000000004</v>
      </c>
      <c r="Y719" s="8">
        <f t="shared" si="449"/>
        <v>0</v>
      </c>
      <c r="Z719" s="114" t="str">
        <f t="shared" si="452"/>
        <v>A+J=</v>
      </c>
      <c r="AA719" s="108">
        <f t="shared" si="453"/>
        <v>45005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443"/>
        <v>44985</v>
      </c>
      <c r="B720" s="103">
        <f t="shared" si="436"/>
        <v>642.56415120999998</v>
      </c>
      <c r="C720" s="103">
        <f t="shared" si="450"/>
        <v>517.99514550000004</v>
      </c>
      <c r="D720" s="104">
        <f t="shared" si="444"/>
        <v>1161.0060000000001</v>
      </c>
      <c r="E720" s="105">
        <f t="shared" si="431"/>
        <v>1163.4649999999999</v>
      </c>
      <c r="F720" s="106">
        <f t="shared" si="432"/>
        <v>44948</v>
      </c>
      <c r="G720" s="107">
        <f t="shared" si="437"/>
        <v>2.1179907769639517E-3</v>
      </c>
      <c r="H720" s="108">
        <f t="shared" si="451"/>
        <v>45005</v>
      </c>
      <c r="I720" s="108">
        <f t="shared" si="438"/>
        <v>45005</v>
      </c>
      <c r="J720" s="109">
        <f t="shared" si="445"/>
        <v>18</v>
      </c>
      <c r="K720" s="109">
        <f t="shared" si="435"/>
        <v>4</v>
      </c>
      <c r="L720" s="8">
        <f t="shared" si="446"/>
        <v>1.0004702700000001</v>
      </c>
      <c r="M720" s="110">
        <f t="shared" si="434"/>
        <v>1.0044790299999999</v>
      </c>
      <c r="N720" s="110">
        <f t="shared" si="429"/>
        <v>1.2379417208092538</v>
      </c>
      <c r="O720" s="103">
        <f t="shared" si="433"/>
        <v>1.23852388</v>
      </c>
      <c r="P720" s="103">
        <f t="shared" si="439"/>
        <v>641.54935741999998</v>
      </c>
      <c r="Q720" s="11">
        <f t="shared" si="454"/>
        <v>0</v>
      </c>
      <c r="R720" s="7">
        <f t="shared" si="447"/>
        <v>0</v>
      </c>
      <c r="S720" s="8">
        <f t="shared" si="440"/>
        <v>0</v>
      </c>
      <c r="T720" s="113">
        <f t="shared" si="448"/>
        <v>0.1047</v>
      </c>
      <c r="U720" s="111">
        <f t="shared" si="430"/>
        <v>4</v>
      </c>
      <c r="V720" s="111">
        <v>252</v>
      </c>
      <c r="W720" s="110">
        <f t="shared" si="441"/>
        <v>1.001581786</v>
      </c>
      <c r="X720" s="103">
        <f t="shared" si="442"/>
        <v>1.0147937899999999</v>
      </c>
      <c r="Y720" s="8">
        <f t="shared" si="449"/>
        <v>0</v>
      </c>
      <c r="Z720" s="114" t="str">
        <f t="shared" si="452"/>
        <v>A+J=</v>
      </c>
      <c r="AA720" s="108">
        <f t="shared" si="453"/>
        <v>45005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443"/>
        <v>44986</v>
      </c>
      <c r="B721" s="103">
        <f t="shared" si="436"/>
        <v>642.89367005999998</v>
      </c>
      <c r="C721" s="103">
        <f t="shared" si="450"/>
        <v>517.99514550000004</v>
      </c>
      <c r="D721" s="104">
        <f t="shared" si="444"/>
        <v>1161.0060000000001</v>
      </c>
      <c r="E721" s="105">
        <f t="shared" si="431"/>
        <v>1163.4649999999999</v>
      </c>
      <c r="F721" s="106">
        <f t="shared" si="432"/>
        <v>44948</v>
      </c>
      <c r="G721" s="107">
        <f t="shared" si="437"/>
        <v>2.1179907769639517E-3</v>
      </c>
      <c r="H721" s="108">
        <f t="shared" si="451"/>
        <v>45005</v>
      </c>
      <c r="I721" s="108">
        <f t="shared" si="438"/>
        <v>45005</v>
      </c>
      <c r="J721" s="109">
        <f t="shared" si="445"/>
        <v>18</v>
      </c>
      <c r="K721" s="109">
        <f t="shared" si="435"/>
        <v>5</v>
      </c>
      <c r="L721" s="8">
        <f t="shared" si="446"/>
        <v>1.0005878800000001</v>
      </c>
      <c r="M721" s="110">
        <f t="shared" si="434"/>
        <v>1.0044790299999999</v>
      </c>
      <c r="N721" s="110">
        <f t="shared" si="429"/>
        <v>1.2379417208092538</v>
      </c>
      <c r="O721" s="103">
        <f t="shared" si="433"/>
        <v>1.23866948</v>
      </c>
      <c r="P721" s="103">
        <f t="shared" si="439"/>
        <v>641.62477750999994</v>
      </c>
      <c r="Q721" s="11">
        <f t="shared" si="454"/>
        <v>0</v>
      </c>
      <c r="R721" s="7">
        <f t="shared" si="447"/>
        <v>0</v>
      </c>
      <c r="S721" s="8">
        <f t="shared" si="440"/>
        <v>0</v>
      </c>
      <c r="T721" s="113">
        <f t="shared" si="448"/>
        <v>0.1047</v>
      </c>
      <c r="U721" s="111">
        <f t="shared" si="430"/>
        <v>5</v>
      </c>
      <c r="V721" s="111">
        <v>252</v>
      </c>
      <c r="W721" s="110">
        <f t="shared" si="441"/>
        <v>1.001977624</v>
      </c>
      <c r="X721" s="103">
        <f t="shared" si="442"/>
        <v>1.2688925499999999</v>
      </c>
      <c r="Y721" s="8">
        <f t="shared" si="449"/>
        <v>0</v>
      </c>
      <c r="Z721" s="114" t="str">
        <f t="shared" si="452"/>
        <v>A+J=</v>
      </c>
      <c r="AA721" s="108">
        <f t="shared" si="453"/>
        <v>45005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443"/>
        <v>44987</v>
      </c>
      <c r="B722" s="103">
        <f t="shared" si="436"/>
        <v>643.22334291000004</v>
      </c>
      <c r="C722" s="103">
        <f t="shared" si="450"/>
        <v>517.99514550000004</v>
      </c>
      <c r="D722" s="104">
        <f t="shared" si="444"/>
        <v>1161.0060000000001</v>
      </c>
      <c r="E722" s="105">
        <f t="shared" si="431"/>
        <v>1163.4649999999999</v>
      </c>
      <c r="F722" s="106">
        <f t="shared" si="432"/>
        <v>44948</v>
      </c>
      <c r="G722" s="107">
        <f t="shared" si="437"/>
        <v>2.1179907769639517E-3</v>
      </c>
      <c r="H722" s="108">
        <f t="shared" si="451"/>
        <v>45005</v>
      </c>
      <c r="I722" s="108">
        <f t="shared" si="438"/>
        <v>45005</v>
      </c>
      <c r="J722" s="109">
        <f t="shared" si="445"/>
        <v>18</v>
      </c>
      <c r="K722" s="109">
        <f t="shared" si="435"/>
        <v>6</v>
      </c>
      <c r="L722" s="8">
        <f t="shared" si="446"/>
        <v>1.0007054900000001</v>
      </c>
      <c r="M722" s="110">
        <f t="shared" si="434"/>
        <v>1.0044790299999999</v>
      </c>
      <c r="N722" s="110">
        <f t="shared" si="429"/>
        <v>1.2379417208092538</v>
      </c>
      <c r="O722" s="103">
        <f t="shared" si="433"/>
        <v>1.23881507</v>
      </c>
      <c r="P722" s="103">
        <f t="shared" si="439"/>
        <v>641.70019243000002</v>
      </c>
      <c r="Q722" s="11">
        <f t="shared" si="454"/>
        <v>0</v>
      </c>
      <c r="R722" s="7">
        <f t="shared" si="447"/>
        <v>0</v>
      </c>
      <c r="S722" s="8">
        <f t="shared" si="440"/>
        <v>0</v>
      </c>
      <c r="T722" s="113">
        <f t="shared" si="448"/>
        <v>0.1047</v>
      </c>
      <c r="U722" s="111">
        <f t="shared" si="430"/>
        <v>6</v>
      </c>
      <c r="V722" s="111">
        <v>252</v>
      </c>
      <c r="W722" s="110">
        <f t="shared" si="441"/>
        <v>1.0023736169999999</v>
      </c>
      <c r="X722" s="103">
        <f t="shared" si="442"/>
        <v>1.52315048</v>
      </c>
      <c r="Y722" s="8">
        <f t="shared" si="449"/>
        <v>0</v>
      </c>
      <c r="Z722" s="114" t="str">
        <f t="shared" si="452"/>
        <v>A+J=</v>
      </c>
      <c r="AA722" s="108">
        <f t="shared" si="453"/>
        <v>45005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443"/>
        <v>44988</v>
      </c>
      <c r="B723" s="103">
        <f t="shared" si="436"/>
        <v>643.55319765000002</v>
      </c>
      <c r="C723" s="103">
        <f t="shared" si="450"/>
        <v>517.99514550000004</v>
      </c>
      <c r="D723" s="104">
        <f t="shared" si="444"/>
        <v>1161.0060000000001</v>
      </c>
      <c r="E723" s="105">
        <f t="shared" si="431"/>
        <v>1163.4649999999999</v>
      </c>
      <c r="F723" s="106">
        <f t="shared" si="432"/>
        <v>44948</v>
      </c>
      <c r="G723" s="107">
        <f t="shared" si="437"/>
        <v>2.1179907769639517E-3</v>
      </c>
      <c r="H723" s="108">
        <f t="shared" si="451"/>
        <v>45005</v>
      </c>
      <c r="I723" s="108">
        <f t="shared" si="438"/>
        <v>45005</v>
      </c>
      <c r="J723" s="109">
        <f t="shared" si="445"/>
        <v>18</v>
      </c>
      <c r="K723" s="109">
        <f t="shared" si="435"/>
        <v>7</v>
      </c>
      <c r="L723" s="8">
        <f t="shared" si="446"/>
        <v>1.0008231299999999</v>
      </c>
      <c r="M723" s="110">
        <f t="shared" si="434"/>
        <v>1.0044790299999999</v>
      </c>
      <c r="N723" s="110">
        <f t="shared" si="429"/>
        <v>1.2379417208092538</v>
      </c>
      <c r="O723" s="103">
        <f t="shared" si="433"/>
        <v>1.2389607</v>
      </c>
      <c r="P723" s="103">
        <f t="shared" si="439"/>
        <v>641.77562806000003</v>
      </c>
      <c r="Q723" s="11">
        <f t="shared" si="454"/>
        <v>0</v>
      </c>
      <c r="R723" s="7">
        <f t="shared" si="447"/>
        <v>0</v>
      </c>
      <c r="S723" s="8">
        <f t="shared" si="440"/>
        <v>0</v>
      </c>
      <c r="T723" s="113">
        <f t="shared" si="448"/>
        <v>0.1047</v>
      </c>
      <c r="U723" s="111">
        <f t="shared" si="430"/>
        <v>7</v>
      </c>
      <c r="V723" s="111">
        <v>252</v>
      </c>
      <c r="W723" s="110">
        <f t="shared" si="441"/>
        <v>1.0027697680000001</v>
      </c>
      <c r="X723" s="103">
        <f t="shared" si="442"/>
        <v>1.7775695899999999</v>
      </c>
      <c r="Y723" s="8">
        <f t="shared" si="449"/>
        <v>0</v>
      </c>
      <c r="Z723" s="114" t="str">
        <f t="shared" si="452"/>
        <v>A+J=</v>
      </c>
      <c r="AA723" s="108">
        <f t="shared" si="453"/>
        <v>45005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443"/>
        <v>44989</v>
      </c>
      <c r="B724" s="103">
        <f t="shared" si="436"/>
        <v>643.88321229000007</v>
      </c>
      <c r="C724" s="103">
        <f t="shared" si="450"/>
        <v>517.99514550000004</v>
      </c>
      <c r="D724" s="104">
        <f t="shared" si="444"/>
        <v>1161.0060000000001</v>
      </c>
      <c r="E724" s="105">
        <f t="shared" si="431"/>
        <v>1163.4649999999999</v>
      </c>
      <c r="F724" s="106">
        <f t="shared" si="432"/>
        <v>44948</v>
      </c>
      <c r="G724" s="107">
        <f t="shared" si="437"/>
        <v>2.1179907769639517E-3</v>
      </c>
      <c r="H724" s="108">
        <f t="shared" si="451"/>
        <v>45005</v>
      </c>
      <c r="I724" s="108">
        <f t="shared" si="438"/>
        <v>45005</v>
      </c>
      <c r="J724" s="109">
        <f t="shared" si="445"/>
        <v>18</v>
      </c>
      <c r="K724" s="109">
        <f t="shared" si="435"/>
        <v>8</v>
      </c>
      <c r="L724" s="8">
        <f t="shared" si="446"/>
        <v>1.0009407699999999</v>
      </c>
      <c r="M724" s="110">
        <f t="shared" si="434"/>
        <v>1.0044790299999999</v>
      </c>
      <c r="N724" s="110">
        <f t="shared" si="429"/>
        <v>1.2379417208092538</v>
      </c>
      <c r="O724" s="103">
        <f t="shared" si="433"/>
        <v>1.23910633</v>
      </c>
      <c r="P724" s="103">
        <f t="shared" si="439"/>
        <v>641.85106369000005</v>
      </c>
      <c r="Q724" s="11">
        <f t="shared" si="454"/>
        <v>0</v>
      </c>
      <c r="R724" s="7">
        <f t="shared" si="447"/>
        <v>0</v>
      </c>
      <c r="S724" s="8">
        <f t="shared" si="440"/>
        <v>0</v>
      </c>
      <c r="T724" s="113">
        <f t="shared" si="448"/>
        <v>0.1047</v>
      </c>
      <c r="U724" s="111">
        <f t="shared" si="430"/>
        <v>8</v>
      </c>
      <c r="V724" s="111">
        <v>252</v>
      </c>
      <c r="W724" s="110">
        <f t="shared" si="441"/>
        <v>1.003166075</v>
      </c>
      <c r="X724" s="103">
        <f t="shared" si="442"/>
        <v>2.0321486000000002</v>
      </c>
      <c r="Y724" s="8">
        <f t="shared" si="449"/>
        <v>0</v>
      </c>
      <c r="Z724" s="114" t="str">
        <f t="shared" si="452"/>
        <v>A+J=</v>
      </c>
      <c r="AA724" s="108">
        <f t="shared" si="453"/>
        <v>45005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443"/>
        <v>44990</v>
      </c>
      <c r="B725" s="103">
        <f t="shared" si="436"/>
        <v>643.88321229000007</v>
      </c>
      <c r="C725" s="103">
        <f t="shared" si="450"/>
        <v>517.99514550000004</v>
      </c>
      <c r="D725" s="104">
        <f t="shared" si="444"/>
        <v>1161.0060000000001</v>
      </c>
      <c r="E725" s="105">
        <f t="shared" si="431"/>
        <v>1163.4649999999999</v>
      </c>
      <c r="F725" s="106">
        <f t="shared" si="432"/>
        <v>44948</v>
      </c>
      <c r="G725" s="107">
        <f t="shared" si="437"/>
        <v>2.1179907769639517E-3</v>
      </c>
      <c r="H725" s="108">
        <f t="shared" si="451"/>
        <v>45005</v>
      </c>
      <c r="I725" s="108">
        <f t="shared" si="438"/>
        <v>45005</v>
      </c>
      <c r="J725" s="109">
        <f t="shared" si="445"/>
        <v>18</v>
      </c>
      <c r="K725" s="109">
        <f t="shared" si="435"/>
        <v>8</v>
      </c>
      <c r="L725" s="8">
        <f t="shared" si="446"/>
        <v>1.0009407699999999</v>
      </c>
      <c r="M725" s="110">
        <f t="shared" si="434"/>
        <v>1.0044790299999999</v>
      </c>
      <c r="N725" s="110">
        <f t="shared" si="429"/>
        <v>1.2379417208092538</v>
      </c>
      <c r="O725" s="103">
        <f t="shared" si="433"/>
        <v>1.23910633</v>
      </c>
      <c r="P725" s="103">
        <f t="shared" si="439"/>
        <v>641.85106369000005</v>
      </c>
      <c r="Q725" s="11">
        <f t="shared" si="454"/>
        <v>0</v>
      </c>
      <c r="R725" s="7">
        <f t="shared" si="447"/>
        <v>0</v>
      </c>
      <c r="S725" s="8">
        <f t="shared" si="440"/>
        <v>0</v>
      </c>
      <c r="T725" s="113">
        <f t="shared" si="448"/>
        <v>0.1047</v>
      </c>
      <c r="U725" s="111">
        <f t="shared" si="430"/>
        <v>8</v>
      </c>
      <c r="V725" s="111">
        <v>252</v>
      </c>
      <c r="W725" s="110">
        <f t="shared" si="441"/>
        <v>1.003166075</v>
      </c>
      <c r="X725" s="103">
        <f t="shared" si="442"/>
        <v>2.0321486000000002</v>
      </c>
      <c r="Y725" s="8">
        <f t="shared" si="449"/>
        <v>0</v>
      </c>
      <c r="Z725" s="114" t="str">
        <f t="shared" si="452"/>
        <v>A+J=</v>
      </c>
      <c r="AA725" s="108">
        <f t="shared" si="453"/>
        <v>45005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443"/>
        <v>44991</v>
      </c>
      <c r="B726" s="103">
        <f t="shared" si="436"/>
        <v>643.88321229000007</v>
      </c>
      <c r="C726" s="103">
        <f t="shared" si="450"/>
        <v>517.99514550000004</v>
      </c>
      <c r="D726" s="104">
        <f t="shared" si="444"/>
        <v>1161.0060000000001</v>
      </c>
      <c r="E726" s="105">
        <f t="shared" si="431"/>
        <v>1163.4649999999999</v>
      </c>
      <c r="F726" s="106">
        <f t="shared" si="432"/>
        <v>44948</v>
      </c>
      <c r="G726" s="107">
        <f t="shared" si="437"/>
        <v>2.1179907769639517E-3</v>
      </c>
      <c r="H726" s="108">
        <f t="shared" si="451"/>
        <v>45005</v>
      </c>
      <c r="I726" s="108">
        <f t="shared" si="438"/>
        <v>45005</v>
      </c>
      <c r="J726" s="109">
        <f t="shared" si="445"/>
        <v>18</v>
      </c>
      <c r="K726" s="109">
        <f t="shared" si="435"/>
        <v>8</v>
      </c>
      <c r="L726" s="8">
        <f t="shared" si="446"/>
        <v>1.0009407699999999</v>
      </c>
      <c r="M726" s="110">
        <f t="shared" si="434"/>
        <v>1.0044790299999999</v>
      </c>
      <c r="N726" s="110">
        <f t="shared" si="429"/>
        <v>1.2379417208092538</v>
      </c>
      <c r="O726" s="103">
        <f t="shared" si="433"/>
        <v>1.23910633</v>
      </c>
      <c r="P726" s="103">
        <f t="shared" si="439"/>
        <v>641.85106369000005</v>
      </c>
      <c r="Q726" s="11">
        <f t="shared" si="454"/>
        <v>0</v>
      </c>
      <c r="R726" s="7">
        <f t="shared" si="447"/>
        <v>0</v>
      </c>
      <c r="S726" s="8">
        <f t="shared" si="440"/>
        <v>0</v>
      </c>
      <c r="T726" s="113">
        <f t="shared" si="448"/>
        <v>0.1047</v>
      </c>
      <c r="U726" s="111">
        <f t="shared" si="430"/>
        <v>8</v>
      </c>
      <c r="V726" s="111">
        <v>252</v>
      </c>
      <c r="W726" s="110">
        <f t="shared" si="441"/>
        <v>1.003166075</v>
      </c>
      <c r="X726" s="103">
        <f t="shared" si="442"/>
        <v>2.0321486000000002</v>
      </c>
      <c r="Y726" s="8">
        <f t="shared" si="449"/>
        <v>0</v>
      </c>
      <c r="Z726" s="114" t="str">
        <f t="shared" si="452"/>
        <v>A+J=</v>
      </c>
      <c r="AA726" s="108">
        <f t="shared" si="453"/>
        <v>45005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443"/>
        <v>44992</v>
      </c>
      <c r="B727" s="103">
        <f t="shared" si="436"/>
        <v>644.21340247000001</v>
      </c>
      <c r="C727" s="103">
        <f t="shared" si="450"/>
        <v>517.99514550000004</v>
      </c>
      <c r="D727" s="104">
        <f t="shared" si="444"/>
        <v>1161.0060000000001</v>
      </c>
      <c r="E727" s="105">
        <f t="shared" si="431"/>
        <v>1163.4649999999999</v>
      </c>
      <c r="F727" s="106">
        <f t="shared" si="432"/>
        <v>44948</v>
      </c>
      <c r="G727" s="107">
        <f t="shared" si="437"/>
        <v>2.1179907769639517E-3</v>
      </c>
      <c r="H727" s="108">
        <f t="shared" si="451"/>
        <v>45005</v>
      </c>
      <c r="I727" s="108">
        <f t="shared" si="438"/>
        <v>45005</v>
      </c>
      <c r="J727" s="109">
        <f t="shared" si="445"/>
        <v>18</v>
      </c>
      <c r="K727" s="109">
        <f t="shared" si="435"/>
        <v>9</v>
      </c>
      <c r="L727" s="8">
        <f t="shared" si="446"/>
        <v>1.0010584300000001</v>
      </c>
      <c r="M727" s="110">
        <f t="shared" si="434"/>
        <v>1.0044790299999999</v>
      </c>
      <c r="N727" s="110">
        <f t="shared" si="429"/>
        <v>1.2379417208092538</v>
      </c>
      <c r="O727" s="103">
        <f t="shared" si="433"/>
        <v>1.2392519900000001</v>
      </c>
      <c r="P727" s="103">
        <f t="shared" si="439"/>
        <v>641.92651487000001</v>
      </c>
      <c r="Q727" s="11">
        <f t="shared" si="454"/>
        <v>0</v>
      </c>
      <c r="R727" s="7">
        <f t="shared" si="447"/>
        <v>0</v>
      </c>
      <c r="S727" s="8">
        <f t="shared" si="440"/>
        <v>0</v>
      </c>
      <c r="T727" s="113">
        <f t="shared" si="448"/>
        <v>0.1047</v>
      </c>
      <c r="U727" s="111">
        <f t="shared" si="430"/>
        <v>9</v>
      </c>
      <c r="V727" s="111">
        <v>252</v>
      </c>
      <c r="W727" s="110">
        <f t="shared" si="441"/>
        <v>1.0035625379999999</v>
      </c>
      <c r="X727" s="103">
        <f t="shared" si="442"/>
        <v>2.2868876</v>
      </c>
      <c r="Y727" s="8">
        <f t="shared" si="449"/>
        <v>0</v>
      </c>
      <c r="Z727" s="114" t="str">
        <f t="shared" si="452"/>
        <v>A+J=</v>
      </c>
      <c r="AA727" s="108">
        <f t="shared" si="453"/>
        <v>45005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443"/>
        <v>44993</v>
      </c>
      <c r="B728" s="103">
        <f t="shared" si="436"/>
        <v>644.54375845999994</v>
      </c>
      <c r="C728" s="103">
        <f t="shared" si="450"/>
        <v>517.99514550000004</v>
      </c>
      <c r="D728" s="104">
        <f t="shared" si="444"/>
        <v>1161.0060000000001</v>
      </c>
      <c r="E728" s="105">
        <f t="shared" si="431"/>
        <v>1163.4649999999999</v>
      </c>
      <c r="F728" s="106">
        <f t="shared" si="432"/>
        <v>44948</v>
      </c>
      <c r="G728" s="107">
        <f t="shared" si="437"/>
        <v>2.1179907769639517E-3</v>
      </c>
      <c r="H728" s="108">
        <f t="shared" si="451"/>
        <v>45005</v>
      </c>
      <c r="I728" s="108">
        <f t="shared" si="438"/>
        <v>45005</v>
      </c>
      <c r="J728" s="109">
        <f t="shared" si="445"/>
        <v>18</v>
      </c>
      <c r="K728" s="109">
        <f t="shared" si="435"/>
        <v>10</v>
      </c>
      <c r="L728" s="8">
        <f t="shared" si="446"/>
        <v>1.0011760999999999</v>
      </c>
      <c r="M728" s="110">
        <f t="shared" si="434"/>
        <v>1.0044790299999999</v>
      </c>
      <c r="N728" s="110">
        <f t="shared" si="429"/>
        <v>1.2379417208092538</v>
      </c>
      <c r="O728" s="103">
        <f t="shared" si="433"/>
        <v>1.2393976600000001</v>
      </c>
      <c r="P728" s="103">
        <f t="shared" si="439"/>
        <v>642.00197121999997</v>
      </c>
      <c r="Q728" s="11">
        <f t="shared" si="454"/>
        <v>0</v>
      </c>
      <c r="R728" s="7">
        <f t="shared" si="447"/>
        <v>0</v>
      </c>
      <c r="S728" s="8">
        <f t="shared" si="440"/>
        <v>0</v>
      </c>
      <c r="T728" s="113">
        <f t="shared" si="448"/>
        <v>0.1047</v>
      </c>
      <c r="U728" s="111">
        <f t="shared" si="430"/>
        <v>10</v>
      </c>
      <c r="V728" s="111">
        <v>252</v>
      </c>
      <c r="W728" s="110">
        <f t="shared" si="441"/>
        <v>1.003959158</v>
      </c>
      <c r="X728" s="103">
        <f t="shared" si="442"/>
        <v>2.5417872400000001</v>
      </c>
      <c r="Y728" s="8">
        <f t="shared" si="449"/>
        <v>0</v>
      </c>
      <c r="Z728" s="114" t="str">
        <f t="shared" si="452"/>
        <v>A+J=</v>
      </c>
      <c r="AA728" s="108">
        <f t="shared" si="453"/>
        <v>45005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443"/>
        <v>44994</v>
      </c>
      <c r="B729" s="103">
        <f t="shared" si="436"/>
        <v>644.87428550999994</v>
      </c>
      <c r="C729" s="103">
        <f t="shared" si="450"/>
        <v>517.99514550000004</v>
      </c>
      <c r="D729" s="104">
        <f t="shared" si="444"/>
        <v>1161.0060000000001</v>
      </c>
      <c r="E729" s="105">
        <f t="shared" si="431"/>
        <v>1163.4649999999999</v>
      </c>
      <c r="F729" s="106">
        <f t="shared" si="432"/>
        <v>44948</v>
      </c>
      <c r="G729" s="107">
        <f t="shared" si="437"/>
        <v>2.1179907769639517E-3</v>
      </c>
      <c r="H729" s="108">
        <f t="shared" si="451"/>
        <v>45005</v>
      </c>
      <c r="I729" s="108">
        <f t="shared" si="438"/>
        <v>45005</v>
      </c>
      <c r="J729" s="109">
        <f t="shared" si="445"/>
        <v>18</v>
      </c>
      <c r="K729" s="109">
        <f t="shared" si="435"/>
        <v>11</v>
      </c>
      <c r="L729" s="8">
        <f t="shared" si="446"/>
        <v>1.0012937900000001</v>
      </c>
      <c r="M729" s="110">
        <f t="shared" si="434"/>
        <v>1.0044790299999999</v>
      </c>
      <c r="N729" s="110">
        <f t="shared" si="429"/>
        <v>1.2379417208092538</v>
      </c>
      <c r="O729" s="103">
        <f t="shared" si="433"/>
        <v>1.2395433499999999</v>
      </c>
      <c r="P729" s="103">
        <f t="shared" si="439"/>
        <v>642.07743792999997</v>
      </c>
      <c r="Q729" s="11">
        <f t="shared" si="454"/>
        <v>0</v>
      </c>
      <c r="R729" s="7">
        <f t="shared" si="447"/>
        <v>0</v>
      </c>
      <c r="S729" s="8">
        <f t="shared" si="440"/>
        <v>0</v>
      </c>
      <c r="T729" s="113">
        <f t="shared" si="448"/>
        <v>0.1047</v>
      </c>
      <c r="U729" s="111">
        <f t="shared" si="430"/>
        <v>11</v>
      </c>
      <c r="V729" s="111">
        <v>252</v>
      </c>
      <c r="W729" s="110">
        <f t="shared" si="441"/>
        <v>1.004355935</v>
      </c>
      <c r="X729" s="103">
        <f t="shared" si="442"/>
        <v>2.7968475800000001</v>
      </c>
      <c r="Y729" s="8">
        <f t="shared" si="449"/>
        <v>0</v>
      </c>
      <c r="Z729" s="114" t="str">
        <f t="shared" si="452"/>
        <v>A+J=</v>
      </c>
      <c r="AA729" s="108">
        <f t="shared" si="453"/>
        <v>45005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443"/>
        <v>44995</v>
      </c>
      <c r="B730" s="103">
        <f t="shared" si="436"/>
        <v>645.20498368000005</v>
      </c>
      <c r="C730" s="103">
        <f t="shared" si="450"/>
        <v>517.99514550000004</v>
      </c>
      <c r="D730" s="104">
        <f t="shared" si="444"/>
        <v>1161.0060000000001</v>
      </c>
      <c r="E730" s="105">
        <f t="shared" si="431"/>
        <v>1163.4649999999999</v>
      </c>
      <c r="F730" s="106">
        <f t="shared" si="432"/>
        <v>44948</v>
      </c>
      <c r="G730" s="107">
        <f t="shared" si="437"/>
        <v>2.1179907769639517E-3</v>
      </c>
      <c r="H730" s="108">
        <f t="shared" si="451"/>
        <v>45005</v>
      </c>
      <c r="I730" s="108">
        <f t="shared" si="438"/>
        <v>45005</v>
      </c>
      <c r="J730" s="109">
        <f t="shared" si="445"/>
        <v>18</v>
      </c>
      <c r="K730" s="109">
        <f t="shared" si="435"/>
        <v>12</v>
      </c>
      <c r="L730" s="8">
        <f t="shared" si="446"/>
        <v>1.00141149</v>
      </c>
      <c r="M730" s="110">
        <f t="shared" si="434"/>
        <v>1.0044790299999999</v>
      </c>
      <c r="N730" s="110">
        <f t="shared" si="429"/>
        <v>1.2379417208092538</v>
      </c>
      <c r="O730" s="103">
        <f t="shared" si="433"/>
        <v>1.2396890599999999</v>
      </c>
      <c r="P730" s="103">
        <f t="shared" si="439"/>
        <v>642.15291500000001</v>
      </c>
      <c r="Q730" s="11">
        <f t="shared" si="454"/>
        <v>0</v>
      </c>
      <c r="R730" s="7">
        <f t="shared" si="447"/>
        <v>0</v>
      </c>
      <c r="S730" s="8">
        <f t="shared" si="440"/>
        <v>0</v>
      </c>
      <c r="T730" s="113">
        <f t="shared" si="448"/>
        <v>0.1047</v>
      </c>
      <c r="U730" s="111">
        <f t="shared" si="430"/>
        <v>12</v>
      </c>
      <c r="V730" s="111">
        <v>252</v>
      </c>
      <c r="W730" s="110">
        <f t="shared" si="441"/>
        <v>1.004752869</v>
      </c>
      <c r="X730" s="103">
        <f t="shared" si="442"/>
        <v>3.0520686800000001</v>
      </c>
      <c r="Y730" s="8">
        <f t="shared" si="449"/>
        <v>0</v>
      </c>
      <c r="Z730" s="114" t="str">
        <f t="shared" si="452"/>
        <v>A+J=</v>
      </c>
      <c r="AA730" s="108">
        <f t="shared" si="453"/>
        <v>45005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443"/>
        <v>44996</v>
      </c>
      <c r="B731" s="103">
        <f t="shared" si="436"/>
        <v>645.53585301999999</v>
      </c>
      <c r="C731" s="103">
        <f t="shared" si="450"/>
        <v>517.99514550000004</v>
      </c>
      <c r="D731" s="104">
        <f t="shared" si="444"/>
        <v>1161.0060000000001</v>
      </c>
      <c r="E731" s="105">
        <f t="shared" si="431"/>
        <v>1163.4649999999999</v>
      </c>
      <c r="F731" s="106">
        <f t="shared" si="432"/>
        <v>44948</v>
      </c>
      <c r="G731" s="107">
        <f t="shared" si="437"/>
        <v>2.1179907769639517E-3</v>
      </c>
      <c r="H731" s="108">
        <f t="shared" si="451"/>
        <v>45005</v>
      </c>
      <c r="I731" s="108">
        <f t="shared" si="438"/>
        <v>45005</v>
      </c>
      <c r="J731" s="109">
        <f t="shared" si="445"/>
        <v>18</v>
      </c>
      <c r="K731" s="109">
        <f t="shared" si="435"/>
        <v>13</v>
      </c>
      <c r="L731" s="8">
        <f t="shared" si="446"/>
        <v>1.0015292099999999</v>
      </c>
      <c r="M731" s="110">
        <f t="shared" si="434"/>
        <v>1.0044790299999999</v>
      </c>
      <c r="N731" s="110">
        <f t="shared" si="429"/>
        <v>1.2379417208092538</v>
      </c>
      <c r="O731" s="103">
        <f t="shared" si="433"/>
        <v>1.23983479</v>
      </c>
      <c r="P731" s="103">
        <f t="shared" si="439"/>
        <v>642.22840243999997</v>
      </c>
      <c r="Q731" s="11">
        <f t="shared" si="454"/>
        <v>0</v>
      </c>
      <c r="R731" s="7">
        <f t="shared" si="447"/>
        <v>0</v>
      </c>
      <c r="S731" s="8">
        <f t="shared" si="440"/>
        <v>0</v>
      </c>
      <c r="T731" s="113">
        <f t="shared" si="448"/>
        <v>0.1047</v>
      </c>
      <c r="U731" s="111">
        <f t="shared" si="430"/>
        <v>13</v>
      </c>
      <c r="V731" s="111">
        <v>252</v>
      </c>
      <c r="W731" s="110">
        <f t="shared" si="441"/>
        <v>1.00514996</v>
      </c>
      <c r="X731" s="103">
        <f t="shared" si="442"/>
        <v>3.3074505799999998</v>
      </c>
      <c r="Y731" s="8">
        <f t="shared" si="449"/>
        <v>0</v>
      </c>
      <c r="Z731" s="114" t="str">
        <f t="shared" si="452"/>
        <v>A+J=</v>
      </c>
      <c r="AA731" s="108">
        <f t="shared" si="453"/>
        <v>45005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443"/>
        <v>44997</v>
      </c>
      <c r="B732" s="103">
        <f t="shared" si="436"/>
        <v>645.53585301999999</v>
      </c>
      <c r="C732" s="103">
        <f t="shared" si="450"/>
        <v>517.99514550000004</v>
      </c>
      <c r="D732" s="104">
        <f t="shared" si="444"/>
        <v>1161.0060000000001</v>
      </c>
      <c r="E732" s="105">
        <f t="shared" si="431"/>
        <v>1163.4649999999999</v>
      </c>
      <c r="F732" s="106">
        <f t="shared" si="432"/>
        <v>44948</v>
      </c>
      <c r="G732" s="107">
        <f t="shared" si="437"/>
        <v>2.1179907769639517E-3</v>
      </c>
      <c r="H732" s="108">
        <f t="shared" si="451"/>
        <v>45005</v>
      </c>
      <c r="I732" s="108">
        <f t="shared" si="438"/>
        <v>45005</v>
      </c>
      <c r="J732" s="109">
        <f t="shared" si="445"/>
        <v>18</v>
      </c>
      <c r="K732" s="109">
        <f t="shared" si="435"/>
        <v>13</v>
      </c>
      <c r="L732" s="8">
        <f t="shared" si="446"/>
        <v>1.0015292099999999</v>
      </c>
      <c r="M732" s="110">
        <f t="shared" si="434"/>
        <v>1.0044790299999999</v>
      </c>
      <c r="N732" s="110">
        <f t="shared" si="429"/>
        <v>1.2379417208092538</v>
      </c>
      <c r="O732" s="103">
        <f t="shared" si="433"/>
        <v>1.23983479</v>
      </c>
      <c r="P732" s="103">
        <f t="shared" si="439"/>
        <v>642.22840243999997</v>
      </c>
      <c r="Q732" s="11">
        <f t="shared" si="454"/>
        <v>0</v>
      </c>
      <c r="R732" s="7">
        <f t="shared" si="447"/>
        <v>0</v>
      </c>
      <c r="S732" s="8">
        <f t="shared" si="440"/>
        <v>0</v>
      </c>
      <c r="T732" s="113">
        <f t="shared" si="448"/>
        <v>0.1047</v>
      </c>
      <c r="U732" s="111">
        <f t="shared" si="430"/>
        <v>13</v>
      </c>
      <c r="V732" s="111">
        <v>252</v>
      </c>
      <c r="W732" s="110">
        <f t="shared" si="441"/>
        <v>1.00514996</v>
      </c>
      <c r="X732" s="103">
        <f t="shared" si="442"/>
        <v>3.3074505799999998</v>
      </c>
      <c r="Y732" s="8">
        <f t="shared" si="449"/>
        <v>0</v>
      </c>
      <c r="Z732" s="114" t="str">
        <f t="shared" si="452"/>
        <v>A+J=</v>
      </c>
      <c r="AA732" s="108">
        <f t="shared" si="453"/>
        <v>45005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443"/>
        <v>44998</v>
      </c>
      <c r="B733" s="103">
        <f t="shared" si="436"/>
        <v>645.53585301999999</v>
      </c>
      <c r="C733" s="103">
        <f t="shared" si="450"/>
        <v>517.99514550000004</v>
      </c>
      <c r="D733" s="104">
        <f t="shared" si="444"/>
        <v>1161.0060000000001</v>
      </c>
      <c r="E733" s="105">
        <f t="shared" si="431"/>
        <v>1163.4649999999999</v>
      </c>
      <c r="F733" s="106">
        <f t="shared" si="432"/>
        <v>44948</v>
      </c>
      <c r="G733" s="107">
        <f t="shared" si="437"/>
        <v>2.1179907769639517E-3</v>
      </c>
      <c r="H733" s="108">
        <f t="shared" si="451"/>
        <v>45005</v>
      </c>
      <c r="I733" s="108">
        <f t="shared" si="438"/>
        <v>45005</v>
      </c>
      <c r="J733" s="109">
        <f t="shared" si="445"/>
        <v>18</v>
      </c>
      <c r="K733" s="109">
        <f t="shared" si="435"/>
        <v>13</v>
      </c>
      <c r="L733" s="8">
        <f t="shared" si="446"/>
        <v>1.0015292099999999</v>
      </c>
      <c r="M733" s="110">
        <f t="shared" si="434"/>
        <v>1.0044790299999999</v>
      </c>
      <c r="N733" s="110">
        <f t="shared" si="429"/>
        <v>1.2379417208092538</v>
      </c>
      <c r="O733" s="103">
        <f t="shared" si="433"/>
        <v>1.23983479</v>
      </c>
      <c r="P733" s="103">
        <f t="shared" si="439"/>
        <v>642.22840243999997</v>
      </c>
      <c r="Q733" s="11">
        <f t="shared" si="454"/>
        <v>0</v>
      </c>
      <c r="R733" s="7">
        <f t="shared" si="447"/>
        <v>0</v>
      </c>
      <c r="S733" s="8">
        <f t="shared" si="440"/>
        <v>0</v>
      </c>
      <c r="T733" s="113">
        <f t="shared" si="448"/>
        <v>0.1047</v>
      </c>
      <c r="U733" s="111">
        <f t="shared" si="430"/>
        <v>13</v>
      </c>
      <c r="V733" s="111">
        <v>252</v>
      </c>
      <c r="W733" s="110">
        <f t="shared" si="441"/>
        <v>1.00514996</v>
      </c>
      <c r="X733" s="103">
        <f t="shared" si="442"/>
        <v>3.3074505799999998</v>
      </c>
      <c r="Y733" s="8">
        <f t="shared" si="449"/>
        <v>0</v>
      </c>
      <c r="Z733" s="114" t="str">
        <f t="shared" si="452"/>
        <v>A+J=</v>
      </c>
      <c r="AA733" s="108">
        <f t="shared" si="453"/>
        <v>45005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443"/>
        <v>44999</v>
      </c>
      <c r="B734" s="103">
        <f t="shared" si="436"/>
        <v>645.86688250000009</v>
      </c>
      <c r="C734" s="103">
        <f t="shared" si="450"/>
        <v>517.99514550000004</v>
      </c>
      <c r="D734" s="104">
        <f t="shared" si="444"/>
        <v>1161.0060000000001</v>
      </c>
      <c r="E734" s="105">
        <f t="shared" si="431"/>
        <v>1163.4649999999999</v>
      </c>
      <c r="F734" s="106">
        <f t="shared" si="432"/>
        <v>44948</v>
      </c>
      <c r="G734" s="107">
        <f t="shared" si="437"/>
        <v>2.1179907769639517E-3</v>
      </c>
      <c r="H734" s="108">
        <f t="shared" si="451"/>
        <v>45005</v>
      </c>
      <c r="I734" s="108">
        <f t="shared" si="438"/>
        <v>45005</v>
      </c>
      <c r="J734" s="109">
        <f t="shared" si="445"/>
        <v>18</v>
      </c>
      <c r="K734" s="109">
        <f t="shared" si="435"/>
        <v>14</v>
      </c>
      <c r="L734" s="8">
        <f t="shared" si="446"/>
        <v>1.0016469299999999</v>
      </c>
      <c r="M734" s="110">
        <f t="shared" si="434"/>
        <v>1.0044790299999999</v>
      </c>
      <c r="N734" s="110">
        <f t="shared" si="429"/>
        <v>1.2379417208092538</v>
      </c>
      <c r="O734" s="103">
        <f t="shared" si="433"/>
        <v>1.23998052</v>
      </c>
      <c r="P734" s="103">
        <f t="shared" si="439"/>
        <v>642.30388987000003</v>
      </c>
      <c r="Q734" s="11">
        <f t="shared" si="454"/>
        <v>0</v>
      </c>
      <c r="R734" s="7">
        <f t="shared" si="447"/>
        <v>0</v>
      </c>
      <c r="S734" s="8">
        <f t="shared" si="440"/>
        <v>0</v>
      </c>
      <c r="T734" s="113">
        <f t="shared" si="448"/>
        <v>0.1047</v>
      </c>
      <c r="U734" s="111">
        <f t="shared" si="430"/>
        <v>14</v>
      </c>
      <c r="V734" s="111">
        <v>252</v>
      </c>
      <c r="W734" s="110">
        <f t="shared" si="441"/>
        <v>1.005547207</v>
      </c>
      <c r="X734" s="103">
        <f t="shared" si="442"/>
        <v>3.5629926300000001</v>
      </c>
      <c r="Y734" s="8">
        <f t="shared" si="449"/>
        <v>0</v>
      </c>
      <c r="Z734" s="114" t="str">
        <f t="shared" si="452"/>
        <v>A+J=</v>
      </c>
      <c r="AA734" s="108">
        <f t="shared" si="453"/>
        <v>45005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443"/>
        <v>45000</v>
      </c>
      <c r="B735" s="103">
        <f t="shared" si="436"/>
        <v>646.19809429000009</v>
      </c>
      <c r="C735" s="103">
        <f t="shared" si="450"/>
        <v>517.99514550000004</v>
      </c>
      <c r="D735" s="104">
        <f t="shared" si="444"/>
        <v>1161.0060000000001</v>
      </c>
      <c r="E735" s="105">
        <f t="shared" si="431"/>
        <v>1163.4649999999999</v>
      </c>
      <c r="F735" s="106">
        <f t="shared" si="432"/>
        <v>44948</v>
      </c>
      <c r="G735" s="107">
        <f t="shared" si="437"/>
        <v>2.1179907769639517E-3</v>
      </c>
      <c r="H735" s="108">
        <f t="shared" si="451"/>
        <v>45005</v>
      </c>
      <c r="I735" s="108">
        <f t="shared" si="438"/>
        <v>45005</v>
      </c>
      <c r="J735" s="109">
        <f t="shared" si="445"/>
        <v>18</v>
      </c>
      <c r="K735" s="109">
        <f t="shared" si="435"/>
        <v>15</v>
      </c>
      <c r="L735" s="8">
        <f t="shared" si="446"/>
        <v>1.00176468</v>
      </c>
      <c r="M735" s="110">
        <f t="shared" si="434"/>
        <v>1.0044790299999999</v>
      </c>
      <c r="N735" s="110">
        <f t="shared" ref="N735:N798" si="455">IF(I735&gt;I734,N734*M735,N734)</f>
        <v>1.2379417208092538</v>
      </c>
      <c r="O735" s="103">
        <f t="shared" si="433"/>
        <v>1.2401262900000001</v>
      </c>
      <c r="P735" s="103">
        <f t="shared" si="439"/>
        <v>642.37939802000005</v>
      </c>
      <c r="Q735" s="11">
        <f t="shared" si="454"/>
        <v>0</v>
      </c>
      <c r="R735" s="7">
        <f t="shared" si="447"/>
        <v>0</v>
      </c>
      <c r="S735" s="8">
        <f t="shared" si="440"/>
        <v>0</v>
      </c>
      <c r="T735" s="113">
        <f t="shared" si="448"/>
        <v>0.1047</v>
      </c>
      <c r="U735" s="111">
        <f t="shared" si="430"/>
        <v>15</v>
      </c>
      <c r="V735" s="111">
        <v>252</v>
      </c>
      <c r="W735" s="110">
        <f t="shared" si="441"/>
        <v>1.005944612</v>
      </c>
      <c r="X735" s="103">
        <f t="shared" si="442"/>
        <v>3.8186962699999998</v>
      </c>
      <c r="Y735" s="8">
        <f t="shared" si="449"/>
        <v>0</v>
      </c>
      <c r="Z735" s="114" t="str">
        <f t="shared" si="452"/>
        <v>A+J=</v>
      </c>
      <c r="AA735" s="108">
        <f t="shared" si="453"/>
        <v>45005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443"/>
        <v>45001</v>
      </c>
      <c r="B736" s="103">
        <f t="shared" si="436"/>
        <v>646.52946111000006</v>
      </c>
      <c r="C736" s="103">
        <f t="shared" si="450"/>
        <v>517.99514550000004</v>
      </c>
      <c r="D736" s="104">
        <f t="shared" si="444"/>
        <v>1161.0060000000001</v>
      </c>
      <c r="E736" s="105">
        <f t="shared" si="431"/>
        <v>1163.4649999999999</v>
      </c>
      <c r="F736" s="106">
        <f t="shared" si="432"/>
        <v>44948</v>
      </c>
      <c r="G736" s="107">
        <f t="shared" si="437"/>
        <v>2.1179907769639517E-3</v>
      </c>
      <c r="H736" s="108">
        <f t="shared" si="451"/>
        <v>45005</v>
      </c>
      <c r="I736" s="108">
        <f t="shared" si="438"/>
        <v>45005</v>
      </c>
      <c r="J736" s="109">
        <f t="shared" si="445"/>
        <v>18</v>
      </c>
      <c r="K736" s="109">
        <f t="shared" si="435"/>
        <v>16</v>
      </c>
      <c r="L736" s="8">
        <f t="shared" si="446"/>
        <v>1.00188243</v>
      </c>
      <c r="M736" s="110">
        <f t="shared" si="434"/>
        <v>1.0044790299999999</v>
      </c>
      <c r="N736" s="110">
        <f t="shared" si="455"/>
        <v>1.2379417208092538</v>
      </c>
      <c r="O736" s="103">
        <f t="shared" si="433"/>
        <v>1.24027205</v>
      </c>
      <c r="P736" s="103">
        <f t="shared" si="439"/>
        <v>642.45490099000006</v>
      </c>
      <c r="Q736" s="11">
        <f t="shared" si="454"/>
        <v>0</v>
      </c>
      <c r="R736" s="7">
        <f t="shared" si="447"/>
        <v>0</v>
      </c>
      <c r="S736" s="8">
        <f t="shared" si="440"/>
        <v>0</v>
      </c>
      <c r="T736" s="113">
        <f t="shared" si="448"/>
        <v>0.1047</v>
      </c>
      <c r="U736" s="111">
        <f t="shared" si="430"/>
        <v>16</v>
      </c>
      <c r="V736" s="111">
        <v>252</v>
      </c>
      <c r="W736" s="110">
        <f t="shared" si="441"/>
        <v>1.006342173</v>
      </c>
      <c r="X736" s="103">
        <f t="shared" si="442"/>
        <v>4.0745601200000001</v>
      </c>
      <c r="Y736" s="8">
        <f t="shared" si="449"/>
        <v>0</v>
      </c>
      <c r="Z736" s="114" t="str">
        <f t="shared" si="452"/>
        <v>A+J=</v>
      </c>
      <c r="AA736" s="108">
        <f t="shared" si="453"/>
        <v>45005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443"/>
        <v>45002</v>
      </c>
      <c r="B737" s="103">
        <f t="shared" si="436"/>
        <v>646.86101035000002</v>
      </c>
      <c r="C737" s="103">
        <f t="shared" si="450"/>
        <v>517.99514550000004</v>
      </c>
      <c r="D737" s="104">
        <f t="shared" si="444"/>
        <v>1161.0060000000001</v>
      </c>
      <c r="E737" s="105">
        <f t="shared" si="431"/>
        <v>1163.4649999999999</v>
      </c>
      <c r="F737" s="106">
        <f t="shared" si="432"/>
        <v>44948</v>
      </c>
      <c r="G737" s="107">
        <f t="shared" si="437"/>
        <v>2.1179907769639517E-3</v>
      </c>
      <c r="H737" s="108">
        <f t="shared" si="451"/>
        <v>45005</v>
      </c>
      <c r="I737" s="108">
        <f t="shared" si="438"/>
        <v>45005</v>
      </c>
      <c r="J737" s="109">
        <f t="shared" si="445"/>
        <v>18</v>
      </c>
      <c r="K737" s="109">
        <f t="shared" si="435"/>
        <v>17</v>
      </c>
      <c r="L737" s="8">
        <f t="shared" si="446"/>
        <v>1.0020001999999999</v>
      </c>
      <c r="M737" s="110">
        <f t="shared" si="434"/>
        <v>1.0044790299999999</v>
      </c>
      <c r="N737" s="110">
        <f t="shared" si="455"/>
        <v>1.2379417208092538</v>
      </c>
      <c r="O737" s="103">
        <f t="shared" si="433"/>
        <v>1.24041785</v>
      </c>
      <c r="P737" s="103">
        <f t="shared" si="439"/>
        <v>642.53042469000002</v>
      </c>
      <c r="Q737" s="11">
        <f t="shared" si="454"/>
        <v>0</v>
      </c>
      <c r="R737" s="7">
        <f t="shared" si="447"/>
        <v>0</v>
      </c>
      <c r="S737" s="8">
        <f t="shared" si="440"/>
        <v>0</v>
      </c>
      <c r="T737" s="113">
        <f t="shared" si="448"/>
        <v>0.1047</v>
      </c>
      <c r="U737" s="111">
        <f t="shared" si="430"/>
        <v>17</v>
      </c>
      <c r="V737" s="111">
        <v>252</v>
      </c>
      <c r="W737" s="110">
        <f t="shared" si="441"/>
        <v>1.0067398919999999</v>
      </c>
      <c r="X737" s="103">
        <f t="shared" si="442"/>
        <v>4.3305856599999997</v>
      </c>
      <c r="Y737" s="8">
        <f t="shared" si="449"/>
        <v>0</v>
      </c>
      <c r="Z737" s="114" t="str">
        <f t="shared" si="452"/>
        <v>A+J=</v>
      </c>
      <c r="AA737" s="108">
        <f t="shared" si="453"/>
        <v>45005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443"/>
        <v>45003</v>
      </c>
      <c r="B738" s="103">
        <f t="shared" si="436"/>
        <v>647.19272577000004</v>
      </c>
      <c r="C738" s="103">
        <f t="shared" si="450"/>
        <v>517.99514550000004</v>
      </c>
      <c r="D738" s="104">
        <f t="shared" si="444"/>
        <v>1161.0060000000001</v>
      </c>
      <c r="E738" s="105">
        <f t="shared" si="431"/>
        <v>1163.4649999999999</v>
      </c>
      <c r="F738" s="106">
        <f t="shared" si="432"/>
        <v>44948</v>
      </c>
      <c r="G738" s="107">
        <f t="shared" si="437"/>
        <v>2.1179907769639517E-3</v>
      </c>
      <c r="H738" s="108">
        <f t="shared" si="451"/>
        <v>45005</v>
      </c>
      <c r="I738" s="108">
        <f t="shared" si="438"/>
        <v>45005</v>
      </c>
      <c r="J738" s="109">
        <f t="shared" si="445"/>
        <v>18</v>
      </c>
      <c r="K738" s="109">
        <f t="shared" si="435"/>
        <v>18</v>
      </c>
      <c r="L738" s="8">
        <f t="shared" si="446"/>
        <v>1.0021179899999999</v>
      </c>
      <c r="M738" s="110">
        <f t="shared" si="434"/>
        <v>1.0044790299999999</v>
      </c>
      <c r="N738" s="110">
        <f t="shared" si="455"/>
        <v>1.2379417208092538</v>
      </c>
      <c r="O738" s="103">
        <f t="shared" si="433"/>
        <v>1.2405636600000001</v>
      </c>
      <c r="P738" s="103">
        <f t="shared" si="439"/>
        <v>642.60595355999999</v>
      </c>
      <c r="Q738" s="11">
        <f t="shared" si="454"/>
        <v>0</v>
      </c>
      <c r="R738" s="7">
        <f t="shared" si="447"/>
        <v>0</v>
      </c>
      <c r="S738" s="8">
        <f t="shared" si="440"/>
        <v>0</v>
      </c>
      <c r="T738" s="113">
        <f t="shared" si="448"/>
        <v>0.1047</v>
      </c>
      <c r="U738" s="111">
        <f t="shared" si="430"/>
        <v>18</v>
      </c>
      <c r="V738" s="111">
        <v>252</v>
      </c>
      <c r="W738" s="110">
        <f t="shared" si="441"/>
        <v>1.007137768</v>
      </c>
      <c r="X738" s="103">
        <f t="shared" si="442"/>
        <v>4.5867722100000003</v>
      </c>
      <c r="Y738" s="8">
        <f t="shared" si="449"/>
        <v>0</v>
      </c>
      <c r="Z738" s="114" t="str">
        <f t="shared" si="452"/>
        <v>A+J=</v>
      </c>
      <c r="AA738" s="108">
        <f t="shared" si="453"/>
        <v>45005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443"/>
        <v>45004</v>
      </c>
      <c r="B739" s="103">
        <f t="shared" si="436"/>
        <v>647.19272577000004</v>
      </c>
      <c r="C739" s="103">
        <f t="shared" si="450"/>
        <v>517.99514550000004</v>
      </c>
      <c r="D739" s="104">
        <f t="shared" si="444"/>
        <v>1161.0060000000001</v>
      </c>
      <c r="E739" s="105">
        <f t="shared" si="431"/>
        <v>1163.4649999999999</v>
      </c>
      <c r="F739" s="106">
        <f t="shared" si="432"/>
        <v>44948</v>
      </c>
      <c r="G739" s="107">
        <f t="shared" si="437"/>
        <v>2.1179907769639517E-3</v>
      </c>
      <c r="H739" s="108">
        <f t="shared" si="451"/>
        <v>45005</v>
      </c>
      <c r="I739" s="108">
        <f t="shared" si="438"/>
        <v>45005</v>
      </c>
      <c r="J739" s="109">
        <f t="shared" si="445"/>
        <v>18</v>
      </c>
      <c r="K739" s="109">
        <f t="shared" si="435"/>
        <v>18</v>
      </c>
      <c r="L739" s="8">
        <f t="shared" si="446"/>
        <v>1.0021179899999999</v>
      </c>
      <c r="M739" s="110">
        <f t="shared" si="434"/>
        <v>1.0044790299999999</v>
      </c>
      <c r="N739" s="110">
        <f t="shared" si="455"/>
        <v>1.2379417208092538</v>
      </c>
      <c r="O739" s="103">
        <f t="shared" si="433"/>
        <v>1.2405636600000001</v>
      </c>
      <c r="P739" s="103">
        <f t="shared" si="439"/>
        <v>642.60595355999999</v>
      </c>
      <c r="Q739" s="11">
        <f t="shared" si="454"/>
        <v>0</v>
      </c>
      <c r="R739" s="7">
        <f t="shared" si="447"/>
        <v>0</v>
      </c>
      <c r="S739" s="8">
        <f t="shared" si="440"/>
        <v>0</v>
      </c>
      <c r="T739" s="113">
        <f t="shared" si="448"/>
        <v>0.1047</v>
      </c>
      <c r="U739" s="111">
        <f t="shared" si="430"/>
        <v>18</v>
      </c>
      <c r="V739" s="111">
        <v>252</v>
      </c>
      <c r="W739" s="110">
        <f t="shared" si="441"/>
        <v>1.007137768</v>
      </c>
      <c r="X739" s="103">
        <f t="shared" si="442"/>
        <v>4.5867722100000003</v>
      </c>
      <c r="Y739" s="8">
        <f t="shared" si="449"/>
        <v>0</v>
      </c>
      <c r="Z739" s="114" t="str">
        <f t="shared" si="452"/>
        <v>A+J=</v>
      </c>
      <c r="AA739" s="108">
        <f t="shared" si="453"/>
        <v>45005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443"/>
        <v>45005</v>
      </c>
      <c r="B740" s="103">
        <f t="shared" si="436"/>
        <v>647.19272577000004</v>
      </c>
      <c r="C740" s="103">
        <f t="shared" si="450"/>
        <v>517.99514550000004</v>
      </c>
      <c r="D740" s="104">
        <f t="shared" si="444"/>
        <v>1161.0060000000001</v>
      </c>
      <c r="E740" s="105">
        <f t="shared" si="431"/>
        <v>1163.4649999999999</v>
      </c>
      <c r="F740" s="106">
        <f t="shared" si="432"/>
        <v>44948</v>
      </c>
      <c r="G740" s="107">
        <f t="shared" si="437"/>
        <v>2.1179907769639517E-3</v>
      </c>
      <c r="H740" s="108">
        <f t="shared" si="451"/>
        <v>45036</v>
      </c>
      <c r="I740" s="108">
        <f t="shared" si="438"/>
        <v>45005</v>
      </c>
      <c r="J740" s="109">
        <f t="shared" si="445"/>
        <v>18</v>
      </c>
      <c r="K740" s="109">
        <f t="shared" si="435"/>
        <v>18</v>
      </c>
      <c r="L740" s="8">
        <f t="shared" si="446"/>
        <v>1.0021179899999999</v>
      </c>
      <c r="M740" s="110">
        <f t="shared" si="434"/>
        <v>1.0044790299999999</v>
      </c>
      <c r="N740" s="110">
        <f t="shared" si="455"/>
        <v>1.2379417208092538</v>
      </c>
      <c r="O740" s="103">
        <f t="shared" si="433"/>
        <v>1.2405636600000001</v>
      </c>
      <c r="P740" s="103">
        <f t="shared" si="439"/>
        <v>642.60595355999999</v>
      </c>
      <c r="Q740" s="11">
        <f t="shared" si="454"/>
        <v>24</v>
      </c>
      <c r="R740" s="7">
        <f t="shared" si="447"/>
        <v>2.5564E-2</v>
      </c>
      <c r="S740" s="8">
        <f t="shared" si="440"/>
        <v>16.42757859</v>
      </c>
      <c r="T740" s="113">
        <f t="shared" si="448"/>
        <v>0.1047</v>
      </c>
      <c r="U740" s="111">
        <f t="shared" si="430"/>
        <v>18</v>
      </c>
      <c r="V740" s="111">
        <v>252</v>
      </c>
      <c r="W740" s="110">
        <f t="shared" si="441"/>
        <v>1.007137768</v>
      </c>
      <c r="X740" s="103">
        <f t="shared" si="442"/>
        <v>4.5867722100000003</v>
      </c>
      <c r="Y740" s="8">
        <f t="shared" si="449"/>
        <v>21.014350799999999</v>
      </c>
      <c r="Z740" s="114" t="str">
        <f t="shared" si="452"/>
        <v>A+J=</v>
      </c>
      <c r="AA740" s="108">
        <f t="shared" si="453"/>
        <v>45005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443"/>
        <v>45006</v>
      </c>
      <c r="B741" s="103">
        <f t="shared" si="436"/>
        <v>626.42584816999999</v>
      </c>
      <c r="C741" s="103">
        <f t="shared" si="450"/>
        <v>504.75311761</v>
      </c>
      <c r="D741" s="104">
        <f t="shared" si="444"/>
        <v>1163.4649999999999</v>
      </c>
      <c r="E741" s="105">
        <f t="shared" si="431"/>
        <v>1162.761</v>
      </c>
      <c r="F741" s="106">
        <f t="shared" si="432"/>
        <v>44977</v>
      </c>
      <c r="G741" s="107">
        <f t="shared" si="437"/>
        <v>-6.050891088257293E-4</v>
      </c>
      <c r="H741" s="108">
        <f t="shared" si="451"/>
        <v>45036</v>
      </c>
      <c r="I741" s="108">
        <f t="shared" si="438"/>
        <v>45036</v>
      </c>
      <c r="J741" s="109">
        <f t="shared" si="445"/>
        <v>22</v>
      </c>
      <c r="K741" s="109">
        <f t="shared" si="435"/>
        <v>1</v>
      </c>
      <c r="L741" s="8">
        <f t="shared" si="446"/>
        <v>1</v>
      </c>
      <c r="M741" s="110">
        <f t="shared" si="434"/>
        <v>1.0021179899999999</v>
      </c>
      <c r="N741" s="110">
        <f t="shared" si="455"/>
        <v>1.2405636689945105</v>
      </c>
      <c r="O741" s="103">
        <f t="shared" si="433"/>
        <v>1.2405636600000001</v>
      </c>
      <c r="P741" s="103">
        <f t="shared" si="439"/>
        <v>626.17837497000005</v>
      </c>
      <c r="Q741" s="11">
        <f t="shared" si="454"/>
        <v>0</v>
      </c>
      <c r="R741" s="7">
        <f t="shared" si="447"/>
        <v>0</v>
      </c>
      <c r="S741" s="8">
        <f t="shared" si="440"/>
        <v>0</v>
      </c>
      <c r="T741" s="113">
        <f t="shared" si="448"/>
        <v>0.1047</v>
      </c>
      <c r="U741" s="111">
        <f t="shared" ref="U741:U804" si="456">IF(Q740&gt;0,1,IF(K741=K740,U740,U740+1))</f>
        <v>1</v>
      </c>
      <c r="V741" s="111">
        <v>252</v>
      </c>
      <c r="W741" s="110">
        <f t="shared" si="441"/>
        <v>1.0003952119999999</v>
      </c>
      <c r="X741" s="103">
        <f t="shared" si="442"/>
        <v>0.2474732</v>
      </c>
      <c r="Y741" s="8">
        <f t="shared" si="449"/>
        <v>0</v>
      </c>
      <c r="Z741" s="114" t="str">
        <f t="shared" si="452"/>
        <v>A+J=</v>
      </c>
      <c r="AA741" s="108">
        <f t="shared" si="453"/>
        <v>45036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443"/>
        <v>45007</v>
      </c>
      <c r="B742" s="103">
        <f t="shared" si="436"/>
        <v>626.67341969000006</v>
      </c>
      <c r="C742" s="103">
        <f t="shared" si="450"/>
        <v>504.75311761</v>
      </c>
      <c r="D742" s="104">
        <f t="shared" si="444"/>
        <v>1163.4649999999999</v>
      </c>
      <c r="E742" s="105">
        <f t="shared" si="431"/>
        <v>1162.761</v>
      </c>
      <c r="F742" s="106">
        <f t="shared" si="432"/>
        <v>44977</v>
      </c>
      <c r="G742" s="107">
        <f t="shared" si="437"/>
        <v>-6.050891088257293E-4</v>
      </c>
      <c r="H742" s="108">
        <f t="shared" si="451"/>
        <v>45036</v>
      </c>
      <c r="I742" s="108">
        <f t="shared" si="438"/>
        <v>45036</v>
      </c>
      <c r="J742" s="109">
        <f t="shared" si="445"/>
        <v>22</v>
      </c>
      <c r="K742" s="109">
        <f t="shared" si="435"/>
        <v>2</v>
      </c>
      <c r="L742" s="8">
        <f t="shared" si="446"/>
        <v>1</v>
      </c>
      <c r="M742" s="110">
        <f t="shared" si="434"/>
        <v>1.0021179899999999</v>
      </c>
      <c r="N742" s="110">
        <f t="shared" si="455"/>
        <v>1.2405636689945105</v>
      </c>
      <c r="O742" s="103">
        <f t="shared" si="433"/>
        <v>1.2405636600000001</v>
      </c>
      <c r="P742" s="103">
        <f t="shared" si="439"/>
        <v>626.17837497000005</v>
      </c>
      <c r="Q742" s="11">
        <f t="shared" si="454"/>
        <v>0</v>
      </c>
      <c r="R742" s="7">
        <f t="shared" si="447"/>
        <v>0</v>
      </c>
      <c r="S742" s="8">
        <f t="shared" si="440"/>
        <v>0</v>
      </c>
      <c r="T742" s="113">
        <f t="shared" si="448"/>
        <v>0.1047</v>
      </c>
      <c r="U742" s="111">
        <f t="shared" si="456"/>
        <v>2</v>
      </c>
      <c r="V742" s="111">
        <v>252</v>
      </c>
      <c r="W742" s="110">
        <f t="shared" si="441"/>
        <v>1.000790581</v>
      </c>
      <c r="X742" s="103">
        <f t="shared" si="442"/>
        <v>0.49504471999999999</v>
      </c>
      <c r="Y742" s="8">
        <f t="shared" si="449"/>
        <v>0</v>
      </c>
      <c r="Z742" s="114" t="str">
        <f t="shared" si="452"/>
        <v>A+J=</v>
      </c>
      <c r="AA742" s="108">
        <f t="shared" si="453"/>
        <v>45036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443"/>
        <v>45008</v>
      </c>
      <c r="B743" s="103">
        <f t="shared" si="436"/>
        <v>626.92108827000004</v>
      </c>
      <c r="C743" s="103">
        <f t="shared" si="450"/>
        <v>504.75311761</v>
      </c>
      <c r="D743" s="104">
        <f t="shared" si="444"/>
        <v>1163.4649999999999</v>
      </c>
      <c r="E743" s="105">
        <f t="shared" si="431"/>
        <v>1162.761</v>
      </c>
      <c r="F743" s="106">
        <f t="shared" si="432"/>
        <v>44977</v>
      </c>
      <c r="G743" s="107">
        <f t="shared" si="437"/>
        <v>-6.050891088257293E-4</v>
      </c>
      <c r="H743" s="108">
        <f t="shared" si="451"/>
        <v>45036</v>
      </c>
      <c r="I743" s="108">
        <f t="shared" si="438"/>
        <v>45036</v>
      </c>
      <c r="J743" s="109">
        <f t="shared" si="445"/>
        <v>22</v>
      </c>
      <c r="K743" s="109">
        <f t="shared" si="435"/>
        <v>3</v>
      </c>
      <c r="L743" s="8">
        <f t="shared" si="446"/>
        <v>1</v>
      </c>
      <c r="M743" s="110">
        <f t="shared" si="434"/>
        <v>1.0021179899999999</v>
      </c>
      <c r="N743" s="110">
        <f t="shared" si="455"/>
        <v>1.2405636689945105</v>
      </c>
      <c r="O743" s="103">
        <f t="shared" si="433"/>
        <v>1.2405636600000001</v>
      </c>
      <c r="P743" s="103">
        <f t="shared" si="439"/>
        <v>626.17837497000005</v>
      </c>
      <c r="Q743" s="11">
        <f t="shared" si="454"/>
        <v>0</v>
      </c>
      <c r="R743" s="7">
        <f t="shared" si="447"/>
        <v>0</v>
      </c>
      <c r="S743" s="8">
        <f t="shared" si="440"/>
        <v>0</v>
      </c>
      <c r="T743" s="113">
        <f t="shared" si="448"/>
        <v>0.1047</v>
      </c>
      <c r="U743" s="111">
        <f t="shared" si="456"/>
        <v>3</v>
      </c>
      <c r="V743" s="111">
        <v>252</v>
      </c>
      <c r="W743" s="110">
        <f t="shared" si="441"/>
        <v>1.0011861049999999</v>
      </c>
      <c r="X743" s="103">
        <f t="shared" si="442"/>
        <v>0.74271330000000002</v>
      </c>
      <c r="Y743" s="8">
        <f t="shared" si="449"/>
        <v>0</v>
      </c>
      <c r="Z743" s="114" t="str">
        <f t="shared" si="452"/>
        <v>A+J=</v>
      </c>
      <c r="AA743" s="108">
        <f t="shared" si="453"/>
        <v>45036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443"/>
        <v>45009</v>
      </c>
      <c r="B744" s="103">
        <f t="shared" si="436"/>
        <v>627.16885515000001</v>
      </c>
      <c r="C744" s="103">
        <f t="shared" si="450"/>
        <v>504.75311761</v>
      </c>
      <c r="D744" s="104">
        <f t="shared" si="444"/>
        <v>1163.4649999999999</v>
      </c>
      <c r="E744" s="105">
        <f t="shared" ref="E744:E807" si="457">IF($K744=1,VLOOKUP($A743,$AO$10:$AS$165,4),E743)</f>
        <v>1162.761</v>
      </c>
      <c r="F744" s="106">
        <f t="shared" ref="F744:F807" si="458">IF($K744=1,VLOOKUP($A743,$AO$10:$AS$165,5),F743)</f>
        <v>44977</v>
      </c>
      <c r="G744" s="107">
        <f t="shared" si="437"/>
        <v>-6.050891088257293E-4</v>
      </c>
      <c r="H744" s="108">
        <f t="shared" si="451"/>
        <v>45036</v>
      </c>
      <c r="I744" s="108">
        <f t="shared" si="438"/>
        <v>45036</v>
      </c>
      <c r="J744" s="109">
        <f t="shared" si="445"/>
        <v>22</v>
      </c>
      <c r="K744" s="109">
        <f t="shared" si="435"/>
        <v>4</v>
      </c>
      <c r="L744" s="8">
        <f t="shared" si="446"/>
        <v>1</v>
      </c>
      <c r="M744" s="110">
        <f t="shared" si="434"/>
        <v>1.0021179899999999</v>
      </c>
      <c r="N744" s="110">
        <f t="shared" si="455"/>
        <v>1.2405636689945105</v>
      </c>
      <c r="O744" s="103">
        <f t="shared" si="433"/>
        <v>1.2405636600000001</v>
      </c>
      <c r="P744" s="103">
        <f t="shared" si="439"/>
        <v>626.17837497000005</v>
      </c>
      <c r="Q744" s="11">
        <f t="shared" si="454"/>
        <v>0</v>
      </c>
      <c r="R744" s="7">
        <f t="shared" si="447"/>
        <v>0</v>
      </c>
      <c r="S744" s="8">
        <f t="shared" si="440"/>
        <v>0</v>
      </c>
      <c r="T744" s="113">
        <f t="shared" si="448"/>
        <v>0.1047</v>
      </c>
      <c r="U744" s="111">
        <f t="shared" si="456"/>
        <v>4</v>
      </c>
      <c r="V744" s="111">
        <v>252</v>
      </c>
      <c r="W744" s="110">
        <f t="shared" si="441"/>
        <v>1.001581786</v>
      </c>
      <c r="X744" s="103">
        <f t="shared" si="442"/>
        <v>0.99048018000000004</v>
      </c>
      <c r="Y744" s="8">
        <f t="shared" si="449"/>
        <v>0</v>
      </c>
      <c r="Z744" s="114" t="str">
        <f t="shared" si="452"/>
        <v>A+J=</v>
      </c>
      <c r="AA744" s="108">
        <f t="shared" si="453"/>
        <v>45036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443"/>
        <v>45010</v>
      </c>
      <c r="B745" s="103">
        <f t="shared" si="436"/>
        <v>627.41672035000011</v>
      </c>
      <c r="C745" s="103">
        <f t="shared" si="450"/>
        <v>504.75311761</v>
      </c>
      <c r="D745" s="104">
        <f t="shared" si="444"/>
        <v>1163.4649999999999</v>
      </c>
      <c r="E745" s="105">
        <f t="shared" si="457"/>
        <v>1162.761</v>
      </c>
      <c r="F745" s="106">
        <f t="shared" si="458"/>
        <v>44977</v>
      </c>
      <c r="G745" s="107">
        <f t="shared" si="437"/>
        <v>-6.050891088257293E-4</v>
      </c>
      <c r="H745" s="108">
        <f t="shared" si="451"/>
        <v>45036</v>
      </c>
      <c r="I745" s="108">
        <f t="shared" si="438"/>
        <v>45036</v>
      </c>
      <c r="J745" s="109">
        <f t="shared" si="445"/>
        <v>22</v>
      </c>
      <c r="K745" s="109">
        <f t="shared" si="435"/>
        <v>5</v>
      </c>
      <c r="L745" s="8">
        <f t="shared" si="446"/>
        <v>1</v>
      </c>
      <c r="M745" s="110">
        <f t="shared" si="434"/>
        <v>1.0021179899999999</v>
      </c>
      <c r="N745" s="110">
        <f t="shared" si="455"/>
        <v>1.2405636689945105</v>
      </c>
      <c r="O745" s="103">
        <f t="shared" ref="O745:O808" si="459">TRUNC(TRUNC((L745*N745),15),8)</f>
        <v>1.2405636600000001</v>
      </c>
      <c r="P745" s="103">
        <f t="shared" si="439"/>
        <v>626.17837497000005</v>
      </c>
      <c r="Q745" s="11">
        <f t="shared" si="454"/>
        <v>0</v>
      </c>
      <c r="R745" s="7">
        <f t="shared" si="447"/>
        <v>0</v>
      </c>
      <c r="S745" s="8">
        <f t="shared" si="440"/>
        <v>0</v>
      </c>
      <c r="T745" s="113">
        <f t="shared" si="448"/>
        <v>0.1047</v>
      </c>
      <c r="U745" s="111">
        <f t="shared" si="456"/>
        <v>5</v>
      </c>
      <c r="V745" s="111">
        <v>252</v>
      </c>
      <c r="W745" s="110">
        <f t="shared" si="441"/>
        <v>1.001977624</v>
      </c>
      <c r="X745" s="103">
        <f t="shared" si="442"/>
        <v>1.2383453799999999</v>
      </c>
      <c r="Y745" s="8">
        <f t="shared" si="449"/>
        <v>0</v>
      </c>
      <c r="Z745" s="114" t="str">
        <f t="shared" si="452"/>
        <v>A+J=</v>
      </c>
      <c r="AA745" s="108">
        <f t="shared" si="453"/>
        <v>45036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443"/>
        <v>45011</v>
      </c>
      <c r="B746" s="103">
        <f t="shared" si="436"/>
        <v>627.41672035000011</v>
      </c>
      <c r="C746" s="103">
        <f t="shared" si="450"/>
        <v>504.75311761</v>
      </c>
      <c r="D746" s="104">
        <f t="shared" si="444"/>
        <v>1163.4649999999999</v>
      </c>
      <c r="E746" s="105">
        <f t="shared" si="457"/>
        <v>1162.761</v>
      </c>
      <c r="F746" s="106">
        <f t="shared" si="458"/>
        <v>44977</v>
      </c>
      <c r="G746" s="107">
        <f t="shared" si="437"/>
        <v>-6.050891088257293E-4</v>
      </c>
      <c r="H746" s="108">
        <f t="shared" si="451"/>
        <v>45036</v>
      </c>
      <c r="I746" s="108">
        <f t="shared" si="438"/>
        <v>45036</v>
      </c>
      <c r="J746" s="109">
        <f t="shared" si="445"/>
        <v>22</v>
      </c>
      <c r="K746" s="109">
        <f t="shared" si="435"/>
        <v>5</v>
      </c>
      <c r="L746" s="8">
        <f t="shared" si="446"/>
        <v>1</v>
      </c>
      <c r="M746" s="110">
        <f t="shared" ref="M746:M809" si="460">IF(I746&gt;I745,L745,M745)</f>
        <v>1.0021179899999999</v>
      </c>
      <c r="N746" s="110">
        <f t="shared" si="455"/>
        <v>1.2405636689945105</v>
      </c>
      <c r="O746" s="103">
        <f t="shared" si="459"/>
        <v>1.2405636600000001</v>
      </c>
      <c r="P746" s="103">
        <f t="shared" si="439"/>
        <v>626.17837497000005</v>
      </c>
      <c r="Q746" s="11">
        <f t="shared" si="454"/>
        <v>0</v>
      </c>
      <c r="R746" s="7">
        <f t="shared" si="447"/>
        <v>0</v>
      </c>
      <c r="S746" s="8">
        <f t="shared" si="440"/>
        <v>0</v>
      </c>
      <c r="T746" s="113">
        <f t="shared" si="448"/>
        <v>0.1047</v>
      </c>
      <c r="U746" s="111">
        <f t="shared" si="456"/>
        <v>5</v>
      </c>
      <c r="V746" s="111">
        <v>252</v>
      </c>
      <c r="W746" s="110">
        <f t="shared" si="441"/>
        <v>1.001977624</v>
      </c>
      <c r="X746" s="103">
        <f t="shared" si="442"/>
        <v>1.2383453799999999</v>
      </c>
      <c r="Y746" s="8">
        <f t="shared" si="449"/>
        <v>0</v>
      </c>
      <c r="Z746" s="114" t="str">
        <f t="shared" si="452"/>
        <v>A+J=</v>
      </c>
      <c r="AA746" s="108">
        <f t="shared" si="453"/>
        <v>45036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443"/>
        <v>45012</v>
      </c>
      <c r="B747" s="103">
        <f t="shared" si="436"/>
        <v>627.41672035000011</v>
      </c>
      <c r="C747" s="103">
        <f t="shared" si="450"/>
        <v>504.75311761</v>
      </c>
      <c r="D747" s="104">
        <f t="shared" si="444"/>
        <v>1163.4649999999999</v>
      </c>
      <c r="E747" s="105">
        <f t="shared" si="457"/>
        <v>1162.761</v>
      </c>
      <c r="F747" s="106">
        <f t="shared" si="458"/>
        <v>44977</v>
      </c>
      <c r="G747" s="107">
        <f t="shared" si="437"/>
        <v>-6.050891088257293E-4</v>
      </c>
      <c r="H747" s="108">
        <f t="shared" si="451"/>
        <v>45036</v>
      </c>
      <c r="I747" s="108">
        <f t="shared" si="438"/>
        <v>45036</v>
      </c>
      <c r="J747" s="109">
        <f t="shared" si="445"/>
        <v>22</v>
      </c>
      <c r="K747" s="109">
        <f t="shared" si="435"/>
        <v>5</v>
      </c>
      <c r="L747" s="8">
        <f t="shared" si="446"/>
        <v>1</v>
      </c>
      <c r="M747" s="110">
        <f t="shared" si="460"/>
        <v>1.0021179899999999</v>
      </c>
      <c r="N747" s="110">
        <f t="shared" si="455"/>
        <v>1.2405636689945105</v>
      </c>
      <c r="O747" s="103">
        <f t="shared" si="459"/>
        <v>1.2405636600000001</v>
      </c>
      <c r="P747" s="103">
        <f t="shared" si="439"/>
        <v>626.17837497000005</v>
      </c>
      <c r="Q747" s="11">
        <f t="shared" si="454"/>
        <v>0</v>
      </c>
      <c r="R747" s="7">
        <f t="shared" si="447"/>
        <v>0</v>
      </c>
      <c r="S747" s="8">
        <f t="shared" si="440"/>
        <v>0</v>
      </c>
      <c r="T747" s="113">
        <f t="shared" si="448"/>
        <v>0.1047</v>
      </c>
      <c r="U747" s="111">
        <f t="shared" si="456"/>
        <v>5</v>
      </c>
      <c r="V747" s="111">
        <v>252</v>
      </c>
      <c r="W747" s="110">
        <f t="shared" si="441"/>
        <v>1.001977624</v>
      </c>
      <c r="X747" s="103">
        <f t="shared" si="442"/>
        <v>1.2383453799999999</v>
      </c>
      <c r="Y747" s="8">
        <f t="shared" si="449"/>
        <v>0</v>
      </c>
      <c r="Z747" s="114" t="str">
        <f t="shared" si="452"/>
        <v>A+J=</v>
      </c>
      <c r="AA747" s="108">
        <f t="shared" si="453"/>
        <v>45036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443"/>
        <v>45013</v>
      </c>
      <c r="B748" s="103">
        <f t="shared" si="436"/>
        <v>627.66468260000011</v>
      </c>
      <c r="C748" s="103">
        <f t="shared" si="450"/>
        <v>504.75311761</v>
      </c>
      <c r="D748" s="104">
        <f t="shared" si="444"/>
        <v>1163.4649999999999</v>
      </c>
      <c r="E748" s="105">
        <f t="shared" si="457"/>
        <v>1162.761</v>
      </c>
      <c r="F748" s="106">
        <f t="shared" si="458"/>
        <v>44977</v>
      </c>
      <c r="G748" s="107">
        <f t="shared" si="437"/>
        <v>-6.050891088257293E-4</v>
      </c>
      <c r="H748" s="108">
        <f t="shared" si="451"/>
        <v>45036</v>
      </c>
      <c r="I748" s="108">
        <f t="shared" si="438"/>
        <v>45036</v>
      </c>
      <c r="J748" s="109">
        <f t="shared" si="445"/>
        <v>22</v>
      </c>
      <c r="K748" s="109">
        <f t="shared" ref="K748:K811" si="461">(J748-(NETWORKDAYS(A748,I748,AD$171:AD$502)-1))</f>
        <v>6</v>
      </c>
      <c r="L748" s="8">
        <f t="shared" si="446"/>
        <v>1</v>
      </c>
      <c r="M748" s="110">
        <f t="shared" si="460"/>
        <v>1.0021179899999999</v>
      </c>
      <c r="N748" s="110">
        <f t="shared" si="455"/>
        <v>1.2405636689945105</v>
      </c>
      <c r="O748" s="103">
        <f t="shared" si="459"/>
        <v>1.2405636600000001</v>
      </c>
      <c r="P748" s="103">
        <f t="shared" si="439"/>
        <v>626.17837497000005</v>
      </c>
      <c r="Q748" s="11">
        <f t="shared" si="454"/>
        <v>0</v>
      </c>
      <c r="R748" s="7">
        <f t="shared" si="447"/>
        <v>0</v>
      </c>
      <c r="S748" s="8">
        <f t="shared" si="440"/>
        <v>0</v>
      </c>
      <c r="T748" s="113">
        <f t="shared" si="448"/>
        <v>0.1047</v>
      </c>
      <c r="U748" s="111">
        <f t="shared" si="456"/>
        <v>6</v>
      </c>
      <c r="V748" s="111">
        <v>252</v>
      </c>
      <c r="W748" s="110">
        <f t="shared" si="441"/>
        <v>1.0023736169999999</v>
      </c>
      <c r="X748" s="103">
        <f t="shared" si="442"/>
        <v>1.48630763</v>
      </c>
      <c r="Y748" s="8">
        <f t="shared" si="449"/>
        <v>0</v>
      </c>
      <c r="Z748" s="114" t="str">
        <f t="shared" si="452"/>
        <v>A+J=</v>
      </c>
      <c r="AA748" s="108">
        <f t="shared" si="453"/>
        <v>45036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443"/>
        <v>45014</v>
      </c>
      <c r="B749" s="103">
        <f t="shared" si="436"/>
        <v>627.91274379000004</v>
      </c>
      <c r="C749" s="103">
        <f t="shared" si="450"/>
        <v>504.75311761</v>
      </c>
      <c r="D749" s="104">
        <f t="shared" si="444"/>
        <v>1163.4649999999999</v>
      </c>
      <c r="E749" s="105">
        <f t="shared" si="457"/>
        <v>1162.761</v>
      </c>
      <c r="F749" s="106">
        <f t="shared" si="458"/>
        <v>44977</v>
      </c>
      <c r="G749" s="107">
        <f t="shared" si="437"/>
        <v>-6.050891088257293E-4</v>
      </c>
      <c r="H749" s="108">
        <f t="shared" si="451"/>
        <v>45036</v>
      </c>
      <c r="I749" s="108">
        <f t="shared" si="438"/>
        <v>45036</v>
      </c>
      <c r="J749" s="109">
        <f t="shared" si="445"/>
        <v>22</v>
      </c>
      <c r="K749" s="109">
        <f t="shared" si="461"/>
        <v>7</v>
      </c>
      <c r="L749" s="8">
        <f t="shared" si="446"/>
        <v>1</v>
      </c>
      <c r="M749" s="110">
        <f t="shared" si="460"/>
        <v>1.0021179899999999</v>
      </c>
      <c r="N749" s="110">
        <f t="shared" si="455"/>
        <v>1.2405636689945105</v>
      </c>
      <c r="O749" s="103">
        <f t="shared" si="459"/>
        <v>1.2405636600000001</v>
      </c>
      <c r="P749" s="103">
        <f t="shared" si="439"/>
        <v>626.17837497000005</v>
      </c>
      <c r="Q749" s="11">
        <f t="shared" si="454"/>
        <v>0</v>
      </c>
      <c r="R749" s="7">
        <f t="shared" si="447"/>
        <v>0</v>
      </c>
      <c r="S749" s="8">
        <f t="shared" si="440"/>
        <v>0</v>
      </c>
      <c r="T749" s="113">
        <f t="shared" si="448"/>
        <v>0.1047</v>
      </c>
      <c r="U749" s="111">
        <f t="shared" si="456"/>
        <v>7</v>
      </c>
      <c r="V749" s="111">
        <v>252</v>
      </c>
      <c r="W749" s="110">
        <f t="shared" si="441"/>
        <v>1.0027697680000001</v>
      </c>
      <c r="X749" s="103">
        <f t="shared" si="442"/>
        <v>1.73436882</v>
      </c>
      <c r="Y749" s="8">
        <f t="shared" si="449"/>
        <v>0</v>
      </c>
      <c r="Z749" s="114" t="str">
        <f t="shared" si="452"/>
        <v>A+J=</v>
      </c>
      <c r="AA749" s="108">
        <f t="shared" si="453"/>
        <v>45036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443"/>
        <v>45015</v>
      </c>
      <c r="B750" s="103">
        <f t="shared" si="436"/>
        <v>628.16090266000003</v>
      </c>
      <c r="C750" s="103">
        <f t="shared" si="450"/>
        <v>504.75311761</v>
      </c>
      <c r="D750" s="104">
        <f t="shared" si="444"/>
        <v>1163.4649999999999</v>
      </c>
      <c r="E750" s="105">
        <f t="shared" si="457"/>
        <v>1162.761</v>
      </c>
      <c r="F750" s="106">
        <f t="shared" si="458"/>
        <v>44977</v>
      </c>
      <c r="G750" s="107">
        <f t="shared" si="437"/>
        <v>-6.050891088257293E-4</v>
      </c>
      <c r="H750" s="108">
        <f t="shared" si="451"/>
        <v>45036</v>
      </c>
      <c r="I750" s="108">
        <f t="shared" si="438"/>
        <v>45036</v>
      </c>
      <c r="J750" s="109">
        <f t="shared" si="445"/>
        <v>22</v>
      </c>
      <c r="K750" s="109">
        <f t="shared" si="461"/>
        <v>8</v>
      </c>
      <c r="L750" s="8">
        <f t="shared" si="446"/>
        <v>1</v>
      </c>
      <c r="M750" s="110">
        <f t="shared" si="460"/>
        <v>1.0021179899999999</v>
      </c>
      <c r="N750" s="110">
        <f t="shared" si="455"/>
        <v>1.2405636689945105</v>
      </c>
      <c r="O750" s="103">
        <f t="shared" si="459"/>
        <v>1.2405636600000001</v>
      </c>
      <c r="P750" s="103">
        <f t="shared" si="439"/>
        <v>626.17837497000005</v>
      </c>
      <c r="Q750" s="11">
        <f t="shared" si="454"/>
        <v>0</v>
      </c>
      <c r="R750" s="7">
        <f t="shared" si="447"/>
        <v>0</v>
      </c>
      <c r="S750" s="8">
        <f t="shared" si="440"/>
        <v>0</v>
      </c>
      <c r="T750" s="113">
        <f t="shared" si="448"/>
        <v>0.1047</v>
      </c>
      <c r="U750" s="111">
        <f t="shared" si="456"/>
        <v>8</v>
      </c>
      <c r="V750" s="111">
        <v>252</v>
      </c>
      <c r="W750" s="110">
        <f t="shared" si="441"/>
        <v>1.003166075</v>
      </c>
      <c r="X750" s="103">
        <f t="shared" si="442"/>
        <v>1.98252769</v>
      </c>
      <c r="Y750" s="8">
        <f t="shared" si="449"/>
        <v>0</v>
      </c>
      <c r="Z750" s="114" t="str">
        <f t="shared" si="452"/>
        <v>A+J=</v>
      </c>
      <c r="AA750" s="108">
        <f t="shared" si="453"/>
        <v>45036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443"/>
        <v>45016</v>
      </c>
      <c r="B751" s="103">
        <f t="shared" si="436"/>
        <v>628.40915922000011</v>
      </c>
      <c r="C751" s="103">
        <f t="shared" si="450"/>
        <v>504.75311761</v>
      </c>
      <c r="D751" s="104">
        <f t="shared" si="444"/>
        <v>1163.4649999999999</v>
      </c>
      <c r="E751" s="105">
        <f t="shared" si="457"/>
        <v>1162.761</v>
      </c>
      <c r="F751" s="106">
        <f t="shared" si="458"/>
        <v>44977</v>
      </c>
      <c r="G751" s="107">
        <f t="shared" si="437"/>
        <v>-6.050891088257293E-4</v>
      </c>
      <c r="H751" s="108">
        <f t="shared" si="451"/>
        <v>45036</v>
      </c>
      <c r="I751" s="108">
        <f t="shared" si="438"/>
        <v>45036</v>
      </c>
      <c r="J751" s="109">
        <f t="shared" si="445"/>
        <v>22</v>
      </c>
      <c r="K751" s="109">
        <f t="shared" si="461"/>
        <v>9</v>
      </c>
      <c r="L751" s="8">
        <f t="shared" si="446"/>
        <v>1</v>
      </c>
      <c r="M751" s="110">
        <f t="shared" si="460"/>
        <v>1.0021179899999999</v>
      </c>
      <c r="N751" s="110">
        <f t="shared" si="455"/>
        <v>1.2405636689945105</v>
      </c>
      <c r="O751" s="103">
        <f t="shared" si="459"/>
        <v>1.2405636600000001</v>
      </c>
      <c r="P751" s="103">
        <f t="shared" si="439"/>
        <v>626.17837497000005</v>
      </c>
      <c r="Q751" s="11">
        <f t="shared" si="454"/>
        <v>0</v>
      </c>
      <c r="R751" s="7">
        <f t="shared" si="447"/>
        <v>0</v>
      </c>
      <c r="S751" s="8">
        <f t="shared" si="440"/>
        <v>0</v>
      </c>
      <c r="T751" s="113">
        <f t="shared" si="448"/>
        <v>0.1047</v>
      </c>
      <c r="U751" s="111">
        <f t="shared" si="456"/>
        <v>9</v>
      </c>
      <c r="V751" s="111">
        <v>252</v>
      </c>
      <c r="W751" s="110">
        <f t="shared" si="441"/>
        <v>1.0035625379999999</v>
      </c>
      <c r="X751" s="103">
        <f t="shared" si="442"/>
        <v>2.2307842500000001</v>
      </c>
      <c r="Y751" s="8">
        <f t="shared" si="449"/>
        <v>0</v>
      </c>
      <c r="Z751" s="114" t="str">
        <f t="shared" si="452"/>
        <v>A+J=</v>
      </c>
      <c r="AA751" s="108">
        <f t="shared" si="453"/>
        <v>45036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443"/>
        <v>45017</v>
      </c>
      <c r="B752" s="103">
        <f t="shared" si="436"/>
        <v>628.65751409000006</v>
      </c>
      <c r="C752" s="103">
        <f t="shared" si="450"/>
        <v>504.75311761</v>
      </c>
      <c r="D752" s="104">
        <f t="shared" si="444"/>
        <v>1163.4649999999999</v>
      </c>
      <c r="E752" s="105">
        <f t="shared" si="457"/>
        <v>1162.761</v>
      </c>
      <c r="F752" s="106">
        <f t="shared" si="458"/>
        <v>44977</v>
      </c>
      <c r="G752" s="107">
        <f t="shared" si="437"/>
        <v>-6.050891088257293E-4</v>
      </c>
      <c r="H752" s="108">
        <f t="shared" si="451"/>
        <v>45036</v>
      </c>
      <c r="I752" s="108">
        <f t="shared" si="438"/>
        <v>45036</v>
      </c>
      <c r="J752" s="109">
        <f t="shared" si="445"/>
        <v>22</v>
      </c>
      <c r="K752" s="109">
        <f t="shared" si="461"/>
        <v>10</v>
      </c>
      <c r="L752" s="8">
        <f t="shared" si="446"/>
        <v>1</v>
      </c>
      <c r="M752" s="110">
        <f t="shared" si="460"/>
        <v>1.0021179899999999</v>
      </c>
      <c r="N752" s="110">
        <f t="shared" si="455"/>
        <v>1.2405636689945105</v>
      </c>
      <c r="O752" s="103">
        <f t="shared" si="459"/>
        <v>1.2405636600000001</v>
      </c>
      <c r="P752" s="103">
        <f t="shared" si="439"/>
        <v>626.17837497000005</v>
      </c>
      <c r="Q752" s="11">
        <f t="shared" si="454"/>
        <v>0</v>
      </c>
      <c r="R752" s="7">
        <f t="shared" si="447"/>
        <v>0</v>
      </c>
      <c r="S752" s="8">
        <f t="shared" si="440"/>
        <v>0</v>
      </c>
      <c r="T752" s="113">
        <f t="shared" si="448"/>
        <v>0.1047</v>
      </c>
      <c r="U752" s="111">
        <f t="shared" si="456"/>
        <v>10</v>
      </c>
      <c r="V752" s="111">
        <v>252</v>
      </c>
      <c r="W752" s="110">
        <f t="shared" si="441"/>
        <v>1.003959158</v>
      </c>
      <c r="X752" s="103">
        <f t="shared" si="442"/>
        <v>2.4791391200000001</v>
      </c>
      <c r="Y752" s="8">
        <f t="shared" si="449"/>
        <v>0</v>
      </c>
      <c r="Z752" s="114" t="str">
        <f t="shared" si="452"/>
        <v>A+J=</v>
      </c>
      <c r="AA752" s="108">
        <f t="shared" si="453"/>
        <v>45036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443"/>
        <v>45018</v>
      </c>
      <c r="B753" s="103">
        <f t="shared" si="436"/>
        <v>628.65751409000006</v>
      </c>
      <c r="C753" s="103">
        <f t="shared" si="450"/>
        <v>504.75311761</v>
      </c>
      <c r="D753" s="104">
        <f t="shared" si="444"/>
        <v>1163.4649999999999</v>
      </c>
      <c r="E753" s="105">
        <f t="shared" si="457"/>
        <v>1162.761</v>
      </c>
      <c r="F753" s="106">
        <f t="shared" si="458"/>
        <v>44977</v>
      </c>
      <c r="G753" s="107">
        <f t="shared" si="437"/>
        <v>-6.050891088257293E-4</v>
      </c>
      <c r="H753" s="108">
        <f t="shared" si="451"/>
        <v>45036</v>
      </c>
      <c r="I753" s="108">
        <f t="shared" si="438"/>
        <v>45036</v>
      </c>
      <c r="J753" s="109">
        <f t="shared" si="445"/>
        <v>22</v>
      </c>
      <c r="K753" s="109">
        <f t="shared" si="461"/>
        <v>10</v>
      </c>
      <c r="L753" s="8">
        <f t="shared" si="446"/>
        <v>1</v>
      </c>
      <c r="M753" s="110">
        <f t="shared" si="460"/>
        <v>1.0021179899999999</v>
      </c>
      <c r="N753" s="110">
        <f t="shared" si="455"/>
        <v>1.2405636689945105</v>
      </c>
      <c r="O753" s="103">
        <f t="shared" si="459"/>
        <v>1.2405636600000001</v>
      </c>
      <c r="P753" s="103">
        <f t="shared" si="439"/>
        <v>626.17837497000005</v>
      </c>
      <c r="Q753" s="11">
        <f t="shared" si="454"/>
        <v>0</v>
      </c>
      <c r="R753" s="7">
        <f t="shared" si="447"/>
        <v>0</v>
      </c>
      <c r="S753" s="8">
        <f t="shared" si="440"/>
        <v>0</v>
      </c>
      <c r="T753" s="113">
        <f t="shared" si="448"/>
        <v>0.1047</v>
      </c>
      <c r="U753" s="111">
        <f t="shared" si="456"/>
        <v>10</v>
      </c>
      <c r="V753" s="111">
        <v>252</v>
      </c>
      <c r="W753" s="110">
        <f t="shared" si="441"/>
        <v>1.003959158</v>
      </c>
      <c r="X753" s="103">
        <f t="shared" si="442"/>
        <v>2.4791391200000001</v>
      </c>
      <c r="Y753" s="8">
        <f t="shared" si="449"/>
        <v>0</v>
      </c>
      <c r="Z753" s="114" t="str">
        <f t="shared" si="452"/>
        <v>A+J=</v>
      </c>
      <c r="AA753" s="108">
        <f t="shared" si="453"/>
        <v>45036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443"/>
        <v>45019</v>
      </c>
      <c r="B754" s="103">
        <f t="shared" si="436"/>
        <v>628.65751409000006</v>
      </c>
      <c r="C754" s="103">
        <f t="shared" si="450"/>
        <v>504.75311761</v>
      </c>
      <c r="D754" s="104">
        <f t="shared" si="444"/>
        <v>1163.4649999999999</v>
      </c>
      <c r="E754" s="105">
        <f t="shared" si="457"/>
        <v>1162.761</v>
      </c>
      <c r="F754" s="106">
        <f t="shared" si="458"/>
        <v>44977</v>
      </c>
      <c r="G754" s="107">
        <f t="shared" si="437"/>
        <v>-6.050891088257293E-4</v>
      </c>
      <c r="H754" s="108">
        <f t="shared" si="451"/>
        <v>45036</v>
      </c>
      <c r="I754" s="108">
        <f t="shared" si="438"/>
        <v>45036</v>
      </c>
      <c r="J754" s="109">
        <f t="shared" si="445"/>
        <v>22</v>
      </c>
      <c r="K754" s="109">
        <f t="shared" si="461"/>
        <v>10</v>
      </c>
      <c r="L754" s="8">
        <f t="shared" si="446"/>
        <v>1</v>
      </c>
      <c r="M754" s="110">
        <f t="shared" si="460"/>
        <v>1.0021179899999999</v>
      </c>
      <c r="N754" s="110">
        <f t="shared" si="455"/>
        <v>1.2405636689945105</v>
      </c>
      <c r="O754" s="103">
        <f t="shared" si="459"/>
        <v>1.2405636600000001</v>
      </c>
      <c r="P754" s="103">
        <f t="shared" si="439"/>
        <v>626.17837497000005</v>
      </c>
      <c r="Q754" s="11">
        <f t="shared" si="454"/>
        <v>0</v>
      </c>
      <c r="R754" s="7">
        <f t="shared" si="447"/>
        <v>0</v>
      </c>
      <c r="S754" s="8">
        <f t="shared" si="440"/>
        <v>0</v>
      </c>
      <c r="T754" s="113">
        <f t="shared" si="448"/>
        <v>0.1047</v>
      </c>
      <c r="U754" s="111">
        <f t="shared" si="456"/>
        <v>10</v>
      </c>
      <c r="V754" s="111">
        <v>252</v>
      </c>
      <c r="W754" s="110">
        <f t="shared" si="441"/>
        <v>1.003959158</v>
      </c>
      <c r="X754" s="103">
        <f t="shared" si="442"/>
        <v>2.4791391200000001</v>
      </c>
      <c r="Y754" s="8">
        <f t="shared" si="449"/>
        <v>0</v>
      </c>
      <c r="Z754" s="114" t="str">
        <f t="shared" si="452"/>
        <v>A+J=</v>
      </c>
      <c r="AA754" s="108">
        <f t="shared" si="453"/>
        <v>45036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443"/>
        <v>45020</v>
      </c>
      <c r="B755" s="103">
        <f t="shared" si="436"/>
        <v>628.90596726000001</v>
      </c>
      <c r="C755" s="103">
        <f t="shared" si="450"/>
        <v>504.75311761</v>
      </c>
      <c r="D755" s="104">
        <f t="shared" si="444"/>
        <v>1163.4649999999999</v>
      </c>
      <c r="E755" s="105">
        <f t="shared" si="457"/>
        <v>1162.761</v>
      </c>
      <c r="F755" s="106">
        <f t="shared" si="458"/>
        <v>44977</v>
      </c>
      <c r="G755" s="107">
        <f t="shared" si="437"/>
        <v>-6.050891088257293E-4</v>
      </c>
      <c r="H755" s="108">
        <f t="shared" si="451"/>
        <v>45036</v>
      </c>
      <c r="I755" s="108">
        <f t="shared" si="438"/>
        <v>45036</v>
      </c>
      <c r="J755" s="109">
        <f t="shared" si="445"/>
        <v>22</v>
      </c>
      <c r="K755" s="109">
        <f t="shared" si="461"/>
        <v>11</v>
      </c>
      <c r="L755" s="8">
        <f t="shared" si="446"/>
        <v>1</v>
      </c>
      <c r="M755" s="110">
        <f t="shared" si="460"/>
        <v>1.0021179899999999</v>
      </c>
      <c r="N755" s="110">
        <f t="shared" si="455"/>
        <v>1.2405636689945105</v>
      </c>
      <c r="O755" s="103">
        <f t="shared" si="459"/>
        <v>1.2405636600000001</v>
      </c>
      <c r="P755" s="103">
        <f t="shared" si="439"/>
        <v>626.17837497000005</v>
      </c>
      <c r="Q755" s="11">
        <f t="shared" si="454"/>
        <v>0</v>
      </c>
      <c r="R755" s="7">
        <f t="shared" si="447"/>
        <v>0</v>
      </c>
      <c r="S755" s="8">
        <f t="shared" si="440"/>
        <v>0</v>
      </c>
      <c r="T755" s="113">
        <f t="shared" si="448"/>
        <v>0.1047</v>
      </c>
      <c r="U755" s="111">
        <f t="shared" si="456"/>
        <v>11</v>
      </c>
      <c r="V755" s="111">
        <v>252</v>
      </c>
      <c r="W755" s="110">
        <f t="shared" si="441"/>
        <v>1.004355935</v>
      </c>
      <c r="X755" s="103">
        <f t="shared" si="442"/>
        <v>2.72759229</v>
      </c>
      <c r="Y755" s="8">
        <f t="shared" si="449"/>
        <v>0</v>
      </c>
      <c r="Z755" s="114" t="str">
        <f t="shared" si="452"/>
        <v>A+J=</v>
      </c>
      <c r="AA755" s="108">
        <f t="shared" si="453"/>
        <v>45036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443"/>
        <v>45021</v>
      </c>
      <c r="B756" s="103">
        <f t="shared" si="436"/>
        <v>629.15451875000008</v>
      </c>
      <c r="C756" s="103">
        <f t="shared" si="450"/>
        <v>504.75311761</v>
      </c>
      <c r="D756" s="104">
        <f t="shared" si="444"/>
        <v>1163.4649999999999</v>
      </c>
      <c r="E756" s="105">
        <f t="shared" si="457"/>
        <v>1162.761</v>
      </c>
      <c r="F756" s="106">
        <f t="shared" si="458"/>
        <v>44977</v>
      </c>
      <c r="G756" s="107">
        <f t="shared" si="437"/>
        <v>-6.050891088257293E-4</v>
      </c>
      <c r="H756" s="108">
        <f t="shared" si="451"/>
        <v>45036</v>
      </c>
      <c r="I756" s="108">
        <f t="shared" si="438"/>
        <v>45036</v>
      </c>
      <c r="J756" s="109">
        <f t="shared" si="445"/>
        <v>22</v>
      </c>
      <c r="K756" s="109">
        <f t="shared" si="461"/>
        <v>12</v>
      </c>
      <c r="L756" s="8">
        <f t="shared" si="446"/>
        <v>1</v>
      </c>
      <c r="M756" s="110">
        <f t="shared" si="460"/>
        <v>1.0021179899999999</v>
      </c>
      <c r="N756" s="110">
        <f t="shared" si="455"/>
        <v>1.2405636689945105</v>
      </c>
      <c r="O756" s="103">
        <f t="shared" si="459"/>
        <v>1.2405636600000001</v>
      </c>
      <c r="P756" s="103">
        <f t="shared" si="439"/>
        <v>626.17837497000005</v>
      </c>
      <c r="Q756" s="11">
        <f t="shared" si="454"/>
        <v>0</v>
      </c>
      <c r="R756" s="7">
        <f t="shared" si="447"/>
        <v>0</v>
      </c>
      <c r="S756" s="8">
        <f t="shared" si="440"/>
        <v>0</v>
      </c>
      <c r="T756" s="113">
        <f t="shared" si="448"/>
        <v>0.1047</v>
      </c>
      <c r="U756" s="111">
        <f t="shared" si="456"/>
        <v>12</v>
      </c>
      <c r="V756" s="111">
        <v>252</v>
      </c>
      <c r="W756" s="110">
        <f t="shared" si="441"/>
        <v>1.004752869</v>
      </c>
      <c r="X756" s="103">
        <f t="shared" si="442"/>
        <v>2.9761437800000001</v>
      </c>
      <c r="Y756" s="8">
        <f t="shared" si="449"/>
        <v>0</v>
      </c>
      <c r="Z756" s="114" t="str">
        <f t="shared" si="452"/>
        <v>A+J=</v>
      </c>
      <c r="AA756" s="108">
        <f t="shared" si="453"/>
        <v>45036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443"/>
        <v>45022</v>
      </c>
      <c r="B757" s="103">
        <f t="shared" si="436"/>
        <v>629.40316855000003</v>
      </c>
      <c r="C757" s="103">
        <f t="shared" si="450"/>
        <v>504.75311761</v>
      </c>
      <c r="D757" s="104">
        <f t="shared" si="444"/>
        <v>1163.4649999999999</v>
      </c>
      <c r="E757" s="105">
        <f t="shared" si="457"/>
        <v>1162.761</v>
      </c>
      <c r="F757" s="106">
        <f t="shared" si="458"/>
        <v>44977</v>
      </c>
      <c r="G757" s="107">
        <f t="shared" si="437"/>
        <v>-6.050891088257293E-4</v>
      </c>
      <c r="H757" s="108">
        <f t="shared" si="451"/>
        <v>45036</v>
      </c>
      <c r="I757" s="108">
        <f t="shared" si="438"/>
        <v>45036</v>
      </c>
      <c r="J757" s="109">
        <f t="shared" si="445"/>
        <v>22</v>
      </c>
      <c r="K757" s="109">
        <f t="shared" si="461"/>
        <v>13</v>
      </c>
      <c r="L757" s="8">
        <f t="shared" si="446"/>
        <v>1</v>
      </c>
      <c r="M757" s="110">
        <f t="shared" si="460"/>
        <v>1.0021179899999999</v>
      </c>
      <c r="N757" s="110">
        <f t="shared" si="455"/>
        <v>1.2405636689945105</v>
      </c>
      <c r="O757" s="103">
        <f t="shared" si="459"/>
        <v>1.2405636600000001</v>
      </c>
      <c r="P757" s="103">
        <f t="shared" si="439"/>
        <v>626.17837497000005</v>
      </c>
      <c r="Q757" s="11">
        <f t="shared" si="454"/>
        <v>0</v>
      </c>
      <c r="R757" s="7">
        <f t="shared" si="447"/>
        <v>0</v>
      </c>
      <c r="S757" s="8">
        <f t="shared" si="440"/>
        <v>0</v>
      </c>
      <c r="T757" s="113">
        <f t="shared" si="448"/>
        <v>0.1047</v>
      </c>
      <c r="U757" s="111">
        <f t="shared" si="456"/>
        <v>13</v>
      </c>
      <c r="V757" s="111">
        <v>252</v>
      </c>
      <c r="W757" s="110">
        <f t="shared" si="441"/>
        <v>1.00514996</v>
      </c>
      <c r="X757" s="103">
        <f t="shared" si="442"/>
        <v>3.22479358</v>
      </c>
      <c r="Y757" s="8">
        <f t="shared" si="449"/>
        <v>0</v>
      </c>
      <c r="Z757" s="114" t="str">
        <f t="shared" si="452"/>
        <v>A+J=</v>
      </c>
      <c r="AA757" s="108">
        <f t="shared" si="453"/>
        <v>45036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443"/>
        <v>45023</v>
      </c>
      <c r="B758" s="103">
        <f t="shared" si="436"/>
        <v>629.65191603000005</v>
      </c>
      <c r="C758" s="103">
        <f t="shared" si="450"/>
        <v>504.75311761</v>
      </c>
      <c r="D758" s="104">
        <f t="shared" si="444"/>
        <v>1163.4649999999999</v>
      </c>
      <c r="E758" s="105">
        <f t="shared" si="457"/>
        <v>1162.761</v>
      </c>
      <c r="F758" s="106">
        <f t="shared" si="458"/>
        <v>44977</v>
      </c>
      <c r="G758" s="107">
        <f t="shared" si="437"/>
        <v>-6.050891088257293E-4</v>
      </c>
      <c r="H758" s="108">
        <f t="shared" si="451"/>
        <v>45036</v>
      </c>
      <c r="I758" s="108">
        <f t="shared" si="438"/>
        <v>45036</v>
      </c>
      <c r="J758" s="109">
        <f t="shared" si="445"/>
        <v>22</v>
      </c>
      <c r="K758" s="109">
        <f t="shared" si="461"/>
        <v>14</v>
      </c>
      <c r="L758" s="8">
        <f t="shared" si="446"/>
        <v>1</v>
      </c>
      <c r="M758" s="110">
        <f t="shared" si="460"/>
        <v>1.0021179899999999</v>
      </c>
      <c r="N758" s="110">
        <f t="shared" si="455"/>
        <v>1.2405636689945105</v>
      </c>
      <c r="O758" s="103">
        <f t="shared" si="459"/>
        <v>1.2405636600000001</v>
      </c>
      <c r="P758" s="103">
        <f t="shared" si="439"/>
        <v>626.17837497000005</v>
      </c>
      <c r="Q758" s="11">
        <f t="shared" si="454"/>
        <v>0</v>
      </c>
      <c r="R758" s="7">
        <f t="shared" si="447"/>
        <v>0</v>
      </c>
      <c r="S758" s="8">
        <f t="shared" si="440"/>
        <v>0</v>
      </c>
      <c r="T758" s="113">
        <f t="shared" si="448"/>
        <v>0.1047</v>
      </c>
      <c r="U758" s="111">
        <f t="shared" si="456"/>
        <v>14</v>
      </c>
      <c r="V758" s="111">
        <v>252</v>
      </c>
      <c r="W758" s="110">
        <f t="shared" si="441"/>
        <v>1.005547207</v>
      </c>
      <c r="X758" s="103">
        <f t="shared" si="442"/>
        <v>3.4735410600000001</v>
      </c>
      <c r="Y758" s="8">
        <f t="shared" si="449"/>
        <v>0</v>
      </c>
      <c r="Z758" s="114" t="str">
        <f t="shared" si="452"/>
        <v>A+J=</v>
      </c>
      <c r="AA758" s="108">
        <f t="shared" si="453"/>
        <v>45036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443"/>
        <v>45024</v>
      </c>
      <c r="B759" s="103">
        <f t="shared" si="436"/>
        <v>629.65191603000005</v>
      </c>
      <c r="C759" s="103">
        <f t="shared" si="450"/>
        <v>504.75311761</v>
      </c>
      <c r="D759" s="104">
        <f t="shared" si="444"/>
        <v>1163.4649999999999</v>
      </c>
      <c r="E759" s="105">
        <f t="shared" si="457"/>
        <v>1162.761</v>
      </c>
      <c r="F759" s="106">
        <f t="shared" si="458"/>
        <v>44977</v>
      </c>
      <c r="G759" s="107">
        <f t="shared" si="437"/>
        <v>-6.050891088257293E-4</v>
      </c>
      <c r="H759" s="108">
        <f t="shared" si="451"/>
        <v>45036</v>
      </c>
      <c r="I759" s="108">
        <f t="shared" si="438"/>
        <v>45036</v>
      </c>
      <c r="J759" s="109">
        <f t="shared" si="445"/>
        <v>22</v>
      </c>
      <c r="K759" s="109">
        <f t="shared" si="461"/>
        <v>14</v>
      </c>
      <c r="L759" s="8">
        <f t="shared" si="446"/>
        <v>1</v>
      </c>
      <c r="M759" s="110">
        <f t="shared" si="460"/>
        <v>1.0021179899999999</v>
      </c>
      <c r="N759" s="110">
        <f t="shared" si="455"/>
        <v>1.2405636689945105</v>
      </c>
      <c r="O759" s="103">
        <f t="shared" si="459"/>
        <v>1.2405636600000001</v>
      </c>
      <c r="P759" s="103">
        <f t="shared" si="439"/>
        <v>626.17837497000005</v>
      </c>
      <c r="Q759" s="11">
        <f t="shared" si="454"/>
        <v>0</v>
      </c>
      <c r="R759" s="7">
        <f t="shared" si="447"/>
        <v>0</v>
      </c>
      <c r="S759" s="8">
        <f t="shared" si="440"/>
        <v>0</v>
      </c>
      <c r="T759" s="113">
        <f t="shared" si="448"/>
        <v>0.1047</v>
      </c>
      <c r="U759" s="111">
        <f t="shared" si="456"/>
        <v>14</v>
      </c>
      <c r="V759" s="111">
        <v>252</v>
      </c>
      <c r="W759" s="110">
        <f t="shared" si="441"/>
        <v>1.005547207</v>
      </c>
      <c r="X759" s="103">
        <f t="shared" si="442"/>
        <v>3.4735410600000001</v>
      </c>
      <c r="Y759" s="8">
        <f t="shared" si="449"/>
        <v>0</v>
      </c>
      <c r="Z759" s="114" t="str">
        <f t="shared" si="452"/>
        <v>A+J=</v>
      </c>
      <c r="AA759" s="108">
        <f t="shared" si="453"/>
        <v>45036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443"/>
        <v>45025</v>
      </c>
      <c r="B760" s="103">
        <f t="shared" si="436"/>
        <v>629.65191603000005</v>
      </c>
      <c r="C760" s="103">
        <f t="shared" si="450"/>
        <v>504.75311761</v>
      </c>
      <c r="D760" s="104">
        <f t="shared" si="444"/>
        <v>1163.4649999999999</v>
      </c>
      <c r="E760" s="105">
        <f t="shared" si="457"/>
        <v>1162.761</v>
      </c>
      <c r="F760" s="106">
        <f t="shared" si="458"/>
        <v>44977</v>
      </c>
      <c r="G760" s="107">
        <f t="shared" si="437"/>
        <v>-6.050891088257293E-4</v>
      </c>
      <c r="H760" s="108">
        <f t="shared" si="451"/>
        <v>45036</v>
      </c>
      <c r="I760" s="108">
        <f t="shared" si="438"/>
        <v>45036</v>
      </c>
      <c r="J760" s="109">
        <f t="shared" si="445"/>
        <v>22</v>
      </c>
      <c r="K760" s="109">
        <f t="shared" si="461"/>
        <v>14</v>
      </c>
      <c r="L760" s="8">
        <f t="shared" si="446"/>
        <v>1</v>
      </c>
      <c r="M760" s="110">
        <f t="shared" si="460"/>
        <v>1.0021179899999999</v>
      </c>
      <c r="N760" s="110">
        <f t="shared" si="455"/>
        <v>1.2405636689945105</v>
      </c>
      <c r="O760" s="103">
        <f t="shared" si="459"/>
        <v>1.2405636600000001</v>
      </c>
      <c r="P760" s="103">
        <f t="shared" si="439"/>
        <v>626.17837497000005</v>
      </c>
      <c r="Q760" s="11">
        <f t="shared" si="454"/>
        <v>0</v>
      </c>
      <c r="R760" s="7">
        <f t="shared" si="447"/>
        <v>0</v>
      </c>
      <c r="S760" s="8">
        <f t="shared" si="440"/>
        <v>0</v>
      </c>
      <c r="T760" s="113">
        <f t="shared" si="448"/>
        <v>0.1047</v>
      </c>
      <c r="U760" s="111">
        <f t="shared" si="456"/>
        <v>14</v>
      </c>
      <c r="V760" s="111">
        <v>252</v>
      </c>
      <c r="W760" s="110">
        <f t="shared" si="441"/>
        <v>1.005547207</v>
      </c>
      <c r="X760" s="103">
        <f t="shared" si="442"/>
        <v>3.4735410600000001</v>
      </c>
      <c r="Y760" s="8">
        <f t="shared" si="449"/>
        <v>0</v>
      </c>
      <c r="Z760" s="114" t="str">
        <f t="shared" si="452"/>
        <v>A+J=</v>
      </c>
      <c r="AA760" s="108">
        <f t="shared" si="453"/>
        <v>45036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443"/>
        <v>45026</v>
      </c>
      <c r="B761" s="103">
        <f t="shared" si="436"/>
        <v>629.65191603000005</v>
      </c>
      <c r="C761" s="103">
        <f t="shared" si="450"/>
        <v>504.75311761</v>
      </c>
      <c r="D761" s="104">
        <f t="shared" si="444"/>
        <v>1163.4649999999999</v>
      </c>
      <c r="E761" s="105">
        <f t="shared" si="457"/>
        <v>1162.761</v>
      </c>
      <c r="F761" s="106">
        <f t="shared" si="458"/>
        <v>44977</v>
      </c>
      <c r="G761" s="107">
        <f t="shared" si="437"/>
        <v>-6.050891088257293E-4</v>
      </c>
      <c r="H761" s="108">
        <f t="shared" si="451"/>
        <v>45036</v>
      </c>
      <c r="I761" s="108">
        <f t="shared" si="438"/>
        <v>45036</v>
      </c>
      <c r="J761" s="109">
        <f t="shared" si="445"/>
        <v>22</v>
      </c>
      <c r="K761" s="109">
        <f t="shared" si="461"/>
        <v>14</v>
      </c>
      <c r="L761" s="8">
        <f t="shared" si="446"/>
        <v>1</v>
      </c>
      <c r="M761" s="110">
        <f t="shared" si="460"/>
        <v>1.0021179899999999</v>
      </c>
      <c r="N761" s="110">
        <f t="shared" si="455"/>
        <v>1.2405636689945105</v>
      </c>
      <c r="O761" s="103">
        <f t="shared" si="459"/>
        <v>1.2405636600000001</v>
      </c>
      <c r="P761" s="103">
        <f t="shared" si="439"/>
        <v>626.17837497000005</v>
      </c>
      <c r="Q761" s="11">
        <f t="shared" si="454"/>
        <v>0</v>
      </c>
      <c r="R761" s="7">
        <f t="shared" si="447"/>
        <v>0</v>
      </c>
      <c r="S761" s="8">
        <f t="shared" si="440"/>
        <v>0</v>
      </c>
      <c r="T761" s="113">
        <f t="shared" si="448"/>
        <v>0.1047</v>
      </c>
      <c r="U761" s="111">
        <f t="shared" si="456"/>
        <v>14</v>
      </c>
      <c r="V761" s="111">
        <v>252</v>
      </c>
      <c r="W761" s="110">
        <f t="shared" si="441"/>
        <v>1.005547207</v>
      </c>
      <c r="X761" s="103">
        <f t="shared" si="442"/>
        <v>3.4735410600000001</v>
      </c>
      <c r="Y761" s="8">
        <f t="shared" si="449"/>
        <v>0</v>
      </c>
      <c r="Z761" s="114" t="str">
        <f t="shared" si="452"/>
        <v>A+J=</v>
      </c>
      <c r="AA761" s="108">
        <f t="shared" si="453"/>
        <v>45036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443"/>
        <v>45027</v>
      </c>
      <c r="B762" s="103">
        <f t="shared" si="436"/>
        <v>629.90076245</v>
      </c>
      <c r="C762" s="103">
        <f t="shared" si="450"/>
        <v>504.75311761</v>
      </c>
      <c r="D762" s="104">
        <f t="shared" si="444"/>
        <v>1163.4649999999999</v>
      </c>
      <c r="E762" s="105">
        <f t="shared" si="457"/>
        <v>1162.761</v>
      </c>
      <c r="F762" s="106">
        <f t="shared" si="458"/>
        <v>44977</v>
      </c>
      <c r="G762" s="107">
        <f t="shared" si="437"/>
        <v>-6.050891088257293E-4</v>
      </c>
      <c r="H762" s="108">
        <f t="shared" si="451"/>
        <v>45036</v>
      </c>
      <c r="I762" s="108">
        <f t="shared" si="438"/>
        <v>45036</v>
      </c>
      <c r="J762" s="109">
        <f t="shared" si="445"/>
        <v>22</v>
      </c>
      <c r="K762" s="109">
        <f t="shared" si="461"/>
        <v>15</v>
      </c>
      <c r="L762" s="8">
        <f t="shared" si="446"/>
        <v>1</v>
      </c>
      <c r="M762" s="110">
        <f t="shared" si="460"/>
        <v>1.0021179899999999</v>
      </c>
      <c r="N762" s="110">
        <f t="shared" si="455"/>
        <v>1.2405636689945105</v>
      </c>
      <c r="O762" s="103">
        <f t="shared" si="459"/>
        <v>1.2405636600000001</v>
      </c>
      <c r="P762" s="103">
        <f t="shared" si="439"/>
        <v>626.17837497000005</v>
      </c>
      <c r="Q762" s="11">
        <f t="shared" si="454"/>
        <v>0</v>
      </c>
      <c r="R762" s="7">
        <f t="shared" si="447"/>
        <v>0</v>
      </c>
      <c r="S762" s="8">
        <f t="shared" si="440"/>
        <v>0</v>
      </c>
      <c r="T762" s="113">
        <f t="shared" si="448"/>
        <v>0.1047</v>
      </c>
      <c r="U762" s="111">
        <f t="shared" si="456"/>
        <v>15</v>
      </c>
      <c r="V762" s="111">
        <v>252</v>
      </c>
      <c r="W762" s="110">
        <f t="shared" si="441"/>
        <v>1.005944612</v>
      </c>
      <c r="X762" s="103">
        <f t="shared" si="442"/>
        <v>3.7223874800000001</v>
      </c>
      <c r="Y762" s="8">
        <f t="shared" si="449"/>
        <v>0</v>
      </c>
      <c r="Z762" s="114" t="str">
        <f t="shared" si="452"/>
        <v>A+J=</v>
      </c>
      <c r="AA762" s="108">
        <f t="shared" si="453"/>
        <v>45036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443"/>
        <v>45028</v>
      </c>
      <c r="B763" s="103">
        <f t="shared" si="436"/>
        <v>630.14970655000002</v>
      </c>
      <c r="C763" s="103">
        <f t="shared" si="450"/>
        <v>504.75311761</v>
      </c>
      <c r="D763" s="104">
        <f t="shared" si="444"/>
        <v>1163.4649999999999</v>
      </c>
      <c r="E763" s="105">
        <f t="shared" si="457"/>
        <v>1162.761</v>
      </c>
      <c r="F763" s="106">
        <f t="shared" si="458"/>
        <v>44977</v>
      </c>
      <c r="G763" s="107">
        <f t="shared" si="437"/>
        <v>-6.050891088257293E-4</v>
      </c>
      <c r="H763" s="108">
        <f t="shared" si="451"/>
        <v>45036</v>
      </c>
      <c r="I763" s="108">
        <f t="shared" si="438"/>
        <v>45036</v>
      </c>
      <c r="J763" s="109">
        <f t="shared" si="445"/>
        <v>22</v>
      </c>
      <c r="K763" s="109">
        <f t="shared" si="461"/>
        <v>16</v>
      </c>
      <c r="L763" s="8">
        <f t="shared" si="446"/>
        <v>1</v>
      </c>
      <c r="M763" s="110">
        <f t="shared" si="460"/>
        <v>1.0021179899999999</v>
      </c>
      <c r="N763" s="110">
        <f t="shared" si="455"/>
        <v>1.2405636689945105</v>
      </c>
      <c r="O763" s="103">
        <f t="shared" si="459"/>
        <v>1.2405636600000001</v>
      </c>
      <c r="P763" s="103">
        <f t="shared" si="439"/>
        <v>626.17837497000005</v>
      </c>
      <c r="Q763" s="11">
        <f t="shared" si="454"/>
        <v>0</v>
      </c>
      <c r="R763" s="7">
        <f t="shared" si="447"/>
        <v>0</v>
      </c>
      <c r="S763" s="8">
        <f t="shared" si="440"/>
        <v>0</v>
      </c>
      <c r="T763" s="113">
        <f t="shared" si="448"/>
        <v>0.1047</v>
      </c>
      <c r="U763" s="111">
        <f t="shared" si="456"/>
        <v>16</v>
      </c>
      <c r="V763" s="111">
        <v>252</v>
      </c>
      <c r="W763" s="110">
        <f t="shared" si="441"/>
        <v>1.006342173</v>
      </c>
      <c r="X763" s="103">
        <f t="shared" si="442"/>
        <v>3.9713315800000002</v>
      </c>
      <c r="Y763" s="8">
        <f t="shared" si="449"/>
        <v>0</v>
      </c>
      <c r="Z763" s="114" t="str">
        <f t="shared" si="452"/>
        <v>A+J=</v>
      </c>
      <c r="AA763" s="108">
        <f t="shared" si="453"/>
        <v>45036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443"/>
        <v>45029</v>
      </c>
      <c r="B764" s="103">
        <f t="shared" si="436"/>
        <v>630.39874959000008</v>
      </c>
      <c r="C764" s="103">
        <f t="shared" si="450"/>
        <v>504.75311761</v>
      </c>
      <c r="D764" s="104">
        <f t="shared" si="444"/>
        <v>1163.4649999999999</v>
      </c>
      <c r="E764" s="105">
        <f t="shared" si="457"/>
        <v>1162.761</v>
      </c>
      <c r="F764" s="106">
        <f t="shared" si="458"/>
        <v>44977</v>
      </c>
      <c r="G764" s="107">
        <f t="shared" si="437"/>
        <v>-6.050891088257293E-4</v>
      </c>
      <c r="H764" s="108">
        <f t="shared" si="451"/>
        <v>45036</v>
      </c>
      <c r="I764" s="108">
        <f t="shared" si="438"/>
        <v>45036</v>
      </c>
      <c r="J764" s="109">
        <f t="shared" si="445"/>
        <v>22</v>
      </c>
      <c r="K764" s="109">
        <f t="shared" si="461"/>
        <v>17</v>
      </c>
      <c r="L764" s="8">
        <f t="shared" si="446"/>
        <v>1</v>
      </c>
      <c r="M764" s="110">
        <f t="shared" si="460"/>
        <v>1.0021179899999999</v>
      </c>
      <c r="N764" s="110">
        <f t="shared" si="455"/>
        <v>1.2405636689945105</v>
      </c>
      <c r="O764" s="103">
        <f t="shared" si="459"/>
        <v>1.2405636600000001</v>
      </c>
      <c r="P764" s="103">
        <f t="shared" si="439"/>
        <v>626.17837497000005</v>
      </c>
      <c r="Q764" s="11">
        <f t="shared" si="454"/>
        <v>0</v>
      </c>
      <c r="R764" s="7">
        <f t="shared" si="447"/>
        <v>0</v>
      </c>
      <c r="S764" s="8">
        <f t="shared" si="440"/>
        <v>0</v>
      </c>
      <c r="T764" s="113">
        <f t="shared" si="448"/>
        <v>0.1047</v>
      </c>
      <c r="U764" s="111">
        <f t="shared" si="456"/>
        <v>17</v>
      </c>
      <c r="V764" s="111">
        <v>252</v>
      </c>
      <c r="W764" s="110">
        <f t="shared" si="441"/>
        <v>1.0067398919999999</v>
      </c>
      <c r="X764" s="103">
        <f t="shared" si="442"/>
        <v>4.2203746200000003</v>
      </c>
      <c r="Y764" s="8">
        <f t="shared" si="449"/>
        <v>0</v>
      </c>
      <c r="Z764" s="114" t="str">
        <f t="shared" si="452"/>
        <v>A+J=</v>
      </c>
      <c r="AA764" s="108">
        <f t="shared" si="453"/>
        <v>45036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443"/>
        <v>45030</v>
      </c>
      <c r="B765" s="103">
        <f t="shared" si="436"/>
        <v>630.64789093000002</v>
      </c>
      <c r="C765" s="103">
        <f t="shared" si="450"/>
        <v>504.75311761</v>
      </c>
      <c r="D765" s="104">
        <f t="shared" si="444"/>
        <v>1163.4649999999999</v>
      </c>
      <c r="E765" s="105">
        <f t="shared" si="457"/>
        <v>1162.761</v>
      </c>
      <c r="F765" s="106">
        <f t="shared" si="458"/>
        <v>44977</v>
      </c>
      <c r="G765" s="107">
        <f t="shared" si="437"/>
        <v>-6.050891088257293E-4</v>
      </c>
      <c r="H765" s="108">
        <f t="shared" si="451"/>
        <v>45036</v>
      </c>
      <c r="I765" s="108">
        <f t="shared" si="438"/>
        <v>45036</v>
      </c>
      <c r="J765" s="109">
        <f t="shared" si="445"/>
        <v>22</v>
      </c>
      <c r="K765" s="109">
        <f t="shared" si="461"/>
        <v>18</v>
      </c>
      <c r="L765" s="8">
        <f t="shared" si="446"/>
        <v>1</v>
      </c>
      <c r="M765" s="110">
        <f t="shared" si="460"/>
        <v>1.0021179899999999</v>
      </c>
      <c r="N765" s="110">
        <f t="shared" si="455"/>
        <v>1.2405636689945105</v>
      </c>
      <c r="O765" s="103">
        <f t="shared" si="459"/>
        <v>1.2405636600000001</v>
      </c>
      <c r="P765" s="103">
        <f t="shared" si="439"/>
        <v>626.17837497000005</v>
      </c>
      <c r="Q765" s="11">
        <f t="shared" si="454"/>
        <v>0</v>
      </c>
      <c r="R765" s="7">
        <f t="shared" si="447"/>
        <v>0</v>
      </c>
      <c r="S765" s="8">
        <f t="shared" si="440"/>
        <v>0</v>
      </c>
      <c r="T765" s="113">
        <f t="shared" si="448"/>
        <v>0.1047</v>
      </c>
      <c r="U765" s="111">
        <f t="shared" si="456"/>
        <v>18</v>
      </c>
      <c r="V765" s="111">
        <v>252</v>
      </c>
      <c r="W765" s="110">
        <f t="shared" si="441"/>
        <v>1.007137768</v>
      </c>
      <c r="X765" s="103">
        <f t="shared" si="442"/>
        <v>4.4695159599999998</v>
      </c>
      <c r="Y765" s="8">
        <f t="shared" si="449"/>
        <v>0</v>
      </c>
      <c r="Z765" s="114" t="str">
        <f t="shared" si="452"/>
        <v>A+J=</v>
      </c>
      <c r="AA765" s="108">
        <f t="shared" si="453"/>
        <v>45036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443"/>
        <v>45031</v>
      </c>
      <c r="B766" s="103">
        <f t="shared" si="436"/>
        <v>630.89713059000007</v>
      </c>
      <c r="C766" s="103">
        <f t="shared" si="450"/>
        <v>504.75311761</v>
      </c>
      <c r="D766" s="104">
        <f t="shared" si="444"/>
        <v>1163.4649999999999</v>
      </c>
      <c r="E766" s="105">
        <f t="shared" si="457"/>
        <v>1162.761</v>
      </c>
      <c r="F766" s="106">
        <f t="shared" si="458"/>
        <v>44977</v>
      </c>
      <c r="G766" s="107">
        <f t="shared" si="437"/>
        <v>-6.050891088257293E-4</v>
      </c>
      <c r="H766" s="108">
        <f t="shared" si="451"/>
        <v>45036</v>
      </c>
      <c r="I766" s="108">
        <f t="shared" si="438"/>
        <v>45036</v>
      </c>
      <c r="J766" s="109">
        <f t="shared" si="445"/>
        <v>22</v>
      </c>
      <c r="K766" s="109">
        <f t="shared" si="461"/>
        <v>19</v>
      </c>
      <c r="L766" s="8">
        <f t="shared" si="446"/>
        <v>1</v>
      </c>
      <c r="M766" s="110">
        <f t="shared" si="460"/>
        <v>1.0021179899999999</v>
      </c>
      <c r="N766" s="110">
        <f t="shared" si="455"/>
        <v>1.2405636689945105</v>
      </c>
      <c r="O766" s="103">
        <f t="shared" si="459"/>
        <v>1.2405636600000001</v>
      </c>
      <c r="P766" s="103">
        <f t="shared" si="439"/>
        <v>626.17837497000005</v>
      </c>
      <c r="Q766" s="11">
        <f t="shared" si="454"/>
        <v>0</v>
      </c>
      <c r="R766" s="7">
        <f t="shared" si="447"/>
        <v>0</v>
      </c>
      <c r="S766" s="8">
        <f t="shared" si="440"/>
        <v>0</v>
      </c>
      <c r="T766" s="113">
        <f t="shared" si="448"/>
        <v>0.1047</v>
      </c>
      <c r="U766" s="111">
        <f t="shared" si="456"/>
        <v>19</v>
      </c>
      <c r="V766" s="111">
        <v>252</v>
      </c>
      <c r="W766" s="110">
        <f t="shared" si="441"/>
        <v>1.007535801</v>
      </c>
      <c r="X766" s="103">
        <f t="shared" si="442"/>
        <v>4.7187556199999996</v>
      </c>
      <c r="Y766" s="8">
        <f t="shared" si="449"/>
        <v>0</v>
      </c>
      <c r="Z766" s="114" t="str">
        <f t="shared" si="452"/>
        <v>A+J=</v>
      </c>
      <c r="AA766" s="108">
        <f t="shared" si="453"/>
        <v>45036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443"/>
        <v>45032</v>
      </c>
      <c r="B767" s="103">
        <f t="shared" si="436"/>
        <v>630.89713059000007</v>
      </c>
      <c r="C767" s="103">
        <f t="shared" si="450"/>
        <v>504.75311761</v>
      </c>
      <c r="D767" s="104">
        <f t="shared" si="444"/>
        <v>1163.4649999999999</v>
      </c>
      <c r="E767" s="105">
        <f t="shared" si="457"/>
        <v>1162.761</v>
      </c>
      <c r="F767" s="106">
        <f t="shared" si="458"/>
        <v>44977</v>
      </c>
      <c r="G767" s="107">
        <f t="shared" si="437"/>
        <v>-6.050891088257293E-4</v>
      </c>
      <c r="H767" s="108">
        <f t="shared" si="451"/>
        <v>45036</v>
      </c>
      <c r="I767" s="108">
        <f t="shared" si="438"/>
        <v>45036</v>
      </c>
      <c r="J767" s="109">
        <f t="shared" si="445"/>
        <v>22</v>
      </c>
      <c r="K767" s="109">
        <f t="shared" si="461"/>
        <v>19</v>
      </c>
      <c r="L767" s="8">
        <f t="shared" si="446"/>
        <v>1</v>
      </c>
      <c r="M767" s="110">
        <f t="shared" si="460"/>
        <v>1.0021179899999999</v>
      </c>
      <c r="N767" s="110">
        <f t="shared" si="455"/>
        <v>1.2405636689945105</v>
      </c>
      <c r="O767" s="103">
        <f t="shared" si="459"/>
        <v>1.2405636600000001</v>
      </c>
      <c r="P767" s="103">
        <f t="shared" si="439"/>
        <v>626.17837497000005</v>
      </c>
      <c r="Q767" s="11">
        <f t="shared" si="454"/>
        <v>0</v>
      </c>
      <c r="R767" s="7">
        <f t="shared" si="447"/>
        <v>0</v>
      </c>
      <c r="S767" s="8">
        <f t="shared" si="440"/>
        <v>0</v>
      </c>
      <c r="T767" s="113">
        <f t="shared" si="448"/>
        <v>0.1047</v>
      </c>
      <c r="U767" s="111">
        <f t="shared" si="456"/>
        <v>19</v>
      </c>
      <c r="V767" s="111">
        <v>252</v>
      </c>
      <c r="W767" s="110">
        <f t="shared" si="441"/>
        <v>1.007535801</v>
      </c>
      <c r="X767" s="103">
        <f t="shared" si="442"/>
        <v>4.7187556199999996</v>
      </c>
      <c r="Y767" s="8">
        <f t="shared" si="449"/>
        <v>0</v>
      </c>
      <c r="Z767" s="114" t="str">
        <f t="shared" si="452"/>
        <v>A+J=</v>
      </c>
      <c r="AA767" s="108">
        <f t="shared" si="453"/>
        <v>45036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443"/>
        <v>45033</v>
      </c>
      <c r="B768" s="103">
        <f t="shared" si="436"/>
        <v>630.89713059000007</v>
      </c>
      <c r="C768" s="103">
        <f t="shared" si="450"/>
        <v>504.75311761</v>
      </c>
      <c r="D768" s="104">
        <f t="shared" si="444"/>
        <v>1163.4649999999999</v>
      </c>
      <c r="E768" s="105">
        <f t="shared" si="457"/>
        <v>1162.761</v>
      </c>
      <c r="F768" s="106">
        <f t="shared" si="458"/>
        <v>44977</v>
      </c>
      <c r="G768" s="107">
        <f t="shared" si="437"/>
        <v>-6.050891088257293E-4</v>
      </c>
      <c r="H768" s="108">
        <f t="shared" si="451"/>
        <v>45036</v>
      </c>
      <c r="I768" s="108">
        <f t="shared" si="438"/>
        <v>45036</v>
      </c>
      <c r="J768" s="109">
        <f t="shared" si="445"/>
        <v>22</v>
      </c>
      <c r="K768" s="109">
        <f t="shared" si="461"/>
        <v>19</v>
      </c>
      <c r="L768" s="8">
        <f t="shared" si="446"/>
        <v>1</v>
      </c>
      <c r="M768" s="110">
        <f t="shared" si="460"/>
        <v>1.0021179899999999</v>
      </c>
      <c r="N768" s="110">
        <f t="shared" si="455"/>
        <v>1.2405636689945105</v>
      </c>
      <c r="O768" s="103">
        <f t="shared" si="459"/>
        <v>1.2405636600000001</v>
      </c>
      <c r="P768" s="103">
        <f t="shared" si="439"/>
        <v>626.17837497000005</v>
      </c>
      <c r="Q768" s="11">
        <f t="shared" si="454"/>
        <v>0</v>
      </c>
      <c r="R768" s="7">
        <f t="shared" si="447"/>
        <v>0</v>
      </c>
      <c r="S768" s="8">
        <f t="shared" si="440"/>
        <v>0</v>
      </c>
      <c r="T768" s="113">
        <f t="shared" si="448"/>
        <v>0.1047</v>
      </c>
      <c r="U768" s="111">
        <f t="shared" si="456"/>
        <v>19</v>
      </c>
      <c r="V768" s="111">
        <v>252</v>
      </c>
      <c r="W768" s="110">
        <f t="shared" si="441"/>
        <v>1.007535801</v>
      </c>
      <c r="X768" s="103">
        <f t="shared" si="442"/>
        <v>4.7187556199999996</v>
      </c>
      <c r="Y768" s="8">
        <f t="shared" si="449"/>
        <v>0</v>
      </c>
      <c r="Z768" s="114" t="str">
        <f t="shared" si="452"/>
        <v>A+J=</v>
      </c>
      <c r="AA768" s="108">
        <f t="shared" si="453"/>
        <v>45036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443"/>
        <v>45034</v>
      </c>
      <c r="B769" s="103">
        <f t="shared" si="436"/>
        <v>631.14646918000005</v>
      </c>
      <c r="C769" s="103">
        <f t="shared" si="450"/>
        <v>504.75311761</v>
      </c>
      <c r="D769" s="104">
        <f t="shared" si="444"/>
        <v>1163.4649999999999</v>
      </c>
      <c r="E769" s="105">
        <f t="shared" si="457"/>
        <v>1162.761</v>
      </c>
      <c r="F769" s="106">
        <f t="shared" si="458"/>
        <v>44977</v>
      </c>
      <c r="G769" s="107">
        <f t="shared" si="437"/>
        <v>-6.050891088257293E-4</v>
      </c>
      <c r="H769" s="108">
        <f t="shared" si="451"/>
        <v>45036</v>
      </c>
      <c r="I769" s="108">
        <f t="shared" si="438"/>
        <v>45036</v>
      </c>
      <c r="J769" s="109">
        <f t="shared" si="445"/>
        <v>22</v>
      </c>
      <c r="K769" s="109">
        <f t="shared" si="461"/>
        <v>20</v>
      </c>
      <c r="L769" s="8">
        <f t="shared" si="446"/>
        <v>1</v>
      </c>
      <c r="M769" s="110">
        <f t="shared" si="460"/>
        <v>1.0021179899999999</v>
      </c>
      <c r="N769" s="110">
        <f t="shared" si="455"/>
        <v>1.2405636689945105</v>
      </c>
      <c r="O769" s="103">
        <f t="shared" si="459"/>
        <v>1.2405636600000001</v>
      </c>
      <c r="P769" s="103">
        <f t="shared" si="439"/>
        <v>626.17837497000005</v>
      </c>
      <c r="Q769" s="11">
        <f t="shared" si="454"/>
        <v>0</v>
      </c>
      <c r="R769" s="7">
        <f t="shared" si="447"/>
        <v>0</v>
      </c>
      <c r="S769" s="8">
        <f t="shared" si="440"/>
        <v>0</v>
      </c>
      <c r="T769" s="113">
        <f t="shared" si="448"/>
        <v>0.1047</v>
      </c>
      <c r="U769" s="111">
        <f t="shared" si="456"/>
        <v>20</v>
      </c>
      <c r="V769" s="111">
        <v>252</v>
      </c>
      <c r="W769" s="110">
        <f t="shared" si="441"/>
        <v>1.0079339919999999</v>
      </c>
      <c r="X769" s="103">
        <f t="shared" si="442"/>
        <v>4.9680942100000003</v>
      </c>
      <c r="Y769" s="8">
        <f t="shared" si="449"/>
        <v>0</v>
      </c>
      <c r="Z769" s="114" t="str">
        <f t="shared" si="452"/>
        <v>A+J=</v>
      </c>
      <c r="AA769" s="108">
        <f t="shared" si="453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443"/>
        <v>45035</v>
      </c>
      <c r="B770" s="103">
        <f t="shared" si="436"/>
        <v>631.39590545999999</v>
      </c>
      <c r="C770" s="103">
        <f t="shared" si="450"/>
        <v>504.75311761</v>
      </c>
      <c r="D770" s="104">
        <f t="shared" si="444"/>
        <v>1163.4649999999999</v>
      </c>
      <c r="E770" s="105">
        <f t="shared" si="457"/>
        <v>1162.761</v>
      </c>
      <c r="F770" s="106">
        <f t="shared" si="458"/>
        <v>44977</v>
      </c>
      <c r="G770" s="107">
        <f t="shared" si="437"/>
        <v>-6.050891088257293E-4</v>
      </c>
      <c r="H770" s="108">
        <f t="shared" si="451"/>
        <v>45036</v>
      </c>
      <c r="I770" s="108">
        <f t="shared" si="438"/>
        <v>45036</v>
      </c>
      <c r="J770" s="109">
        <f t="shared" si="445"/>
        <v>22</v>
      </c>
      <c r="K770" s="109">
        <f t="shared" si="461"/>
        <v>21</v>
      </c>
      <c r="L770" s="8">
        <f t="shared" si="446"/>
        <v>1</v>
      </c>
      <c r="M770" s="110">
        <f t="shared" si="460"/>
        <v>1.0021179899999999</v>
      </c>
      <c r="N770" s="110">
        <f t="shared" si="455"/>
        <v>1.2405636689945105</v>
      </c>
      <c r="O770" s="103">
        <f t="shared" si="459"/>
        <v>1.2405636600000001</v>
      </c>
      <c r="P770" s="103">
        <f t="shared" si="439"/>
        <v>626.17837497000005</v>
      </c>
      <c r="Q770" s="11">
        <f t="shared" si="454"/>
        <v>0</v>
      </c>
      <c r="R770" s="7">
        <f t="shared" si="447"/>
        <v>0</v>
      </c>
      <c r="S770" s="8">
        <f t="shared" si="440"/>
        <v>0</v>
      </c>
      <c r="T770" s="113">
        <f t="shared" si="448"/>
        <v>0.1047</v>
      </c>
      <c r="U770" s="111">
        <f t="shared" si="456"/>
        <v>21</v>
      </c>
      <c r="V770" s="111">
        <v>252</v>
      </c>
      <c r="W770" s="110">
        <f t="shared" si="441"/>
        <v>1.0083323390000001</v>
      </c>
      <c r="X770" s="103">
        <f t="shared" si="442"/>
        <v>5.2175304899999997</v>
      </c>
      <c r="Y770" s="8">
        <f t="shared" si="449"/>
        <v>0</v>
      </c>
      <c r="Z770" s="114" t="str">
        <f t="shared" si="452"/>
        <v>A+J=</v>
      </c>
      <c r="AA770" s="108">
        <f t="shared" si="453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443"/>
        <v>45036</v>
      </c>
      <c r="B771" s="103">
        <f t="shared" si="436"/>
        <v>631.64544130000002</v>
      </c>
      <c r="C771" s="103">
        <f t="shared" si="450"/>
        <v>504.75311761</v>
      </c>
      <c r="D771" s="104">
        <f t="shared" si="444"/>
        <v>1163.4649999999999</v>
      </c>
      <c r="E771" s="105">
        <f t="shared" si="457"/>
        <v>1162.761</v>
      </c>
      <c r="F771" s="106">
        <f t="shared" si="458"/>
        <v>44977</v>
      </c>
      <c r="G771" s="107">
        <f t="shared" si="437"/>
        <v>-6.050891088257293E-4</v>
      </c>
      <c r="H771" s="108">
        <f t="shared" si="451"/>
        <v>45068</v>
      </c>
      <c r="I771" s="108">
        <f t="shared" si="438"/>
        <v>45036</v>
      </c>
      <c r="J771" s="109">
        <f t="shared" si="445"/>
        <v>22</v>
      </c>
      <c r="K771" s="109">
        <f t="shared" si="461"/>
        <v>22</v>
      </c>
      <c r="L771" s="8">
        <f t="shared" si="446"/>
        <v>1</v>
      </c>
      <c r="M771" s="110">
        <f t="shared" si="460"/>
        <v>1.0021179899999999</v>
      </c>
      <c r="N771" s="110">
        <f t="shared" si="455"/>
        <v>1.2405636689945105</v>
      </c>
      <c r="O771" s="103">
        <f t="shared" si="459"/>
        <v>1.2405636600000001</v>
      </c>
      <c r="P771" s="103">
        <f t="shared" si="439"/>
        <v>626.17837497000005</v>
      </c>
      <c r="Q771" s="11">
        <f t="shared" si="454"/>
        <v>25</v>
      </c>
      <c r="R771" s="7">
        <f t="shared" si="447"/>
        <v>2.4211E-2</v>
      </c>
      <c r="S771" s="8">
        <f t="shared" si="440"/>
        <v>15.16040463</v>
      </c>
      <c r="T771" s="113">
        <f t="shared" si="448"/>
        <v>0.1047</v>
      </c>
      <c r="U771" s="111">
        <f t="shared" si="456"/>
        <v>22</v>
      </c>
      <c r="V771" s="111">
        <v>252</v>
      </c>
      <c r="W771" s="110">
        <f t="shared" si="441"/>
        <v>1.0087308450000001</v>
      </c>
      <c r="X771" s="103">
        <f t="shared" si="442"/>
        <v>5.4670663299999998</v>
      </c>
      <c r="Y771" s="8">
        <f t="shared" si="449"/>
        <v>20.62747096</v>
      </c>
      <c r="Z771" s="114" t="str">
        <f t="shared" si="452"/>
        <v>A+J=</v>
      </c>
      <c r="AA771" s="108">
        <f t="shared" si="453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443"/>
        <v>45037</v>
      </c>
      <c r="B772" s="103">
        <f t="shared" si="436"/>
        <v>611.27516504000005</v>
      </c>
      <c r="C772" s="103">
        <f t="shared" si="450"/>
        <v>492.53253988</v>
      </c>
      <c r="D772" s="104">
        <f t="shared" si="444"/>
        <v>1162.761</v>
      </c>
      <c r="E772" s="105">
        <f t="shared" si="457"/>
        <v>1163.3589999999999</v>
      </c>
      <c r="F772" s="106">
        <f t="shared" si="458"/>
        <v>45005</v>
      </c>
      <c r="G772" s="107">
        <f t="shared" si="437"/>
        <v>5.1429313504658403E-4</v>
      </c>
      <c r="H772" s="108">
        <f t="shared" si="451"/>
        <v>45068</v>
      </c>
      <c r="I772" s="108">
        <f t="shared" si="438"/>
        <v>45068</v>
      </c>
      <c r="J772" s="109">
        <f t="shared" si="445"/>
        <v>20</v>
      </c>
      <c r="K772" s="109">
        <f t="shared" si="461"/>
        <v>1</v>
      </c>
      <c r="L772" s="8">
        <f t="shared" si="446"/>
        <v>1.0000256999999999</v>
      </c>
      <c r="M772" s="110">
        <f t="shared" si="460"/>
        <v>1</v>
      </c>
      <c r="N772" s="110">
        <f t="shared" si="455"/>
        <v>1.2405636689945105</v>
      </c>
      <c r="O772" s="103">
        <f t="shared" si="459"/>
        <v>1.2405955500000001</v>
      </c>
      <c r="P772" s="103">
        <f t="shared" si="439"/>
        <v>611.03367720000006</v>
      </c>
      <c r="Q772" s="11">
        <f t="shared" si="454"/>
        <v>0</v>
      </c>
      <c r="R772" s="7">
        <f t="shared" si="447"/>
        <v>0</v>
      </c>
      <c r="S772" s="8">
        <f t="shared" si="440"/>
        <v>0</v>
      </c>
      <c r="T772" s="113">
        <f t="shared" si="448"/>
        <v>0.1047</v>
      </c>
      <c r="U772" s="111">
        <f t="shared" si="456"/>
        <v>1</v>
      </c>
      <c r="V772" s="111">
        <v>252</v>
      </c>
      <c r="W772" s="110">
        <f t="shared" si="441"/>
        <v>1.0003952119999999</v>
      </c>
      <c r="X772" s="103">
        <f t="shared" si="442"/>
        <v>0.24148784000000001</v>
      </c>
      <c r="Y772" s="8">
        <f t="shared" si="449"/>
        <v>0</v>
      </c>
      <c r="Z772" s="114" t="str">
        <f t="shared" si="452"/>
        <v>A+J=</v>
      </c>
      <c r="AA772" s="108">
        <f t="shared" si="453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443"/>
        <v>45038</v>
      </c>
      <c r="B773" s="103">
        <f t="shared" si="436"/>
        <v>611.27516504000005</v>
      </c>
      <c r="C773" s="103">
        <f t="shared" si="450"/>
        <v>492.53253988</v>
      </c>
      <c r="D773" s="104">
        <f t="shared" si="444"/>
        <v>1162.761</v>
      </c>
      <c r="E773" s="105">
        <f t="shared" si="457"/>
        <v>1163.3589999999999</v>
      </c>
      <c r="F773" s="106">
        <f t="shared" si="458"/>
        <v>45005</v>
      </c>
      <c r="G773" s="107">
        <f t="shared" si="437"/>
        <v>5.1429313504658403E-4</v>
      </c>
      <c r="H773" s="108">
        <f t="shared" si="451"/>
        <v>45068</v>
      </c>
      <c r="I773" s="108">
        <f t="shared" si="438"/>
        <v>45068</v>
      </c>
      <c r="J773" s="109">
        <f t="shared" si="445"/>
        <v>20</v>
      </c>
      <c r="K773" s="109">
        <f t="shared" si="461"/>
        <v>1</v>
      </c>
      <c r="L773" s="8">
        <f t="shared" si="446"/>
        <v>1.0000256999999999</v>
      </c>
      <c r="M773" s="110">
        <f t="shared" si="460"/>
        <v>1</v>
      </c>
      <c r="N773" s="110">
        <f t="shared" si="455"/>
        <v>1.2405636689945105</v>
      </c>
      <c r="O773" s="103">
        <f t="shared" si="459"/>
        <v>1.2405955500000001</v>
      </c>
      <c r="P773" s="103">
        <f t="shared" si="439"/>
        <v>611.03367720000006</v>
      </c>
      <c r="Q773" s="11">
        <f t="shared" si="454"/>
        <v>0</v>
      </c>
      <c r="R773" s="7">
        <f t="shared" si="447"/>
        <v>0</v>
      </c>
      <c r="S773" s="8">
        <f t="shared" si="440"/>
        <v>0</v>
      </c>
      <c r="T773" s="113">
        <f t="shared" si="448"/>
        <v>0.1047</v>
      </c>
      <c r="U773" s="111">
        <f t="shared" si="456"/>
        <v>1</v>
      </c>
      <c r="V773" s="111">
        <v>252</v>
      </c>
      <c r="W773" s="110">
        <f t="shared" si="441"/>
        <v>1.0003952119999999</v>
      </c>
      <c r="X773" s="103">
        <f t="shared" si="442"/>
        <v>0.24148784000000001</v>
      </c>
      <c r="Y773" s="8">
        <f t="shared" si="449"/>
        <v>0</v>
      </c>
      <c r="Z773" s="114" t="str">
        <f t="shared" si="452"/>
        <v>A+J=</v>
      </c>
      <c r="AA773" s="108">
        <f t="shared" si="453"/>
        <v>45068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443"/>
        <v>45039</v>
      </c>
      <c r="B774" s="103">
        <f t="shared" si="436"/>
        <v>611.27516504000005</v>
      </c>
      <c r="C774" s="103">
        <f t="shared" si="450"/>
        <v>492.53253988</v>
      </c>
      <c r="D774" s="104">
        <f t="shared" si="444"/>
        <v>1162.761</v>
      </c>
      <c r="E774" s="105">
        <f t="shared" si="457"/>
        <v>1163.3589999999999</v>
      </c>
      <c r="F774" s="106">
        <f t="shared" si="458"/>
        <v>45005</v>
      </c>
      <c r="G774" s="107">
        <f t="shared" si="437"/>
        <v>5.1429313504658403E-4</v>
      </c>
      <c r="H774" s="108">
        <f t="shared" si="451"/>
        <v>45068</v>
      </c>
      <c r="I774" s="108">
        <f t="shared" si="438"/>
        <v>45068</v>
      </c>
      <c r="J774" s="109">
        <f t="shared" si="445"/>
        <v>20</v>
      </c>
      <c r="K774" s="109">
        <f t="shared" si="461"/>
        <v>1</v>
      </c>
      <c r="L774" s="8">
        <f t="shared" si="446"/>
        <v>1.0000256999999999</v>
      </c>
      <c r="M774" s="110">
        <f t="shared" si="460"/>
        <v>1</v>
      </c>
      <c r="N774" s="110">
        <f t="shared" si="455"/>
        <v>1.2405636689945105</v>
      </c>
      <c r="O774" s="103">
        <f t="shared" si="459"/>
        <v>1.2405955500000001</v>
      </c>
      <c r="P774" s="103">
        <f t="shared" si="439"/>
        <v>611.03367720000006</v>
      </c>
      <c r="Q774" s="11">
        <f t="shared" si="454"/>
        <v>0</v>
      </c>
      <c r="R774" s="7">
        <f t="shared" si="447"/>
        <v>0</v>
      </c>
      <c r="S774" s="8">
        <f t="shared" si="440"/>
        <v>0</v>
      </c>
      <c r="T774" s="113">
        <f t="shared" si="448"/>
        <v>0.1047</v>
      </c>
      <c r="U774" s="111">
        <f t="shared" si="456"/>
        <v>1</v>
      </c>
      <c r="V774" s="111">
        <v>252</v>
      </c>
      <c r="W774" s="110">
        <f t="shared" si="441"/>
        <v>1.0003952119999999</v>
      </c>
      <c r="X774" s="103">
        <f t="shared" si="442"/>
        <v>0.24148784000000001</v>
      </c>
      <c r="Y774" s="8">
        <f t="shared" si="449"/>
        <v>0</v>
      </c>
      <c r="Z774" s="114" t="str">
        <f t="shared" si="452"/>
        <v>A+J=</v>
      </c>
      <c r="AA774" s="108">
        <f t="shared" si="453"/>
        <v>45068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443"/>
        <v>45040</v>
      </c>
      <c r="B775" s="103">
        <f t="shared" si="436"/>
        <v>611.27516504000005</v>
      </c>
      <c r="C775" s="103">
        <f t="shared" si="450"/>
        <v>492.53253988</v>
      </c>
      <c r="D775" s="104">
        <f t="shared" si="444"/>
        <v>1162.761</v>
      </c>
      <c r="E775" s="105">
        <f t="shared" si="457"/>
        <v>1163.3589999999999</v>
      </c>
      <c r="F775" s="106">
        <f t="shared" si="458"/>
        <v>45005</v>
      </c>
      <c r="G775" s="107">
        <f t="shared" si="437"/>
        <v>5.1429313504658403E-4</v>
      </c>
      <c r="H775" s="108">
        <f t="shared" si="451"/>
        <v>45068</v>
      </c>
      <c r="I775" s="108">
        <f t="shared" si="438"/>
        <v>45068</v>
      </c>
      <c r="J775" s="109">
        <f t="shared" si="445"/>
        <v>20</v>
      </c>
      <c r="K775" s="109">
        <f t="shared" si="461"/>
        <v>1</v>
      </c>
      <c r="L775" s="8">
        <f t="shared" si="446"/>
        <v>1.0000256999999999</v>
      </c>
      <c r="M775" s="110">
        <f t="shared" si="460"/>
        <v>1</v>
      </c>
      <c r="N775" s="110">
        <f t="shared" si="455"/>
        <v>1.2405636689945105</v>
      </c>
      <c r="O775" s="103">
        <f t="shared" si="459"/>
        <v>1.2405955500000001</v>
      </c>
      <c r="P775" s="103">
        <f t="shared" si="439"/>
        <v>611.03367720000006</v>
      </c>
      <c r="Q775" s="11">
        <f t="shared" si="454"/>
        <v>0</v>
      </c>
      <c r="R775" s="7">
        <f t="shared" si="447"/>
        <v>0</v>
      </c>
      <c r="S775" s="8">
        <f t="shared" si="440"/>
        <v>0</v>
      </c>
      <c r="T775" s="113">
        <f t="shared" si="448"/>
        <v>0.1047</v>
      </c>
      <c r="U775" s="111">
        <f t="shared" si="456"/>
        <v>1</v>
      </c>
      <c r="V775" s="111">
        <v>252</v>
      </c>
      <c r="W775" s="110">
        <f t="shared" si="441"/>
        <v>1.0003952119999999</v>
      </c>
      <c r="X775" s="103">
        <f t="shared" si="442"/>
        <v>0.24148784000000001</v>
      </c>
      <c r="Y775" s="8">
        <f t="shared" si="449"/>
        <v>0</v>
      </c>
      <c r="Z775" s="114" t="str">
        <f t="shared" si="452"/>
        <v>A+J=</v>
      </c>
      <c r="AA775" s="108">
        <f t="shared" si="453"/>
        <v>45068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443"/>
        <v>45041</v>
      </c>
      <c r="B776" s="103">
        <f t="shared" si="436"/>
        <v>611.53246808999995</v>
      </c>
      <c r="C776" s="103">
        <f t="shared" si="450"/>
        <v>492.53253988</v>
      </c>
      <c r="D776" s="104">
        <f t="shared" si="444"/>
        <v>1162.761</v>
      </c>
      <c r="E776" s="105">
        <f t="shared" si="457"/>
        <v>1163.3589999999999</v>
      </c>
      <c r="F776" s="106">
        <f t="shared" si="458"/>
        <v>45005</v>
      </c>
      <c r="G776" s="107">
        <f t="shared" si="437"/>
        <v>5.1429313504658403E-4</v>
      </c>
      <c r="H776" s="108">
        <f t="shared" si="451"/>
        <v>45068</v>
      </c>
      <c r="I776" s="108">
        <f t="shared" si="438"/>
        <v>45068</v>
      </c>
      <c r="J776" s="109">
        <f t="shared" si="445"/>
        <v>20</v>
      </c>
      <c r="K776" s="109">
        <f t="shared" si="461"/>
        <v>2</v>
      </c>
      <c r="L776" s="8">
        <f t="shared" si="446"/>
        <v>1.00005141</v>
      </c>
      <c r="M776" s="110">
        <f t="shared" si="460"/>
        <v>1</v>
      </c>
      <c r="N776" s="110">
        <f t="shared" si="455"/>
        <v>1.2405636689945105</v>
      </c>
      <c r="O776" s="103">
        <f t="shared" si="459"/>
        <v>1.2406274399999999</v>
      </c>
      <c r="P776" s="103">
        <f t="shared" si="439"/>
        <v>611.04938405999997</v>
      </c>
      <c r="Q776" s="11">
        <f t="shared" si="454"/>
        <v>0</v>
      </c>
      <c r="R776" s="7">
        <f t="shared" si="447"/>
        <v>0</v>
      </c>
      <c r="S776" s="8">
        <f t="shared" si="440"/>
        <v>0</v>
      </c>
      <c r="T776" s="113">
        <f t="shared" si="448"/>
        <v>0.1047</v>
      </c>
      <c r="U776" s="111">
        <f t="shared" si="456"/>
        <v>2</v>
      </c>
      <c r="V776" s="111">
        <v>252</v>
      </c>
      <c r="W776" s="110">
        <f t="shared" si="441"/>
        <v>1.000790581</v>
      </c>
      <c r="X776" s="103">
        <f t="shared" si="442"/>
        <v>0.48308403</v>
      </c>
      <c r="Y776" s="8">
        <f t="shared" si="449"/>
        <v>0</v>
      </c>
      <c r="Z776" s="114" t="str">
        <f t="shared" si="452"/>
        <v>A+J=</v>
      </c>
      <c r="AA776" s="108">
        <f t="shared" si="453"/>
        <v>45068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443"/>
        <v>45042</v>
      </c>
      <c r="B777" s="103">
        <f t="shared" si="436"/>
        <v>611.78988321000008</v>
      </c>
      <c r="C777" s="103">
        <f t="shared" si="450"/>
        <v>492.53253988</v>
      </c>
      <c r="D777" s="104">
        <f t="shared" si="444"/>
        <v>1162.761</v>
      </c>
      <c r="E777" s="105">
        <f t="shared" si="457"/>
        <v>1163.3589999999999</v>
      </c>
      <c r="F777" s="106">
        <f t="shared" si="458"/>
        <v>45005</v>
      </c>
      <c r="G777" s="107">
        <f t="shared" si="437"/>
        <v>5.1429313504658403E-4</v>
      </c>
      <c r="H777" s="108">
        <f t="shared" si="451"/>
        <v>45068</v>
      </c>
      <c r="I777" s="108">
        <f t="shared" si="438"/>
        <v>45068</v>
      </c>
      <c r="J777" s="109">
        <f t="shared" si="445"/>
        <v>20</v>
      </c>
      <c r="K777" s="109">
        <f t="shared" si="461"/>
        <v>3</v>
      </c>
      <c r="L777" s="8">
        <f t="shared" si="446"/>
        <v>1.00007712</v>
      </c>
      <c r="M777" s="110">
        <f t="shared" si="460"/>
        <v>1</v>
      </c>
      <c r="N777" s="110">
        <f t="shared" si="455"/>
        <v>1.2405636689945105</v>
      </c>
      <c r="O777" s="103">
        <f t="shared" si="459"/>
        <v>1.2406593400000001</v>
      </c>
      <c r="P777" s="103">
        <f t="shared" si="439"/>
        <v>611.06509585000003</v>
      </c>
      <c r="Q777" s="11">
        <f t="shared" si="454"/>
        <v>0</v>
      </c>
      <c r="R777" s="7">
        <f t="shared" si="447"/>
        <v>0</v>
      </c>
      <c r="S777" s="8">
        <f t="shared" si="440"/>
        <v>0</v>
      </c>
      <c r="T777" s="113">
        <f t="shared" si="448"/>
        <v>0.1047</v>
      </c>
      <c r="U777" s="111">
        <f t="shared" si="456"/>
        <v>3</v>
      </c>
      <c r="V777" s="111">
        <v>252</v>
      </c>
      <c r="W777" s="110">
        <f t="shared" si="441"/>
        <v>1.0011861049999999</v>
      </c>
      <c r="X777" s="103">
        <f t="shared" si="442"/>
        <v>0.72478735999999999</v>
      </c>
      <c r="Y777" s="8">
        <f t="shared" si="449"/>
        <v>0</v>
      </c>
      <c r="Z777" s="114" t="str">
        <f t="shared" si="452"/>
        <v>A+J=</v>
      </c>
      <c r="AA777" s="108">
        <f t="shared" si="453"/>
        <v>45068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443"/>
        <v>45043</v>
      </c>
      <c r="B778" s="103">
        <f t="shared" ref="B778:B841" si="462">(P778+X778)</f>
        <v>612.04740175999996</v>
      </c>
      <c r="C778" s="103">
        <f t="shared" si="450"/>
        <v>492.53253988</v>
      </c>
      <c r="D778" s="104">
        <f t="shared" si="444"/>
        <v>1162.761</v>
      </c>
      <c r="E778" s="105">
        <f t="shared" si="457"/>
        <v>1163.3589999999999</v>
      </c>
      <c r="F778" s="106">
        <f t="shared" si="458"/>
        <v>45005</v>
      </c>
      <c r="G778" s="107">
        <f t="shared" ref="G778:G841" si="463">(E778/D778)-1</f>
        <v>5.1429313504658403E-4</v>
      </c>
      <c r="H778" s="108">
        <f t="shared" si="451"/>
        <v>45068</v>
      </c>
      <c r="I778" s="108">
        <f t="shared" ref="I778:I841" si="464">IF(A778&gt;I777,H778,I777)</f>
        <v>45068</v>
      </c>
      <c r="J778" s="109">
        <f t="shared" si="445"/>
        <v>20</v>
      </c>
      <c r="K778" s="109">
        <f t="shared" si="461"/>
        <v>4</v>
      </c>
      <c r="L778" s="8">
        <f t="shared" si="446"/>
        <v>1.0001028300000001</v>
      </c>
      <c r="M778" s="110">
        <f t="shared" si="460"/>
        <v>1</v>
      </c>
      <c r="N778" s="110">
        <f t="shared" si="455"/>
        <v>1.2405636689945105</v>
      </c>
      <c r="O778" s="103">
        <f t="shared" si="459"/>
        <v>1.2406912299999999</v>
      </c>
      <c r="P778" s="103">
        <f t="shared" ref="P778:P841" si="465">TRUNC(C778*O778,8)</f>
        <v>611.08080270999994</v>
      </c>
      <c r="Q778" s="11">
        <f t="shared" si="454"/>
        <v>0</v>
      </c>
      <c r="R778" s="7">
        <f t="shared" si="447"/>
        <v>0</v>
      </c>
      <c r="S778" s="8">
        <f t="shared" ref="S778:S841" si="466">IF(R778&gt;0,TRUNC(R778*P778,8),0)</f>
        <v>0</v>
      </c>
      <c r="T778" s="113">
        <f t="shared" si="448"/>
        <v>0.1047</v>
      </c>
      <c r="U778" s="111">
        <f t="shared" si="456"/>
        <v>4</v>
      </c>
      <c r="V778" s="111">
        <v>252</v>
      </c>
      <c r="W778" s="110">
        <f t="shared" ref="W778:W841" si="467">ROUND((1+T778)^TRUNC((U778/V778),9),9)</f>
        <v>1.001581786</v>
      </c>
      <c r="X778" s="103">
        <f t="shared" ref="X778:X841" si="468">TRUNC((P778*(W778-1)),8)</f>
        <v>0.96659905000000002</v>
      </c>
      <c r="Y778" s="8">
        <f t="shared" si="449"/>
        <v>0</v>
      </c>
      <c r="Z778" s="114" t="str">
        <f t="shared" si="452"/>
        <v>A+J=</v>
      </c>
      <c r="AA778" s="108">
        <f t="shared" si="453"/>
        <v>45068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469">(A778+1)</f>
        <v>45044</v>
      </c>
      <c r="B779" s="103">
        <f t="shared" si="462"/>
        <v>612.30503363000003</v>
      </c>
      <c r="C779" s="103">
        <f t="shared" si="450"/>
        <v>492.53253988</v>
      </c>
      <c r="D779" s="104">
        <f t="shared" ref="D779:D842" si="470">IF(E779=E778,D778,E778)</f>
        <v>1162.761</v>
      </c>
      <c r="E779" s="105">
        <f t="shared" si="457"/>
        <v>1163.3589999999999</v>
      </c>
      <c r="F779" s="106">
        <f t="shared" si="458"/>
        <v>45005</v>
      </c>
      <c r="G779" s="107">
        <f t="shared" si="463"/>
        <v>5.1429313504658403E-4</v>
      </c>
      <c r="H779" s="108">
        <f t="shared" si="451"/>
        <v>45068</v>
      </c>
      <c r="I779" s="108">
        <f t="shared" si="464"/>
        <v>45068</v>
      </c>
      <c r="J779" s="109">
        <f t="shared" ref="J779:J842" si="471">IF(I779=I778,J778,NETWORKDAYS(I778,I779,$AD$171:$AD$502)-1)</f>
        <v>20</v>
      </c>
      <c r="K779" s="109">
        <f t="shared" si="461"/>
        <v>5</v>
      </c>
      <c r="L779" s="8">
        <f t="shared" ref="L779:L842" si="472">IF(E779&lt;D779,1,TRUNC((E779/D779)^TRUNC((K779/J779),9),8))</f>
        <v>1.00012854</v>
      </c>
      <c r="M779" s="110">
        <f t="shared" si="460"/>
        <v>1</v>
      </c>
      <c r="N779" s="110">
        <f t="shared" si="455"/>
        <v>1.2405636689945105</v>
      </c>
      <c r="O779" s="103">
        <f t="shared" si="459"/>
        <v>1.2407231299999999</v>
      </c>
      <c r="P779" s="103">
        <f t="shared" si="465"/>
        <v>611.09651450000001</v>
      </c>
      <c r="Q779" s="11">
        <f t="shared" si="454"/>
        <v>0</v>
      </c>
      <c r="R779" s="7">
        <f t="shared" ref="R779:R842" si="473">IF(Q779&gt;0,VLOOKUP($A779,$AD$10:$AI$165,6),0)</f>
        <v>0</v>
      </c>
      <c r="S779" s="8">
        <f t="shared" si="466"/>
        <v>0</v>
      </c>
      <c r="T779" s="113">
        <f t="shared" ref="T779:T842" si="474">(T778)</f>
        <v>0.1047</v>
      </c>
      <c r="U779" s="111">
        <f t="shared" si="456"/>
        <v>5</v>
      </c>
      <c r="V779" s="111">
        <v>252</v>
      </c>
      <c r="W779" s="110">
        <f t="shared" si="467"/>
        <v>1.001977624</v>
      </c>
      <c r="X779" s="103">
        <f t="shared" si="468"/>
        <v>1.20851913</v>
      </c>
      <c r="Y779" s="8">
        <f t="shared" ref="Y779:Y842" si="475">IF(Z779="INCORPJ=",0,IF(Q779&gt;0,S779+X779,0))</f>
        <v>0</v>
      </c>
      <c r="Z779" s="114" t="str">
        <f t="shared" si="452"/>
        <v>A+J=</v>
      </c>
      <c r="AA779" s="108">
        <f t="shared" si="453"/>
        <v>45068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469"/>
        <v>45045</v>
      </c>
      <c r="B780" s="103">
        <f t="shared" si="462"/>
        <v>612.56277264999994</v>
      </c>
      <c r="C780" s="103">
        <f t="shared" ref="C780:C843" si="476">TRUNC(IF(Q779&gt;0,VLOOKUP(A779,$AD$12:$AE$165,2),C779),8)</f>
        <v>492.53253988</v>
      </c>
      <c r="D780" s="104">
        <f t="shared" si="470"/>
        <v>1162.761</v>
      </c>
      <c r="E780" s="105">
        <f t="shared" si="457"/>
        <v>1163.3589999999999</v>
      </c>
      <c r="F780" s="106">
        <f t="shared" si="458"/>
        <v>45005</v>
      </c>
      <c r="G780" s="107">
        <f t="shared" si="463"/>
        <v>5.1429313504658403E-4</v>
      </c>
      <c r="H780" s="108">
        <f t="shared" ref="H780:H843" si="477">IF(DAY(A780)=H$9,VLOOKUP(A780,AH$118:AN$450,4),H779)</f>
        <v>45068</v>
      </c>
      <c r="I780" s="108">
        <f t="shared" si="464"/>
        <v>45068</v>
      </c>
      <c r="J780" s="109">
        <f t="shared" si="471"/>
        <v>20</v>
      </c>
      <c r="K780" s="109">
        <f t="shared" si="461"/>
        <v>6</v>
      </c>
      <c r="L780" s="8">
        <f t="shared" si="472"/>
        <v>1.00015426</v>
      </c>
      <c r="M780" s="110">
        <f t="shared" si="460"/>
        <v>1</v>
      </c>
      <c r="N780" s="110">
        <f t="shared" si="455"/>
        <v>1.2405636689945105</v>
      </c>
      <c r="O780" s="103">
        <f t="shared" si="459"/>
        <v>1.2407550300000001</v>
      </c>
      <c r="P780" s="103">
        <f t="shared" si="465"/>
        <v>611.11222628999997</v>
      </c>
      <c r="Q780" s="11">
        <f t="shared" si="454"/>
        <v>0</v>
      </c>
      <c r="R780" s="7">
        <f t="shared" si="473"/>
        <v>0</v>
      </c>
      <c r="S780" s="8">
        <f t="shared" si="466"/>
        <v>0</v>
      </c>
      <c r="T780" s="113">
        <f t="shared" si="474"/>
        <v>0.1047</v>
      </c>
      <c r="U780" s="111">
        <f t="shared" si="456"/>
        <v>6</v>
      </c>
      <c r="V780" s="111">
        <v>252</v>
      </c>
      <c r="W780" s="110">
        <f t="shared" si="467"/>
        <v>1.0023736169999999</v>
      </c>
      <c r="X780" s="103">
        <f t="shared" si="468"/>
        <v>1.4505463599999999</v>
      </c>
      <c r="Y780" s="8">
        <f t="shared" si="475"/>
        <v>0</v>
      </c>
      <c r="Z780" s="114" t="str">
        <f t="shared" ref="Z780:Z843" si="478">IF($Q779&gt;0,VLOOKUP($A779,$AD$10:$AM$165,9),Z779)</f>
        <v>A+J=</v>
      </c>
      <c r="AA780" s="108">
        <f t="shared" ref="AA780:AA843" si="479">IF($Q779&gt;0,VLOOKUP($A779,$AD$10:$AM$165,10),AA779)</f>
        <v>45068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469"/>
        <v>45046</v>
      </c>
      <c r="B781" s="103">
        <f t="shared" si="462"/>
        <v>612.56277264999994</v>
      </c>
      <c r="C781" s="103">
        <f t="shared" si="476"/>
        <v>492.53253988</v>
      </c>
      <c r="D781" s="104">
        <f t="shared" si="470"/>
        <v>1162.761</v>
      </c>
      <c r="E781" s="105">
        <f t="shared" si="457"/>
        <v>1163.3589999999999</v>
      </c>
      <c r="F781" s="106">
        <f t="shared" si="458"/>
        <v>45005</v>
      </c>
      <c r="G781" s="107">
        <f t="shared" si="463"/>
        <v>5.1429313504658403E-4</v>
      </c>
      <c r="H781" s="108">
        <f t="shared" si="477"/>
        <v>45068</v>
      </c>
      <c r="I781" s="108">
        <f t="shared" si="464"/>
        <v>45068</v>
      </c>
      <c r="J781" s="109">
        <f t="shared" si="471"/>
        <v>20</v>
      </c>
      <c r="K781" s="109">
        <f t="shared" si="461"/>
        <v>6</v>
      </c>
      <c r="L781" s="8">
        <f t="shared" si="472"/>
        <v>1.00015426</v>
      </c>
      <c r="M781" s="110">
        <f t="shared" si="460"/>
        <v>1</v>
      </c>
      <c r="N781" s="110">
        <f t="shared" si="455"/>
        <v>1.2405636689945105</v>
      </c>
      <c r="O781" s="103">
        <f t="shared" si="459"/>
        <v>1.2407550300000001</v>
      </c>
      <c r="P781" s="103">
        <f t="shared" si="465"/>
        <v>611.11222628999997</v>
      </c>
      <c r="Q781" s="11">
        <f t="shared" ref="Q781:Q844" si="480">IF(VLOOKUP(A781,AD$10:AK$165,8)=VLOOKUP(A780,AD$10:AK$165,8),0,VLOOKUP(A781,AD$10:AK$165,8))</f>
        <v>0</v>
      </c>
      <c r="R781" s="7">
        <f t="shared" si="473"/>
        <v>0</v>
      </c>
      <c r="S781" s="8">
        <f t="shared" si="466"/>
        <v>0</v>
      </c>
      <c r="T781" s="113">
        <f t="shared" si="474"/>
        <v>0.1047</v>
      </c>
      <c r="U781" s="111">
        <f t="shared" si="456"/>
        <v>6</v>
      </c>
      <c r="V781" s="111">
        <v>252</v>
      </c>
      <c r="W781" s="110">
        <f t="shared" si="467"/>
        <v>1.0023736169999999</v>
      </c>
      <c r="X781" s="103">
        <f t="shared" si="468"/>
        <v>1.4505463599999999</v>
      </c>
      <c r="Y781" s="8">
        <f t="shared" si="475"/>
        <v>0</v>
      </c>
      <c r="Z781" s="114" t="str">
        <f t="shared" si="478"/>
        <v>A+J=</v>
      </c>
      <c r="AA781" s="108">
        <f t="shared" si="479"/>
        <v>45068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469"/>
        <v>45047</v>
      </c>
      <c r="B782" s="103">
        <f t="shared" si="462"/>
        <v>612.56277264999994</v>
      </c>
      <c r="C782" s="103">
        <f t="shared" si="476"/>
        <v>492.53253988</v>
      </c>
      <c r="D782" s="104">
        <f t="shared" si="470"/>
        <v>1162.761</v>
      </c>
      <c r="E782" s="105">
        <f t="shared" si="457"/>
        <v>1163.3589999999999</v>
      </c>
      <c r="F782" s="106">
        <f t="shared" si="458"/>
        <v>45005</v>
      </c>
      <c r="G782" s="107">
        <f t="shared" si="463"/>
        <v>5.1429313504658403E-4</v>
      </c>
      <c r="H782" s="108">
        <f t="shared" si="477"/>
        <v>45068</v>
      </c>
      <c r="I782" s="108">
        <f t="shared" si="464"/>
        <v>45068</v>
      </c>
      <c r="J782" s="109">
        <f t="shared" si="471"/>
        <v>20</v>
      </c>
      <c r="K782" s="109">
        <f t="shared" si="461"/>
        <v>6</v>
      </c>
      <c r="L782" s="8">
        <f t="shared" si="472"/>
        <v>1.00015426</v>
      </c>
      <c r="M782" s="110">
        <f t="shared" si="460"/>
        <v>1</v>
      </c>
      <c r="N782" s="110">
        <f t="shared" si="455"/>
        <v>1.2405636689945105</v>
      </c>
      <c r="O782" s="103">
        <f t="shared" si="459"/>
        <v>1.2407550300000001</v>
      </c>
      <c r="P782" s="103">
        <f t="shared" si="465"/>
        <v>611.11222628999997</v>
      </c>
      <c r="Q782" s="11">
        <f t="shared" si="480"/>
        <v>0</v>
      </c>
      <c r="R782" s="7">
        <f t="shared" si="473"/>
        <v>0</v>
      </c>
      <c r="S782" s="8">
        <f t="shared" si="466"/>
        <v>0</v>
      </c>
      <c r="T782" s="113">
        <f t="shared" si="474"/>
        <v>0.1047</v>
      </c>
      <c r="U782" s="111">
        <f t="shared" si="456"/>
        <v>6</v>
      </c>
      <c r="V782" s="111">
        <v>252</v>
      </c>
      <c r="W782" s="110">
        <f t="shared" si="467"/>
        <v>1.0023736169999999</v>
      </c>
      <c r="X782" s="103">
        <f t="shared" si="468"/>
        <v>1.4505463599999999</v>
      </c>
      <c r="Y782" s="8">
        <f t="shared" si="475"/>
        <v>0</v>
      </c>
      <c r="Z782" s="114" t="str">
        <f t="shared" si="478"/>
        <v>A+J=</v>
      </c>
      <c r="AA782" s="108">
        <f t="shared" si="479"/>
        <v>45068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469"/>
        <v>45048</v>
      </c>
      <c r="B783" s="103">
        <f t="shared" si="462"/>
        <v>612.56277264999994</v>
      </c>
      <c r="C783" s="103">
        <f t="shared" si="476"/>
        <v>492.53253988</v>
      </c>
      <c r="D783" s="104">
        <f t="shared" si="470"/>
        <v>1162.761</v>
      </c>
      <c r="E783" s="105">
        <f t="shared" si="457"/>
        <v>1163.3589999999999</v>
      </c>
      <c r="F783" s="106">
        <f t="shared" si="458"/>
        <v>45005</v>
      </c>
      <c r="G783" s="107">
        <f t="shared" si="463"/>
        <v>5.1429313504658403E-4</v>
      </c>
      <c r="H783" s="108">
        <f t="shared" si="477"/>
        <v>45068</v>
      </c>
      <c r="I783" s="108">
        <f t="shared" si="464"/>
        <v>45068</v>
      </c>
      <c r="J783" s="109">
        <f t="shared" si="471"/>
        <v>20</v>
      </c>
      <c r="K783" s="109">
        <f t="shared" si="461"/>
        <v>6</v>
      </c>
      <c r="L783" s="8">
        <f t="shared" si="472"/>
        <v>1.00015426</v>
      </c>
      <c r="M783" s="110">
        <f t="shared" si="460"/>
        <v>1</v>
      </c>
      <c r="N783" s="110">
        <f t="shared" si="455"/>
        <v>1.2405636689945105</v>
      </c>
      <c r="O783" s="103">
        <f t="shared" si="459"/>
        <v>1.2407550300000001</v>
      </c>
      <c r="P783" s="103">
        <f t="shared" si="465"/>
        <v>611.11222628999997</v>
      </c>
      <c r="Q783" s="11">
        <f t="shared" si="480"/>
        <v>0</v>
      </c>
      <c r="R783" s="7">
        <f t="shared" si="473"/>
        <v>0</v>
      </c>
      <c r="S783" s="8">
        <f t="shared" si="466"/>
        <v>0</v>
      </c>
      <c r="T783" s="113">
        <f t="shared" si="474"/>
        <v>0.1047</v>
      </c>
      <c r="U783" s="111">
        <f t="shared" si="456"/>
        <v>6</v>
      </c>
      <c r="V783" s="111">
        <v>252</v>
      </c>
      <c r="W783" s="110">
        <f t="shared" si="467"/>
        <v>1.0023736169999999</v>
      </c>
      <c r="X783" s="103">
        <f t="shared" si="468"/>
        <v>1.4505463599999999</v>
      </c>
      <c r="Y783" s="8">
        <f t="shared" si="475"/>
        <v>0</v>
      </c>
      <c r="Z783" s="114" t="str">
        <f t="shared" si="478"/>
        <v>A+J=</v>
      </c>
      <c r="AA783" s="108">
        <f t="shared" si="479"/>
        <v>45068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469"/>
        <v>45049</v>
      </c>
      <c r="B784" s="103">
        <f t="shared" si="462"/>
        <v>612.82062068000005</v>
      </c>
      <c r="C784" s="103">
        <f t="shared" si="476"/>
        <v>492.53253988</v>
      </c>
      <c r="D784" s="104">
        <f t="shared" si="470"/>
        <v>1162.761</v>
      </c>
      <c r="E784" s="105">
        <f t="shared" si="457"/>
        <v>1163.3589999999999</v>
      </c>
      <c r="F784" s="106">
        <f t="shared" si="458"/>
        <v>45005</v>
      </c>
      <c r="G784" s="107">
        <f t="shared" si="463"/>
        <v>5.1429313504658403E-4</v>
      </c>
      <c r="H784" s="108">
        <f t="shared" si="477"/>
        <v>45068</v>
      </c>
      <c r="I784" s="108">
        <f t="shared" si="464"/>
        <v>45068</v>
      </c>
      <c r="J784" s="109">
        <f t="shared" si="471"/>
        <v>20</v>
      </c>
      <c r="K784" s="109">
        <f t="shared" si="461"/>
        <v>7</v>
      </c>
      <c r="L784" s="8">
        <f t="shared" si="472"/>
        <v>1.00017997</v>
      </c>
      <c r="M784" s="110">
        <f t="shared" si="460"/>
        <v>1</v>
      </c>
      <c r="N784" s="110">
        <f t="shared" si="455"/>
        <v>1.2405636689945105</v>
      </c>
      <c r="O784" s="103">
        <f t="shared" si="459"/>
        <v>1.2407869300000001</v>
      </c>
      <c r="P784" s="103">
        <f t="shared" si="465"/>
        <v>611.12793808000004</v>
      </c>
      <c r="Q784" s="11">
        <f t="shared" si="480"/>
        <v>0</v>
      </c>
      <c r="R784" s="7">
        <f t="shared" si="473"/>
        <v>0</v>
      </c>
      <c r="S784" s="8">
        <f t="shared" si="466"/>
        <v>0</v>
      </c>
      <c r="T784" s="113">
        <f t="shared" si="474"/>
        <v>0.1047</v>
      </c>
      <c r="U784" s="111">
        <f t="shared" si="456"/>
        <v>7</v>
      </c>
      <c r="V784" s="111">
        <v>252</v>
      </c>
      <c r="W784" s="110">
        <f t="shared" si="467"/>
        <v>1.0027697680000001</v>
      </c>
      <c r="X784" s="103">
        <f t="shared" si="468"/>
        <v>1.6926825999999999</v>
      </c>
      <c r="Y784" s="8">
        <f t="shared" si="475"/>
        <v>0</v>
      </c>
      <c r="Z784" s="114" t="str">
        <f t="shared" si="478"/>
        <v>A+J=</v>
      </c>
      <c r="AA784" s="108">
        <f t="shared" si="479"/>
        <v>45068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469"/>
        <v>45050</v>
      </c>
      <c r="B785" s="103">
        <f t="shared" si="462"/>
        <v>613.07857154999999</v>
      </c>
      <c r="C785" s="103">
        <f t="shared" si="476"/>
        <v>492.53253988</v>
      </c>
      <c r="D785" s="104">
        <f t="shared" si="470"/>
        <v>1162.761</v>
      </c>
      <c r="E785" s="105">
        <f t="shared" si="457"/>
        <v>1163.3589999999999</v>
      </c>
      <c r="F785" s="106">
        <f t="shared" si="458"/>
        <v>45005</v>
      </c>
      <c r="G785" s="107">
        <f t="shared" si="463"/>
        <v>5.1429313504658403E-4</v>
      </c>
      <c r="H785" s="108">
        <f t="shared" si="477"/>
        <v>45068</v>
      </c>
      <c r="I785" s="108">
        <f t="shared" si="464"/>
        <v>45068</v>
      </c>
      <c r="J785" s="109">
        <f t="shared" si="471"/>
        <v>20</v>
      </c>
      <c r="K785" s="109">
        <f t="shared" si="461"/>
        <v>8</v>
      </c>
      <c r="L785" s="8">
        <f t="shared" si="472"/>
        <v>1.0002056800000001</v>
      </c>
      <c r="M785" s="110">
        <f t="shared" si="460"/>
        <v>1</v>
      </c>
      <c r="N785" s="110">
        <f t="shared" si="455"/>
        <v>1.2405636689945105</v>
      </c>
      <c r="O785" s="103">
        <f t="shared" si="459"/>
        <v>1.2408188200000001</v>
      </c>
      <c r="P785" s="103">
        <f t="shared" si="465"/>
        <v>611.14364493999994</v>
      </c>
      <c r="Q785" s="11">
        <f t="shared" si="480"/>
        <v>0</v>
      </c>
      <c r="R785" s="7">
        <f t="shared" si="473"/>
        <v>0</v>
      </c>
      <c r="S785" s="8">
        <f t="shared" si="466"/>
        <v>0</v>
      </c>
      <c r="T785" s="113">
        <f t="shared" si="474"/>
        <v>0.1047</v>
      </c>
      <c r="U785" s="111">
        <f t="shared" si="456"/>
        <v>8</v>
      </c>
      <c r="V785" s="111">
        <v>252</v>
      </c>
      <c r="W785" s="110">
        <f t="shared" si="467"/>
        <v>1.003166075</v>
      </c>
      <c r="X785" s="103">
        <f t="shared" si="468"/>
        <v>1.93492661</v>
      </c>
      <c r="Y785" s="8">
        <f t="shared" si="475"/>
        <v>0</v>
      </c>
      <c r="Z785" s="114" t="str">
        <f t="shared" si="478"/>
        <v>A+J=</v>
      </c>
      <c r="AA785" s="108">
        <f t="shared" si="479"/>
        <v>45068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469"/>
        <v>45051</v>
      </c>
      <c r="B786" s="103">
        <f t="shared" si="462"/>
        <v>613.33663516000001</v>
      </c>
      <c r="C786" s="103">
        <f t="shared" si="476"/>
        <v>492.53253988</v>
      </c>
      <c r="D786" s="104">
        <f t="shared" si="470"/>
        <v>1162.761</v>
      </c>
      <c r="E786" s="105">
        <f t="shared" si="457"/>
        <v>1163.3589999999999</v>
      </c>
      <c r="F786" s="106">
        <f t="shared" si="458"/>
        <v>45005</v>
      </c>
      <c r="G786" s="107">
        <f t="shared" si="463"/>
        <v>5.1429313504658403E-4</v>
      </c>
      <c r="H786" s="108">
        <f t="shared" si="477"/>
        <v>45068</v>
      </c>
      <c r="I786" s="108">
        <f t="shared" si="464"/>
        <v>45068</v>
      </c>
      <c r="J786" s="109">
        <f t="shared" si="471"/>
        <v>20</v>
      </c>
      <c r="K786" s="109">
        <f t="shared" si="461"/>
        <v>9</v>
      </c>
      <c r="L786" s="8">
        <f t="shared" si="472"/>
        <v>1.0002313899999999</v>
      </c>
      <c r="M786" s="110">
        <f t="shared" si="460"/>
        <v>1</v>
      </c>
      <c r="N786" s="110">
        <f t="shared" si="455"/>
        <v>1.2405636689945105</v>
      </c>
      <c r="O786" s="103">
        <f t="shared" si="459"/>
        <v>1.2408507200000001</v>
      </c>
      <c r="P786" s="103">
        <f t="shared" si="465"/>
        <v>611.15935673000001</v>
      </c>
      <c r="Q786" s="11">
        <f t="shared" si="480"/>
        <v>0</v>
      </c>
      <c r="R786" s="7">
        <f t="shared" si="473"/>
        <v>0</v>
      </c>
      <c r="S786" s="8">
        <f t="shared" si="466"/>
        <v>0</v>
      </c>
      <c r="T786" s="113">
        <f t="shared" si="474"/>
        <v>0.1047</v>
      </c>
      <c r="U786" s="111">
        <f t="shared" si="456"/>
        <v>9</v>
      </c>
      <c r="V786" s="111">
        <v>252</v>
      </c>
      <c r="W786" s="110">
        <f t="shared" si="467"/>
        <v>1.0035625379999999</v>
      </c>
      <c r="X786" s="103">
        <f t="shared" si="468"/>
        <v>2.1772784299999999</v>
      </c>
      <c r="Y786" s="8">
        <f t="shared" si="475"/>
        <v>0</v>
      </c>
      <c r="Z786" s="114" t="str">
        <f t="shared" si="478"/>
        <v>A+J=</v>
      </c>
      <c r="AA786" s="108">
        <f t="shared" si="479"/>
        <v>45068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469"/>
        <v>45052</v>
      </c>
      <c r="B787" s="103">
        <f t="shared" si="462"/>
        <v>613.59481212000003</v>
      </c>
      <c r="C787" s="103">
        <f t="shared" si="476"/>
        <v>492.53253988</v>
      </c>
      <c r="D787" s="104">
        <f t="shared" si="470"/>
        <v>1162.761</v>
      </c>
      <c r="E787" s="105">
        <f t="shared" si="457"/>
        <v>1163.3589999999999</v>
      </c>
      <c r="F787" s="106">
        <f t="shared" si="458"/>
        <v>45005</v>
      </c>
      <c r="G787" s="107">
        <f t="shared" si="463"/>
        <v>5.1429313504658403E-4</v>
      </c>
      <c r="H787" s="108">
        <f t="shared" si="477"/>
        <v>45068</v>
      </c>
      <c r="I787" s="108">
        <f t="shared" si="464"/>
        <v>45068</v>
      </c>
      <c r="J787" s="109">
        <f t="shared" si="471"/>
        <v>20</v>
      </c>
      <c r="K787" s="109">
        <f t="shared" si="461"/>
        <v>10</v>
      </c>
      <c r="L787" s="8">
        <f t="shared" si="472"/>
        <v>1.0002571099999999</v>
      </c>
      <c r="M787" s="110">
        <f t="shared" si="460"/>
        <v>1</v>
      </c>
      <c r="N787" s="110">
        <f t="shared" si="455"/>
        <v>1.2405636689945105</v>
      </c>
      <c r="O787" s="103">
        <f t="shared" si="459"/>
        <v>1.24088263</v>
      </c>
      <c r="P787" s="103">
        <f t="shared" si="465"/>
        <v>611.17507344000001</v>
      </c>
      <c r="Q787" s="11">
        <f t="shared" si="480"/>
        <v>0</v>
      </c>
      <c r="R787" s="7">
        <f t="shared" si="473"/>
        <v>0</v>
      </c>
      <c r="S787" s="8">
        <f t="shared" si="466"/>
        <v>0</v>
      </c>
      <c r="T787" s="113">
        <f t="shared" si="474"/>
        <v>0.1047</v>
      </c>
      <c r="U787" s="111">
        <f t="shared" si="456"/>
        <v>10</v>
      </c>
      <c r="V787" s="111">
        <v>252</v>
      </c>
      <c r="W787" s="110">
        <f t="shared" si="467"/>
        <v>1.003959158</v>
      </c>
      <c r="X787" s="103">
        <f t="shared" si="468"/>
        <v>2.41973868</v>
      </c>
      <c r="Y787" s="8">
        <f t="shared" si="475"/>
        <v>0</v>
      </c>
      <c r="Z787" s="114" t="str">
        <f t="shared" si="478"/>
        <v>A+J=</v>
      </c>
      <c r="AA787" s="108">
        <f t="shared" si="479"/>
        <v>45068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469"/>
        <v>45053</v>
      </c>
      <c r="B788" s="103">
        <f t="shared" si="462"/>
        <v>613.59481212000003</v>
      </c>
      <c r="C788" s="103">
        <f t="shared" si="476"/>
        <v>492.53253988</v>
      </c>
      <c r="D788" s="104">
        <f t="shared" si="470"/>
        <v>1162.761</v>
      </c>
      <c r="E788" s="105">
        <f t="shared" si="457"/>
        <v>1163.3589999999999</v>
      </c>
      <c r="F788" s="106">
        <f t="shared" si="458"/>
        <v>45005</v>
      </c>
      <c r="G788" s="107">
        <f t="shared" si="463"/>
        <v>5.1429313504658403E-4</v>
      </c>
      <c r="H788" s="108">
        <f t="shared" si="477"/>
        <v>45068</v>
      </c>
      <c r="I788" s="108">
        <f t="shared" si="464"/>
        <v>45068</v>
      </c>
      <c r="J788" s="109">
        <f t="shared" si="471"/>
        <v>20</v>
      </c>
      <c r="K788" s="109">
        <f t="shared" si="461"/>
        <v>10</v>
      </c>
      <c r="L788" s="8">
        <f t="shared" si="472"/>
        <v>1.0002571099999999</v>
      </c>
      <c r="M788" s="110">
        <f t="shared" si="460"/>
        <v>1</v>
      </c>
      <c r="N788" s="110">
        <f t="shared" si="455"/>
        <v>1.2405636689945105</v>
      </c>
      <c r="O788" s="103">
        <f t="shared" si="459"/>
        <v>1.24088263</v>
      </c>
      <c r="P788" s="103">
        <f t="shared" si="465"/>
        <v>611.17507344000001</v>
      </c>
      <c r="Q788" s="11">
        <f t="shared" si="480"/>
        <v>0</v>
      </c>
      <c r="R788" s="7">
        <f t="shared" si="473"/>
        <v>0</v>
      </c>
      <c r="S788" s="8">
        <f t="shared" si="466"/>
        <v>0</v>
      </c>
      <c r="T788" s="113">
        <f t="shared" si="474"/>
        <v>0.1047</v>
      </c>
      <c r="U788" s="111">
        <f t="shared" si="456"/>
        <v>10</v>
      </c>
      <c r="V788" s="111">
        <v>252</v>
      </c>
      <c r="W788" s="110">
        <f t="shared" si="467"/>
        <v>1.003959158</v>
      </c>
      <c r="X788" s="103">
        <f t="shared" si="468"/>
        <v>2.41973868</v>
      </c>
      <c r="Y788" s="8">
        <f t="shared" si="475"/>
        <v>0</v>
      </c>
      <c r="Z788" s="114" t="str">
        <f t="shared" si="478"/>
        <v>A+J=</v>
      </c>
      <c r="AA788" s="108">
        <f t="shared" si="479"/>
        <v>45068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469"/>
        <v>45054</v>
      </c>
      <c r="B789" s="103">
        <f t="shared" si="462"/>
        <v>613.59481212000003</v>
      </c>
      <c r="C789" s="103">
        <f t="shared" si="476"/>
        <v>492.53253988</v>
      </c>
      <c r="D789" s="104">
        <f t="shared" si="470"/>
        <v>1162.761</v>
      </c>
      <c r="E789" s="105">
        <f t="shared" si="457"/>
        <v>1163.3589999999999</v>
      </c>
      <c r="F789" s="106">
        <f t="shared" si="458"/>
        <v>45005</v>
      </c>
      <c r="G789" s="107">
        <f t="shared" si="463"/>
        <v>5.1429313504658403E-4</v>
      </c>
      <c r="H789" s="108">
        <f t="shared" si="477"/>
        <v>45068</v>
      </c>
      <c r="I789" s="108">
        <f t="shared" si="464"/>
        <v>45068</v>
      </c>
      <c r="J789" s="109">
        <f t="shared" si="471"/>
        <v>20</v>
      </c>
      <c r="K789" s="109">
        <f t="shared" si="461"/>
        <v>10</v>
      </c>
      <c r="L789" s="8">
        <f t="shared" si="472"/>
        <v>1.0002571099999999</v>
      </c>
      <c r="M789" s="110">
        <f t="shared" si="460"/>
        <v>1</v>
      </c>
      <c r="N789" s="110">
        <f t="shared" si="455"/>
        <v>1.2405636689945105</v>
      </c>
      <c r="O789" s="103">
        <f t="shared" si="459"/>
        <v>1.24088263</v>
      </c>
      <c r="P789" s="103">
        <f t="shared" si="465"/>
        <v>611.17507344000001</v>
      </c>
      <c r="Q789" s="11">
        <f t="shared" si="480"/>
        <v>0</v>
      </c>
      <c r="R789" s="7">
        <f t="shared" si="473"/>
        <v>0</v>
      </c>
      <c r="S789" s="8">
        <f t="shared" si="466"/>
        <v>0</v>
      </c>
      <c r="T789" s="113">
        <f t="shared" si="474"/>
        <v>0.1047</v>
      </c>
      <c r="U789" s="111">
        <f t="shared" si="456"/>
        <v>10</v>
      </c>
      <c r="V789" s="111">
        <v>252</v>
      </c>
      <c r="W789" s="110">
        <f t="shared" si="467"/>
        <v>1.003959158</v>
      </c>
      <c r="X789" s="103">
        <f t="shared" si="468"/>
        <v>2.41973868</v>
      </c>
      <c r="Y789" s="8">
        <f t="shared" si="475"/>
        <v>0</v>
      </c>
      <c r="Z789" s="114" t="str">
        <f t="shared" si="478"/>
        <v>A+J=</v>
      </c>
      <c r="AA789" s="108">
        <f t="shared" si="479"/>
        <v>45068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469"/>
        <v>45055</v>
      </c>
      <c r="B790" s="103">
        <f t="shared" si="462"/>
        <v>613.85308760999999</v>
      </c>
      <c r="C790" s="103">
        <f t="shared" si="476"/>
        <v>492.53253988</v>
      </c>
      <c r="D790" s="104">
        <f t="shared" si="470"/>
        <v>1162.761</v>
      </c>
      <c r="E790" s="105">
        <f t="shared" si="457"/>
        <v>1163.3589999999999</v>
      </c>
      <c r="F790" s="106">
        <f t="shared" si="458"/>
        <v>45005</v>
      </c>
      <c r="G790" s="107">
        <f t="shared" si="463"/>
        <v>5.1429313504658403E-4</v>
      </c>
      <c r="H790" s="108">
        <f t="shared" si="477"/>
        <v>45068</v>
      </c>
      <c r="I790" s="108">
        <f t="shared" si="464"/>
        <v>45068</v>
      </c>
      <c r="J790" s="109">
        <f t="shared" si="471"/>
        <v>20</v>
      </c>
      <c r="K790" s="109">
        <f t="shared" si="461"/>
        <v>11</v>
      </c>
      <c r="L790" s="8">
        <f t="shared" si="472"/>
        <v>1.00028282</v>
      </c>
      <c r="M790" s="110">
        <f t="shared" si="460"/>
        <v>1</v>
      </c>
      <c r="N790" s="110">
        <f t="shared" si="455"/>
        <v>1.2405636689945105</v>
      </c>
      <c r="O790" s="103">
        <f t="shared" si="459"/>
        <v>1.24091452</v>
      </c>
      <c r="P790" s="103">
        <f t="shared" si="465"/>
        <v>611.19078030000003</v>
      </c>
      <c r="Q790" s="11">
        <f t="shared" si="480"/>
        <v>0</v>
      </c>
      <c r="R790" s="7">
        <f t="shared" si="473"/>
        <v>0</v>
      </c>
      <c r="S790" s="8">
        <f t="shared" si="466"/>
        <v>0</v>
      </c>
      <c r="T790" s="113">
        <f t="shared" si="474"/>
        <v>0.1047</v>
      </c>
      <c r="U790" s="111">
        <f t="shared" si="456"/>
        <v>11</v>
      </c>
      <c r="V790" s="111">
        <v>252</v>
      </c>
      <c r="W790" s="110">
        <f t="shared" si="467"/>
        <v>1.004355935</v>
      </c>
      <c r="X790" s="103">
        <f t="shared" si="468"/>
        <v>2.6623073100000001</v>
      </c>
      <c r="Y790" s="8">
        <f t="shared" si="475"/>
        <v>0</v>
      </c>
      <c r="Z790" s="114" t="str">
        <f t="shared" si="478"/>
        <v>A+J=</v>
      </c>
      <c r="AA790" s="108">
        <f t="shared" si="479"/>
        <v>45068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469"/>
        <v>45056</v>
      </c>
      <c r="B791" s="103">
        <f t="shared" si="462"/>
        <v>614.11148143000003</v>
      </c>
      <c r="C791" s="103">
        <f t="shared" si="476"/>
        <v>492.53253988</v>
      </c>
      <c r="D791" s="104">
        <f t="shared" si="470"/>
        <v>1162.761</v>
      </c>
      <c r="E791" s="105">
        <f t="shared" si="457"/>
        <v>1163.3589999999999</v>
      </c>
      <c r="F791" s="106">
        <f t="shared" si="458"/>
        <v>45005</v>
      </c>
      <c r="G791" s="107">
        <f t="shared" si="463"/>
        <v>5.1429313504658403E-4</v>
      </c>
      <c r="H791" s="108">
        <f t="shared" si="477"/>
        <v>45068</v>
      </c>
      <c r="I791" s="108">
        <f t="shared" si="464"/>
        <v>45068</v>
      </c>
      <c r="J791" s="109">
        <f t="shared" si="471"/>
        <v>20</v>
      </c>
      <c r="K791" s="109">
        <f t="shared" si="461"/>
        <v>12</v>
      </c>
      <c r="L791" s="8">
        <f t="shared" si="472"/>
        <v>1.00030854</v>
      </c>
      <c r="M791" s="110">
        <f t="shared" si="460"/>
        <v>1</v>
      </c>
      <c r="N791" s="110">
        <f t="shared" si="455"/>
        <v>1.2405636689945105</v>
      </c>
      <c r="O791" s="103">
        <f t="shared" si="459"/>
        <v>1.2409464299999999</v>
      </c>
      <c r="P791" s="103">
        <f t="shared" si="465"/>
        <v>611.20649702000003</v>
      </c>
      <c r="Q791" s="11">
        <f t="shared" si="480"/>
        <v>0</v>
      </c>
      <c r="R791" s="7">
        <f t="shared" si="473"/>
        <v>0</v>
      </c>
      <c r="S791" s="8">
        <f t="shared" si="466"/>
        <v>0</v>
      </c>
      <c r="T791" s="113">
        <f t="shared" si="474"/>
        <v>0.1047</v>
      </c>
      <c r="U791" s="111">
        <f t="shared" si="456"/>
        <v>12</v>
      </c>
      <c r="V791" s="111">
        <v>252</v>
      </c>
      <c r="W791" s="110">
        <f t="shared" si="467"/>
        <v>1.004752869</v>
      </c>
      <c r="X791" s="103">
        <f t="shared" si="468"/>
        <v>2.90498441</v>
      </c>
      <c r="Y791" s="8">
        <f t="shared" si="475"/>
        <v>0</v>
      </c>
      <c r="Z791" s="114" t="str">
        <f t="shared" si="478"/>
        <v>A+J=</v>
      </c>
      <c r="AA791" s="108">
        <f t="shared" si="479"/>
        <v>45068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469"/>
        <v>45057</v>
      </c>
      <c r="B792" s="103">
        <f t="shared" si="462"/>
        <v>614.36997872999996</v>
      </c>
      <c r="C792" s="103">
        <f t="shared" si="476"/>
        <v>492.53253988</v>
      </c>
      <c r="D792" s="104">
        <f t="shared" si="470"/>
        <v>1162.761</v>
      </c>
      <c r="E792" s="105">
        <f t="shared" si="457"/>
        <v>1163.3589999999999</v>
      </c>
      <c r="F792" s="106">
        <f t="shared" si="458"/>
        <v>45005</v>
      </c>
      <c r="G792" s="107">
        <f t="shared" si="463"/>
        <v>5.1429313504658403E-4</v>
      </c>
      <c r="H792" s="108">
        <f t="shared" si="477"/>
        <v>45068</v>
      </c>
      <c r="I792" s="108">
        <f t="shared" si="464"/>
        <v>45068</v>
      </c>
      <c r="J792" s="109">
        <f t="shared" si="471"/>
        <v>20</v>
      </c>
      <c r="K792" s="109">
        <f t="shared" si="461"/>
        <v>13</v>
      </c>
      <c r="L792" s="8">
        <f t="shared" si="472"/>
        <v>1.00033426</v>
      </c>
      <c r="M792" s="110">
        <f t="shared" si="460"/>
        <v>1</v>
      </c>
      <c r="N792" s="110">
        <f t="shared" si="455"/>
        <v>1.2405636689945105</v>
      </c>
      <c r="O792" s="103">
        <f t="shared" si="459"/>
        <v>1.2409783299999999</v>
      </c>
      <c r="P792" s="103">
        <f t="shared" si="465"/>
        <v>611.22220880999998</v>
      </c>
      <c r="Q792" s="11">
        <f t="shared" si="480"/>
        <v>0</v>
      </c>
      <c r="R792" s="7">
        <f t="shared" si="473"/>
        <v>0</v>
      </c>
      <c r="S792" s="8">
        <f t="shared" si="466"/>
        <v>0</v>
      </c>
      <c r="T792" s="113">
        <f t="shared" si="474"/>
        <v>0.1047</v>
      </c>
      <c r="U792" s="111">
        <f t="shared" si="456"/>
        <v>13</v>
      </c>
      <c r="V792" s="111">
        <v>252</v>
      </c>
      <c r="W792" s="110">
        <f t="shared" si="467"/>
        <v>1.00514996</v>
      </c>
      <c r="X792" s="103">
        <f t="shared" si="468"/>
        <v>3.14776992</v>
      </c>
      <c r="Y792" s="8">
        <f t="shared" si="475"/>
        <v>0</v>
      </c>
      <c r="Z792" s="114" t="str">
        <f t="shared" si="478"/>
        <v>A+J=</v>
      </c>
      <c r="AA792" s="108">
        <f t="shared" si="479"/>
        <v>45068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469"/>
        <v>45058</v>
      </c>
      <c r="B793" s="103">
        <f t="shared" si="462"/>
        <v>614.62858386000005</v>
      </c>
      <c r="C793" s="103">
        <f t="shared" si="476"/>
        <v>492.53253988</v>
      </c>
      <c r="D793" s="104">
        <f t="shared" si="470"/>
        <v>1162.761</v>
      </c>
      <c r="E793" s="105">
        <f t="shared" si="457"/>
        <v>1163.3589999999999</v>
      </c>
      <c r="F793" s="106">
        <f t="shared" si="458"/>
        <v>45005</v>
      </c>
      <c r="G793" s="107">
        <f t="shared" si="463"/>
        <v>5.1429313504658403E-4</v>
      </c>
      <c r="H793" s="108">
        <f t="shared" si="477"/>
        <v>45068</v>
      </c>
      <c r="I793" s="108">
        <f t="shared" si="464"/>
        <v>45068</v>
      </c>
      <c r="J793" s="109">
        <f t="shared" si="471"/>
        <v>20</v>
      </c>
      <c r="K793" s="109">
        <f t="shared" si="461"/>
        <v>14</v>
      </c>
      <c r="L793" s="8">
        <f t="shared" si="472"/>
        <v>1.0003599700000001</v>
      </c>
      <c r="M793" s="110">
        <f t="shared" si="460"/>
        <v>1</v>
      </c>
      <c r="N793" s="110">
        <f t="shared" si="455"/>
        <v>1.2405636689945105</v>
      </c>
      <c r="O793" s="103">
        <f t="shared" si="459"/>
        <v>1.2410102300000001</v>
      </c>
      <c r="P793" s="103">
        <f t="shared" si="465"/>
        <v>611.23792059000004</v>
      </c>
      <c r="Q793" s="11">
        <f t="shared" si="480"/>
        <v>0</v>
      </c>
      <c r="R793" s="7">
        <f t="shared" si="473"/>
        <v>0</v>
      </c>
      <c r="S793" s="8">
        <f t="shared" si="466"/>
        <v>0</v>
      </c>
      <c r="T793" s="113">
        <f t="shared" si="474"/>
        <v>0.1047</v>
      </c>
      <c r="U793" s="111">
        <f t="shared" si="456"/>
        <v>14</v>
      </c>
      <c r="V793" s="111">
        <v>252</v>
      </c>
      <c r="W793" s="110">
        <f t="shared" si="467"/>
        <v>1.005547207</v>
      </c>
      <c r="X793" s="103">
        <f t="shared" si="468"/>
        <v>3.3906632700000001</v>
      </c>
      <c r="Y793" s="8">
        <f t="shared" si="475"/>
        <v>0</v>
      </c>
      <c r="Z793" s="114" t="str">
        <f t="shared" si="478"/>
        <v>A+J=</v>
      </c>
      <c r="AA793" s="108">
        <f t="shared" si="479"/>
        <v>45068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469"/>
        <v>45059</v>
      </c>
      <c r="B794" s="103">
        <f t="shared" si="462"/>
        <v>614.8873030100001</v>
      </c>
      <c r="C794" s="103">
        <f t="shared" si="476"/>
        <v>492.53253988</v>
      </c>
      <c r="D794" s="104">
        <f t="shared" si="470"/>
        <v>1162.761</v>
      </c>
      <c r="E794" s="105">
        <f t="shared" si="457"/>
        <v>1163.3589999999999</v>
      </c>
      <c r="F794" s="106">
        <f t="shared" si="458"/>
        <v>45005</v>
      </c>
      <c r="G794" s="107">
        <f t="shared" si="463"/>
        <v>5.1429313504658403E-4</v>
      </c>
      <c r="H794" s="108">
        <f t="shared" si="477"/>
        <v>45068</v>
      </c>
      <c r="I794" s="108">
        <f t="shared" si="464"/>
        <v>45068</v>
      </c>
      <c r="J794" s="109">
        <f t="shared" si="471"/>
        <v>20</v>
      </c>
      <c r="K794" s="109">
        <f t="shared" si="461"/>
        <v>15</v>
      </c>
      <c r="L794" s="8">
        <f t="shared" si="472"/>
        <v>1.0003856900000001</v>
      </c>
      <c r="M794" s="110">
        <f t="shared" si="460"/>
        <v>1</v>
      </c>
      <c r="N794" s="110">
        <f t="shared" si="455"/>
        <v>1.2405636689945105</v>
      </c>
      <c r="O794" s="103">
        <f t="shared" si="459"/>
        <v>1.24104214</v>
      </c>
      <c r="P794" s="103">
        <f t="shared" si="465"/>
        <v>611.25363731000004</v>
      </c>
      <c r="Q794" s="11">
        <f t="shared" si="480"/>
        <v>0</v>
      </c>
      <c r="R794" s="7">
        <f t="shared" si="473"/>
        <v>0</v>
      </c>
      <c r="S794" s="8">
        <f t="shared" si="466"/>
        <v>0</v>
      </c>
      <c r="T794" s="113">
        <f t="shared" si="474"/>
        <v>0.1047</v>
      </c>
      <c r="U794" s="111">
        <f t="shared" si="456"/>
        <v>15</v>
      </c>
      <c r="V794" s="111">
        <v>252</v>
      </c>
      <c r="W794" s="110">
        <f t="shared" si="467"/>
        <v>1.005944612</v>
      </c>
      <c r="X794" s="103">
        <f t="shared" si="468"/>
        <v>3.6336656999999999</v>
      </c>
      <c r="Y794" s="8">
        <f t="shared" si="475"/>
        <v>0</v>
      </c>
      <c r="Z794" s="114" t="str">
        <f t="shared" si="478"/>
        <v>A+J=</v>
      </c>
      <c r="AA794" s="108">
        <f t="shared" si="479"/>
        <v>45068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469"/>
        <v>45060</v>
      </c>
      <c r="B795" s="103">
        <f t="shared" si="462"/>
        <v>614.8873030100001</v>
      </c>
      <c r="C795" s="103">
        <f t="shared" si="476"/>
        <v>492.53253988</v>
      </c>
      <c r="D795" s="104">
        <f t="shared" si="470"/>
        <v>1162.761</v>
      </c>
      <c r="E795" s="105">
        <f t="shared" si="457"/>
        <v>1163.3589999999999</v>
      </c>
      <c r="F795" s="106">
        <f t="shared" si="458"/>
        <v>45005</v>
      </c>
      <c r="G795" s="107">
        <f t="shared" si="463"/>
        <v>5.1429313504658403E-4</v>
      </c>
      <c r="H795" s="108">
        <f t="shared" si="477"/>
        <v>45068</v>
      </c>
      <c r="I795" s="108">
        <f t="shared" si="464"/>
        <v>45068</v>
      </c>
      <c r="J795" s="109">
        <f t="shared" si="471"/>
        <v>20</v>
      </c>
      <c r="K795" s="109">
        <f t="shared" si="461"/>
        <v>15</v>
      </c>
      <c r="L795" s="8">
        <f t="shared" si="472"/>
        <v>1.0003856900000001</v>
      </c>
      <c r="M795" s="110">
        <f t="shared" si="460"/>
        <v>1</v>
      </c>
      <c r="N795" s="110">
        <f t="shared" si="455"/>
        <v>1.2405636689945105</v>
      </c>
      <c r="O795" s="103">
        <f t="shared" si="459"/>
        <v>1.24104214</v>
      </c>
      <c r="P795" s="103">
        <f t="shared" si="465"/>
        <v>611.25363731000004</v>
      </c>
      <c r="Q795" s="11">
        <f t="shared" si="480"/>
        <v>0</v>
      </c>
      <c r="R795" s="7">
        <f t="shared" si="473"/>
        <v>0</v>
      </c>
      <c r="S795" s="8">
        <f t="shared" si="466"/>
        <v>0</v>
      </c>
      <c r="T795" s="113">
        <f t="shared" si="474"/>
        <v>0.1047</v>
      </c>
      <c r="U795" s="111">
        <f t="shared" si="456"/>
        <v>15</v>
      </c>
      <c r="V795" s="111">
        <v>252</v>
      </c>
      <c r="W795" s="110">
        <f t="shared" si="467"/>
        <v>1.005944612</v>
      </c>
      <c r="X795" s="103">
        <f t="shared" si="468"/>
        <v>3.6336656999999999</v>
      </c>
      <c r="Y795" s="8">
        <f t="shared" si="475"/>
        <v>0</v>
      </c>
      <c r="Z795" s="114" t="str">
        <f t="shared" si="478"/>
        <v>A+J=</v>
      </c>
      <c r="AA795" s="108">
        <f t="shared" si="479"/>
        <v>45068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469"/>
        <v>45061</v>
      </c>
      <c r="B796" s="103">
        <f t="shared" si="462"/>
        <v>614.8873030100001</v>
      </c>
      <c r="C796" s="103">
        <f t="shared" si="476"/>
        <v>492.53253988</v>
      </c>
      <c r="D796" s="104">
        <f t="shared" si="470"/>
        <v>1162.761</v>
      </c>
      <c r="E796" s="105">
        <f t="shared" si="457"/>
        <v>1163.3589999999999</v>
      </c>
      <c r="F796" s="106">
        <f t="shared" si="458"/>
        <v>45005</v>
      </c>
      <c r="G796" s="107">
        <f t="shared" si="463"/>
        <v>5.1429313504658403E-4</v>
      </c>
      <c r="H796" s="108">
        <f t="shared" si="477"/>
        <v>45068</v>
      </c>
      <c r="I796" s="108">
        <f t="shared" si="464"/>
        <v>45068</v>
      </c>
      <c r="J796" s="109">
        <f t="shared" si="471"/>
        <v>20</v>
      </c>
      <c r="K796" s="109">
        <f t="shared" si="461"/>
        <v>15</v>
      </c>
      <c r="L796" s="8">
        <f t="shared" si="472"/>
        <v>1.0003856900000001</v>
      </c>
      <c r="M796" s="110">
        <f t="shared" si="460"/>
        <v>1</v>
      </c>
      <c r="N796" s="110">
        <f t="shared" si="455"/>
        <v>1.2405636689945105</v>
      </c>
      <c r="O796" s="103">
        <f t="shared" si="459"/>
        <v>1.24104214</v>
      </c>
      <c r="P796" s="103">
        <f t="shared" si="465"/>
        <v>611.25363731000004</v>
      </c>
      <c r="Q796" s="11">
        <f t="shared" si="480"/>
        <v>0</v>
      </c>
      <c r="R796" s="7">
        <f t="shared" si="473"/>
        <v>0</v>
      </c>
      <c r="S796" s="8">
        <f t="shared" si="466"/>
        <v>0</v>
      </c>
      <c r="T796" s="113">
        <f t="shared" si="474"/>
        <v>0.1047</v>
      </c>
      <c r="U796" s="111">
        <f t="shared" si="456"/>
        <v>15</v>
      </c>
      <c r="V796" s="111">
        <v>252</v>
      </c>
      <c r="W796" s="110">
        <f t="shared" si="467"/>
        <v>1.005944612</v>
      </c>
      <c r="X796" s="103">
        <f t="shared" si="468"/>
        <v>3.6336656999999999</v>
      </c>
      <c r="Y796" s="8">
        <f t="shared" si="475"/>
        <v>0</v>
      </c>
      <c r="Z796" s="114" t="str">
        <f t="shared" si="478"/>
        <v>A+J=</v>
      </c>
      <c r="AA796" s="108">
        <f t="shared" si="479"/>
        <v>45068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469"/>
        <v>45062</v>
      </c>
      <c r="B797" s="103">
        <f t="shared" si="462"/>
        <v>615.14612506000003</v>
      </c>
      <c r="C797" s="103">
        <f t="shared" si="476"/>
        <v>492.53253988</v>
      </c>
      <c r="D797" s="104">
        <f t="shared" si="470"/>
        <v>1162.761</v>
      </c>
      <c r="E797" s="105">
        <f t="shared" si="457"/>
        <v>1163.3589999999999</v>
      </c>
      <c r="F797" s="106">
        <f t="shared" si="458"/>
        <v>45005</v>
      </c>
      <c r="G797" s="107">
        <f t="shared" si="463"/>
        <v>5.1429313504658403E-4</v>
      </c>
      <c r="H797" s="108">
        <f t="shared" si="477"/>
        <v>45068</v>
      </c>
      <c r="I797" s="108">
        <f t="shared" si="464"/>
        <v>45068</v>
      </c>
      <c r="J797" s="109">
        <f t="shared" si="471"/>
        <v>20</v>
      </c>
      <c r="K797" s="109">
        <f t="shared" si="461"/>
        <v>16</v>
      </c>
      <c r="L797" s="8">
        <f t="shared" si="472"/>
        <v>1.0004114099999999</v>
      </c>
      <c r="M797" s="110">
        <f t="shared" si="460"/>
        <v>1</v>
      </c>
      <c r="N797" s="110">
        <f t="shared" si="455"/>
        <v>1.2405636689945105</v>
      </c>
      <c r="O797" s="103">
        <f t="shared" si="459"/>
        <v>1.24107404</v>
      </c>
      <c r="P797" s="103">
        <f t="shared" si="465"/>
        <v>611.2693491</v>
      </c>
      <c r="Q797" s="11">
        <f t="shared" si="480"/>
        <v>0</v>
      </c>
      <c r="R797" s="7">
        <f t="shared" si="473"/>
        <v>0</v>
      </c>
      <c r="S797" s="8">
        <f t="shared" si="466"/>
        <v>0</v>
      </c>
      <c r="T797" s="113">
        <f t="shared" si="474"/>
        <v>0.1047</v>
      </c>
      <c r="U797" s="111">
        <f t="shared" si="456"/>
        <v>16</v>
      </c>
      <c r="V797" s="111">
        <v>252</v>
      </c>
      <c r="W797" s="110">
        <f t="shared" si="467"/>
        <v>1.006342173</v>
      </c>
      <c r="X797" s="103">
        <f t="shared" si="468"/>
        <v>3.8767759599999998</v>
      </c>
      <c r="Y797" s="8">
        <f t="shared" si="475"/>
        <v>0</v>
      </c>
      <c r="Z797" s="114" t="str">
        <f t="shared" si="478"/>
        <v>A+J=</v>
      </c>
      <c r="AA797" s="108">
        <f t="shared" si="479"/>
        <v>45068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469"/>
        <v>45063</v>
      </c>
      <c r="B798" s="103">
        <f t="shared" si="462"/>
        <v>615.40506113000004</v>
      </c>
      <c r="C798" s="103">
        <f t="shared" si="476"/>
        <v>492.53253988</v>
      </c>
      <c r="D798" s="104">
        <f t="shared" si="470"/>
        <v>1162.761</v>
      </c>
      <c r="E798" s="105">
        <f t="shared" si="457"/>
        <v>1163.3589999999999</v>
      </c>
      <c r="F798" s="106">
        <f t="shared" si="458"/>
        <v>45005</v>
      </c>
      <c r="G798" s="107">
        <f t="shared" si="463"/>
        <v>5.1429313504658403E-4</v>
      </c>
      <c r="H798" s="108">
        <f t="shared" si="477"/>
        <v>45068</v>
      </c>
      <c r="I798" s="108">
        <f t="shared" si="464"/>
        <v>45068</v>
      </c>
      <c r="J798" s="109">
        <f t="shared" si="471"/>
        <v>20</v>
      </c>
      <c r="K798" s="109">
        <f t="shared" si="461"/>
        <v>17</v>
      </c>
      <c r="L798" s="8">
        <f t="shared" si="472"/>
        <v>1.0004371299999999</v>
      </c>
      <c r="M798" s="110">
        <f t="shared" si="460"/>
        <v>1</v>
      </c>
      <c r="N798" s="110">
        <f t="shared" si="455"/>
        <v>1.2405636689945105</v>
      </c>
      <c r="O798" s="103">
        <f t="shared" si="459"/>
        <v>1.2411059499999999</v>
      </c>
      <c r="P798" s="103">
        <f t="shared" si="465"/>
        <v>611.28506580999999</v>
      </c>
      <c r="Q798" s="11">
        <f t="shared" si="480"/>
        <v>0</v>
      </c>
      <c r="R798" s="7">
        <f t="shared" si="473"/>
        <v>0</v>
      </c>
      <c r="S798" s="8">
        <f t="shared" si="466"/>
        <v>0</v>
      </c>
      <c r="T798" s="113">
        <f t="shared" si="474"/>
        <v>0.1047</v>
      </c>
      <c r="U798" s="111">
        <f t="shared" si="456"/>
        <v>17</v>
      </c>
      <c r="V798" s="111">
        <v>252</v>
      </c>
      <c r="W798" s="110">
        <f t="shared" si="467"/>
        <v>1.0067398919999999</v>
      </c>
      <c r="X798" s="103">
        <f t="shared" si="468"/>
        <v>4.1199953200000001</v>
      </c>
      <c r="Y798" s="8">
        <f t="shared" si="475"/>
        <v>0</v>
      </c>
      <c r="Z798" s="114" t="str">
        <f t="shared" si="478"/>
        <v>A+J=</v>
      </c>
      <c r="AA798" s="108">
        <f t="shared" si="479"/>
        <v>45068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469"/>
        <v>45064</v>
      </c>
      <c r="B799" s="103">
        <f t="shared" si="462"/>
        <v>615.66410568000003</v>
      </c>
      <c r="C799" s="103">
        <f t="shared" si="476"/>
        <v>492.53253988</v>
      </c>
      <c r="D799" s="104">
        <f t="shared" si="470"/>
        <v>1162.761</v>
      </c>
      <c r="E799" s="105">
        <f t="shared" si="457"/>
        <v>1163.3589999999999</v>
      </c>
      <c r="F799" s="106">
        <f t="shared" si="458"/>
        <v>45005</v>
      </c>
      <c r="G799" s="107">
        <f t="shared" si="463"/>
        <v>5.1429313504658403E-4</v>
      </c>
      <c r="H799" s="108">
        <f t="shared" si="477"/>
        <v>45068</v>
      </c>
      <c r="I799" s="108">
        <f t="shared" si="464"/>
        <v>45068</v>
      </c>
      <c r="J799" s="109">
        <f t="shared" si="471"/>
        <v>20</v>
      </c>
      <c r="K799" s="109">
        <f t="shared" si="461"/>
        <v>18</v>
      </c>
      <c r="L799" s="8">
        <f t="shared" si="472"/>
        <v>1.0004628499999999</v>
      </c>
      <c r="M799" s="110">
        <f t="shared" si="460"/>
        <v>1</v>
      </c>
      <c r="N799" s="110">
        <f t="shared" ref="N799:N862" si="481">IF(I799&gt;I798,N798*M799,N798)</f>
        <v>1.2405636689945105</v>
      </c>
      <c r="O799" s="103">
        <f t="shared" si="459"/>
        <v>1.24113786</v>
      </c>
      <c r="P799" s="103">
        <f t="shared" si="465"/>
        <v>611.30078251999998</v>
      </c>
      <c r="Q799" s="11">
        <f t="shared" si="480"/>
        <v>0</v>
      </c>
      <c r="R799" s="7">
        <f t="shared" si="473"/>
        <v>0</v>
      </c>
      <c r="S799" s="8">
        <f t="shared" si="466"/>
        <v>0</v>
      </c>
      <c r="T799" s="113">
        <f t="shared" si="474"/>
        <v>0.1047</v>
      </c>
      <c r="U799" s="111">
        <f t="shared" si="456"/>
        <v>18</v>
      </c>
      <c r="V799" s="111">
        <v>252</v>
      </c>
      <c r="W799" s="110">
        <f t="shared" si="467"/>
        <v>1.007137768</v>
      </c>
      <c r="X799" s="103">
        <f t="shared" si="468"/>
        <v>4.3633231600000002</v>
      </c>
      <c r="Y799" s="8">
        <f t="shared" si="475"/>
        <v>0</v>
      </c>
      <c r="Z799" s="114" t="str">
        <f t="shared" si="478"/>
        <v>A+J=</v>
      </c>
      <c r="AA799" s="108">
        <f t="shared" si="479"/>
        <v>45068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469"/>
        <v>45065</v>
      </c>
      <c r="B800" s="103">
        <f t="shared" si="462"/>
        <v>615.92325872000004</v>
      </c>
      <c r="C800" s="103">
        <f t="shared" si="476"/>
        <v>492.53253988</v>
      </c>
      <c r="D800" s="104">
        <f t="shared" si="470"/>
        <v>1162.761</v>
      </c>
      <c r="E800" s="105">
        <f t="shared" si="457"/>
        <v>1163.3589999999999</v>
      </c>
      <c r="F800" s="106">
        <f t="shared" si="458"/>
        <v>45005</v>
      </c>
      <c r="G800" s="107">
        <f t="shared" si="463"/>
        <v>5.1429313504658403E-4</v>
      </c>
      <c r="H800" s="108">
        <f t="shared" si="477"/>
        <v>45068</v>
      </c>
      <c r="I800" s="108">
        <f t="shared" si="464"/>
        <v>45068</v>
      </c>
      <c r="J800" s="109">
        <f t="shared" si="471"/>
        <v>20</v>
      </c>
      <c r="K800" s="109">
        <f t="shared" si="461"/>
        <v>19</v>
      </c>
      <c r="L800" s="8">
        <f t="shared" si="472"/>
        <v>1.0004885699999999</v>
      </c>
      <c r="M800" s="110">
        <f t="shared" si="460"/>
        <v>1</v>
      </c>
      <c r="N800" s="110">
        <f t="shared" si="481"/>
        <v>1.2405636689945105</v>
      </c>
      <c r="O800" s="103">
        <f t="shared" si="459"/>
        <v>1.24116977</v>
      </c>
      <c r="P800" s="103">
        <f t="shared" si="465"/>
        <v>611.31649923999998</v>
      </c>
      <c r="Q800" s="11">
        <f t="shared" si="480"/>
        <v>0</v>
      </c>
      <c r="R800" s="7">
        <f t="shared" si="473"/>
        <v>0</v>
      </c>
      <c r="S800" s="8">
        <f t="shared" si="466"/>
        <v>0</v>
      </c>
      <c r="T800" s="113">
        <f t="shared" si="474"/>
        <v>0.1047</v>
      </c>
      <c r="U800" s="111">
        <f t="shared" si="456"/>
        <v>19</v>
      </c>
      <c r="V800" s="111">
        <v>252</v>
      </c>
      <c r="W800" s="110">
        <f t="shared" si="467"/>
        <v>1.007535801</v>
      </c>
      <c r="X800" s="103">
        <f t="shared" si="468"/>
        <v>4.60675948</v>
      </c>
      <c r="Y800" s="8">
        <f t="shared" si="475"/>
        <v>0</v>
      </c>
      <c r="Z800" s="114" t="str">
        <f t="shared" si="478"/>
        <v>A+J=</v>
      </c>
      <c r="AA800" s="108">
        <f t="shared" si="479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469"/>
        <v>45066</v>
      </c>
      <c r="B801" s="103">
        <f t="shared" si="462"/>
        <v>616.18251588999999</v>
      </c>
      <c r="C801" s="103">
        <f t="shared" si="476"/>
        <v>492.53253988</v>
      </c>
      <c r="D801" s="104">
        <f t="shared" si="470"/>
        <v>1162.761</v>
      </c>
      <c r="E801" s="105">
        <f t="shared" si="457"/>
        <v>1163.3589999999999</v>
      </c>
      <c r="F801" s="106">
        <f t="shared" si="458"/>
        <v>45005</v>
      </c>
      <c r="G801" s="107">
        <f t="shared" si="463"/>
        <v>5.1429313504658403E-4</v>
      </c>
      <c r="H801" s="108">
        <f t="shared" si="477"/>
        <v>45097</v>
      </c>
      <c r="I801" s="108">
        <f t="shared" si="464"/>
        <v>45068</v>
      </c>
      <c r="J801" s="109">
        <f t="shared" si="471"/>
        <v>20</v>
      </c>
      <c r="K801" s="109">
        <f t="shared" si="461"/>
        <v>20</v>
      </c>
      <c r="L801" s="8">
        <f t="shared" si="472"/>
        <v>1.0005142899999999</v>
      </c>
      <c r="M801" s="110">
        <f t="shared" si="460"/>
        <v>1</v>
      </c>
      <c r="N801" s="110">
        <f t="shared" si="481"/>
        <v>1.2405636689945105</v>
      </c>
      <c r="O801" s="103">
        <f t="shared" si="459"/>
        <v>1.2412016699999999</v>
      </c>
      <c r="P801" s="103">
        <f t="shared" si="465"/>
        <v>611.33221102000005</v>
      </c>
      <c r="Q801" s="11">
        <f t="shared" si="480"/>
        <v>0</v>
      </c>
      <c r="R801" s="7">
        <f t="shared" si="473"/>
        <v>0</v>
      </c>
      <c r="S801" s="8">
        <f t="shared" si="466"/>
        <v>0</v>
      </c>
      <c r="T801" s="113">
        <f t="shared" si="474"/>
        <v>0.1047</v>
      </c>
      <c r="U801" s="111">
        <f t="shared" si="456"/>
        <v>20</v>
      </c>
      <c r="V801" s="111">
        <v>252</v>
      </c>
      <c r="W801" s="110">
        <f t="shared" si="467"/>
        <v>1.0079339919999999</v>
      </c>
      <c r="X801" s="103">
        <f t="shared" si="468"/>
        <v>4.8503048700000004</v>
      </c>
      <c r="Y801" s="8">
        <f t="shared" si="475"/>
        <v>0</v>
      </c>
      <c r="Z801" s="114" t="str">
        <f t="shared" si="478"/>
        <v>A+J=</v>
      </c>
      <c r="AA801" s="108">
        <f t="shared" si="479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469"/>
        <v>45067</v>
      </c>
      <c r="B802" s="103">
        <f t="shared" si="462"/>
        <v>616.18251588999999</v>
      </c>
      <c r="C802" s="103">
        <f t="shared" si="476"/>
        <v>492.53253988</v>
      </c>
      <c r="D802" s="104">
        <f t="shared" si="470"/>
        <v>1162.761</v>
      </c>
      <c r="E802" s="105">
        <f t="shared" si="457"/>
        <v>1163.3589999999999</v>
      </c>
      <c r="F802" s="106">
        <f t="shared" si="458"/>
        <v>45005</v>
      </c>
      <c r="G802" s="107">
        <f t="shared" si="463"/>
        <v>5.1429313504658403E-4</v>
      </c>
      <c r="H802" s="108">
        <f t="shared" si="477"/>
        <v>45097</v>
      </c>
      <c r="I802" s="108">
        <f t="shared" si="464"/>
        <v>45068</v>
      </c>
      <c r="J802" s="109">
        <f t="shared" si="471"/>
        <v>20</v>
      </c>
      <c r="K802" s="109">
        <f t="shared" si="461"/>
        <v>20</v>
      </c>
      <c r="L802" s="8">
        <f t="shared" si="472"/>
        <v>1.0005142899999999</v>
      </c>
      <c r="M802" s="110">
        <f t="shared" si="460"/>
        <v>1</v>
      </c>
      <c r="N802" s="110">
        <f t="shared" si="481"/>
        <v>1.2405636689945105</v>
      </c>
      <c r="O802" s="103">
        <f t="shared" si="459"/>
        <v>1.2412016699999999</v>
      </c>
      <c r="P802" s="103">
        <f t="shared" si="465"/>
        <v>611.33221102000005</v>
      </c>
      <c r="Q802" s="11">
        <f t="shared" si="480"/>
        <v>0</v>
      </c>
      <c r="R802" s="7">
        <f t="shared" si="473"/>
        <v>0</v>
      </c>
      <c r="S802" s="8">
        <f t="shared" si="466"/>
        <v>0</v>
      </c>
      <c r="T802" s="113">
        <f t="shared" si="474"/>
        <v>0.1047</v>
      </c>
      <c r="U802" s="111">
        <f t="shared" si="456"/>
        <v>20</v>
      </c>
      <c r="V802" s="111">
        <v>252</v>
      </c>
      <c r="W802" s="110">
        <f t="shared" si="467"/>
        <v>1.0079339919999999</v>
      </c>
      <c r="X802" s="103">
        <f t="shared" si="468"/>
        <v>4.8503048700000004</v>
      </c>
      <c r="Y802" s="8">
        <f t="shared" si="475"/>
        <v>0</v>
      </c>
      <c r="Z802" s="114" t="str">
        <f t="shared" si="478"/>
        <v>A+J=</v>
      </c>
      <c r="AA802" s="108">
        <f t="shared" si="479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469"/>
        <v>45068</v>
      </c>
      <c r="B803" s="103">
        <f t="shared" si="462"/>
        <v>616.18251588999999</v>
      </c>
      <c r="C803" s="103">
        <f t="shared" si="476"/>
        <v>492.53253988</v>
      </c>
      <c r="D803" s="104">
        <f t="shared" si="470"/>
        <v>1162.761</v>
      </c>
      <c r="E803" s="105">
        <f t="shared" si="457"/>
        <v>1163.3589999999999</v>
      </c>
      <c r="F803" s="106">
        <f t="shared" si="458"/>
        <v>45005</v>
      </c>
      <c r="G803" s="107">
        <f t="shared" si="463"/>
        <v>5.1429313504658403E-4</v>
      </c>
      <c r="H803" s="108">
        <f t="shared" si="477"/>
        <v>45097</v>
      </c>
      <c r="I803" s="108">
        <f t="shared" si="464"/>
        <v>45068</v>
      </c>
      <c r="J803" s="109">
        <f t="shared" si="471"/>
        <v>20</v>
      </c>
      <c r="K803" s="109">
        <f t="shared" si="461"/>
        <v>20</v>
      </c>
      <c r="L803" s="8">
        <f t="shared" si="472"/>
        <v>1.0005142899999999</v>
      </c>
      <c r="M803" s="110">
        <f t="shared" si="460"/>
        <v>1</v>
      </c>
      <c r="N803" s="110">
        <f t="shared" si="481"/>
        <v>1.2405636689945105</v>
      </c>
      <c r="O803" s="103">
        <f t="shared" si="459"/>
        <v>1.2412016699999999</v>
      </c>
      <c r="P803" s="103">
        <f t="shared" si="465"/>
        <v>611.33221102000005</v>
      </c>
      <c r="Q803" s="11">
        <f t="shared" si="480"/>
        <v>26</v>
      </c>
      <c r="R803" s="7">
        <f t="shared" si="473"/>
        <v>2.5645000000000001E-2</v>
      </c>
      <c r="S803" s="8">
        <f t="shared" si="466"/>
        <v>15.677614549999999</v>
      </c>
      <c r="T803" s="113">
        <f t="shared" si="474"/>
        <v>0.1047</v>
      </c>
      <c r="U803" s="111">
        <f t="shared" si="456"/>
        <v>20</v>
      </c>
      <c r="V803" s="111">
        <v>252</v>
      </c>
      <c r="W803" s="110">
        <f t="shared" si="467"/>
        <v>1.0079339919999999</v>
      </c>
      <c r="X803" s="103">
        <f t="shared" si="468"/>
        <v>4.8503048700000004</v>
      </c>
      <c r="Y803" s="8">
        <f t="shared" si="475"/>
        <v>20.52791942</v>
      </c>
      <c r="Z803" s="114" t="str">
        <f t="shared" si="478"/>
        <v>A+J=</v>
      </c>
      <c r="AA803" s="108">
        <f t="shared" si="479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469"/>
        <v>45069</v>
      </c>
      <c r="B804" s="103">
        <f t="shared" si="462"/>
        <v>595.89000632</v>
      </c>
      <c r="C804" s="103">
        <f t="shared" si="476"/>
        <v>479.90154289999998</v>
      </c>
      <c r="D804" s="104">
        <f t="shared" si="470"/>
        <v>1163.3589999999999</v>
      </c>
      <c r="E804" s="105">
        <f t="shared" si="457"/>
        <v>1152.307</v>
      </c>
      <c r="F804" s="106">
        <f t="shared" si="458"/>
        <v>45038</v>
      </c>
      <c r="G804" s="107">
        <f t="shared" si="463"/>
        <v>-9.500076932399959E-3</v>
      </c>
      <c r="H804" s="108">
        <f t="shared" si="477"/>
        <v>45097</v>
      </c>
      <c r="I804" s="108">
        <f t="shared" si="464"/>
        <v>45097</v>
      </c>
      <c r="J804" s="109">
        <f t="shared" si="471"/>
        <v>20</v>
      </c>
      <c r="K804" s="109">
        <f t="shared" si="461"/>
        <v>1</v>
      </c>
      <c r="L804" s="8">
        <f t="shared" si="472"/>
        <v>1</v>
      </c>
      <c r="M804" s="110">
        <f t="shared" si="460"/>
        <v>1.0005142899999999</v>
      </c>
      <c r="N804" s="110">
        <f t="shared" si="481"/>
        <v>1.2412016784838376</v>
      </c>
      <c r="O804" s="103">
        <f t="shared" si="459"/>
        <v>1.2412016699999999</v>
      </c>
      <c r="P804" s="103">
        <f t="shared" si="465"/>
        <v>595.65459648000001</v>
      </c>
      <c r="Q804" s="11">
        <f t="shared" si="480"/>
        <v>0</v>
      </c>
      <c r="R804" s="7">
        <f t="shared" si="473"/>
        <v>0</v>
      </c>
      <c r="S804" s="8">
        <f t="shared" si="466"/>
        <v>0</v>
      </c>
      <c r="T804" s="113">
        <f t="shared" si="474"/>
        <v>0.1047</v>
      </c>
      <c r="U804" s="111">
        <f t="shared" si="456"/>
        <v>1</v>
      </c>
      <c r="V804" s="111">
        <v>252</v>
      </c>
      <c r="W804" s="110">
        <f t="shared" si="467"/>
        <v>1.0003952119999999</v>
      </c>
      <c r="X804" s="103">
        <f t="shared" si="468"/>
        <v>0.23540984000000001</v>
      </c>
      <c r="Y804" s="8">
        <f t="shared" si="475"/>
        <v>0</v>
      </c>
      <c r="Z804" s="114" t="str">
        <f t="shared" si="478"/>
        <v>A+J=</v>
      </c>
      <c r="AA804" s="108">
        <f t="shared" si="479"/>
        <v>45097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469"/>
        <v>45070</v>
      </c>
      <c r="B805" s="103">
        <f t="shared" si="462"/>
        <v>596.12550968000005</v>
      </c>
      <c r="C805" s="103">
        <f t="shared" si="476"/>
        <v>479.90154289999998</v>
      </c>
      <c r="D805" s="104">
        <f t="shared" si="470"/>
        <v>1163.3589999999999</v>
      </c>
      <c r="E805" s="105">
        <f t="shared" si="457"/>
        <v>1152.307</v>
      </c>
      <c r="F805" s="106">
        <f t="shared" si="458"/>
        <v>45038</v>
      </c>
      <c r="G805" s="107">
        <f t="shared" si="463"/>
        <v>-9.500076932399959E-3</v>
      </c>
      <c r="H805" s="108">
        <f t="shared" si="477"/>
        <v>45097</v>
      </c>
      <c r="I805" s="108">
        <f t="shared" si="464"/>
        <v>45097</v>
      </c>
      <c r="J805" s="109">
        <f t="shared" si="471"/>
        <v>20</v>
      </c>
      <c r="K805" s="109">
        <f t="shared" si="461"/>
        <v>2</v>
      </c>
      <c r="L805" s="8">
        <f t="shared" si="472"/>
        <v>1</v>
      </c>
      <c r="M805" s="110">
        <f t="shared" si="460"/>
        <v>1.0005142899999999</v>
      </c>
      <c r="N805" s="110">
        <f t="shared" si="481"/>
        <v>1.2412016784838376</v>
      </c>
      <c r="O805" s="103">
        <f t="shared" si="459"/>
        <v>1.2412016699999999</v>
      </c>
      <c r="P805" s="103">
        <f t="shared" si="465"/>
        <v>595.65459648000001</v>
      </c>
      <c r="Q805" s="11">
        <f t="shared" si="480"/>
        <v>0</v>
      </c>
      <c r="R805" s="7">
        <f t="shared" si="473"/>
        <v>0</v>
      </c>
      <c r="S805" s="8">
        <f t="shared" si="466"/>
        <v>0</v>
      </c>
      <c r="T805" s="113">
        <f t="shared" si="474"/>
        <v>0.1047</v>
      </c>
      <c r="U805" s="111">
        <f t="shared" ref="U805:U868" si="482">IF(Q804&gt;0,1,IF(K805=K804,U804,U804+1))</f>
        <v>2</v>
      </c>
      <c r="V805" s="111">
        <v>252</v>
      </c>
      <c r="W805" s="110">
        <f t="shared" si="467"/>
        <v>1.000790581</v>
      </c>
      <c r="X805" s="103">
        <f t="shared" si="468"/>
        <v>0.47091319999999998</v>
      </c>
      <c r="Y805" s="8">
        <f t="shared" si="475"/>
        <v>0</v>
      </c>
      <c r="Z805" s="114" t="str">
        <f t="shared" si="478"/>
        <v>A+J=</v>
      </c>
      <c r="AA805" s="108">
        <f t="shared" si="479"/>
        <v>45097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469"/>
        <v>45071</v>
      </c>
      <c r="B806" s="103">
        <f t="shared" si="462"/>
        <v>596.36110537000002</v>
      </c>
      <c r="C806" s="103">
        <f t="shared" si="476"/>
        <v>479.90154289999998</v>
      </c>
      <c r="D806" s="104">
        <f t="shared" si="470"/>
        <v>1163.3589999999999</v>
      </c>
      <c r="E806" s="105">
        <f t="shared" si="457"/>
        <v>1152.307</v>
      </c>
      <c r="F806" s="106">
        <f t="shared" si="458"/>
        <v>45038</v>
      </c>
      <c r="G806" s="107">
        <f t="shared" si="463"/>
        <v>-9.500076932399959E-3</v>
      </c>
      <c r="H806" s="108">
        <f t="shared" si="477"/>
        <v>45097</v>
      </c>
      <c r="I806" s="108">
        <f t="shared" si="464"/>
        <v>45097</v>
      </c>
      <c r="J806" s="109">
        <f t="shared" si="471"/>
        <v>20</v>
      </c>
      <c r="K806" s="109">
        <f t="shared" si="461"/>
        <v>3</v>
      </c>
      <c r="L806" s="8">
        <f t="shared" si="472"/>
        <v>1</v>
      </c>
      <c r="M806" s="110">
        <f t="shared" si="460"/>
        <v>1.0005142899999999</v>
      </c>
      <c r="N806" s="110">
        <f t="shared" si="481"/>
        <v>1.2412016784838376</v>
      </c>
      <c r="O806" s="103">
        <f t="shared" si="459"/>
        <v>1.2412016699999999</v>
      </c>
      <c r="P806" s="103">
        <f t="shared" si="465"/>
        <v>595.65459648000001</v>
      </c>
      <c r="Q806" s="11">
        <f t="shared" si="480"/>
        <v>0</v>
      </c>
      <c r="R806" s="7">
        <f t="shared" si="473"/>
        <v>0</v>
      </c>
      <c r="S806" s="8">
        <f t="shared" si="466"/>
        <v>0</v>
      </c>
      <c r="T806" s="113">
        <f t="shared" si="474"/>
        <v>0.1047</v>
      </c>
      <c r="U806" s="111">
        <f t="shared" si="482"/>
        <v>3</v>
      </c>
      <c r="V806" s="111">
        <v>252</v>
      </c>
      <c r="W806" s="110">
        <f t="shared" si="467"/>
        <v>1.0011861049999999</v>
      </c>
      <c r="X806" s="103">
        <f t="shared" si="468"/>
        <v>0.70650888999999994</v>
      </c>
      <c r="Y806" s="8">
        <f t="shared" si="475"/>
        <v>0</v>
      </c>
      <c r="Z806" s="114" t="str">
        <f t="shared" si="478"/>
        <v>A+J=</v>
      </c>
      <c r="AA806" s="108">
        <f t="shared" si="479"/>
        <v>45097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469"/>
        <v>45072</v>
      </c>
      <c r="B807" s="103">
        <f t="shared" si="462"/>
        <v>596.59679458000005</v>
      </c>
      <c r="C807" s="103">
        <f t="shared" si="476"/>
        <v>479.90154289999998</v>
      </c>
      <c r="D807" s="104">
        <f t="shared" si="470"/>
        <v>1163.3589999999999</v>
      </c>
      <c r="E807" s="105">
        <f t="shared" si="457"/>
        <v>1152.307</v>
      </c>
      <c r="F807" s="106">
        <f t="shared" si="458"/>
        <v>45038</v>
      </c>
      <c r="G807" s="107">
        <f t="shared" si="463"/>
        <v>-9.500076932399959E-3</v>
      </c>
      <c r="H807" s="108">
        <f t="shared" si="477"/>
        <v>45097</v>
      </c>
      <c r="I807" s="108">
        <f t="shared" si="464"/>
        <v>45097</v>
      </c>
      <c r="J807" s="109">
        <f t="shared" si="471"/>
        <v>20</v>
      </c>
      <c r="K807" s="109">
        <f t="shared" si="461"/>
        <v>4</v>
      </c>
      <c r="L807" s="8">
        <f t="shared" si="472"/>
        <v>1</v>
      </c>
      <c r="M807" s="110">
        <f t="shared" si="460"/>
        <v>1.0005142899999999</v>
      </c>
      <c r="N807" s="110">
        <f t="shared" si="481"/>
        <v>1.2412016784838376</v>
      </c>
      <c r="O807" s="103">
        <f t="shared" si="459"/>
        <v>1.2412016699999999</v>
      </c>
      <c r="P807" s="103">
        <f t="shared" si="465"/>
        <v>595.65459648000001</v>
      </c>
      <c r="Q807" s="11">
        <f t="shared" si="480"/>
        <v>0</v>
      </c>
      <c r="R807" s="7">
        <f t="shared" si="473"/>
        <v>0</v>
      </c>
      <c r="S807" s="8">
        <f t="shared" si="466"/>
        <v>0</v>
      </c>
      <c r="T807" s="113">
        <f t="shared" si="474"/>
        <v>0.1047</v>
      </c>
      <c r="U807" s="111">
        <f t="shared" si="482"/>
        <v>4</v>
      </c>
      <c r="V807" s="111">
        <v>252</v>
      </c>
      <c r="W807" s="110">
        <f t="shared" si="467"/>
        <v>1.001581786</v>
      </c>
      <c r="X807" s="103">
        <f t="shared" si="468"/>
        <v>0.94219810000000004</v>
      </c>
      <c r="Y807" s="8">
        <f t="shared" si="475"/>
        <v>0</v>
      </c>
      <c r="Z807" s="114" t="str">
        <f t="shared" si="478"/>
        <v>A+J=</v>
      </c>
      <c r="AA807" s="108">
        <f t="shared" si="479"/>
        <v>45097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469"/>
        <v>45073</v>
      </c>
      <c r="B808" s="103">
        <f t="shared" si="462"/>
        <v>596.83257730000003</v>
      </c>
      <c r="C808" s="103">
        <f t="shared" si="476"/>
        <v>479.90154289999998</v>
      </c>
      <c r="D808" s="104">
        <f t="shared" si="470"/>
        <v>1163.3589999999999</v>
      </c>
      <c r="E808" s="105">
        <f t="shared" ref="E808:E871" si="483">IF($K808=1,VLOOKUP($A807,$AO$10:$AS$165,4),E807)</f>
        <v>1152.307</v>
      </c>
      <c r="F808" s="106">
        <f t="shared" ref="F808:F871" si="484">IF($K808=1,VLOOKUP($A807,$AO$10:$AS$165,5),F807)</f>
        <v>45038</v>
      </c>
      <c r="G808" s="107">
        <f t="shared" si="463"/>
        <v>-9.500076932399959E-3</v>
      </c>
      <c r="H808" s="108">
        <f t="shared" si="477"/>
        <v>45097</v>
      </c>
      <c r="I808" s="108">
        <f t="shared" si="464"/>
        <v>45097</v>
      </c>
      <c r="J808" s="109">
        <f t="shared" si="471"/>
        <v>20</v>
      </c>
      <c r="K808" s="109">
        <f t="shared" si="461"/>
        <v>5</v>
      </c>
      <c r="L808" s="8">
        <f t="shared" si="472"/>
        <v>1</v>
      </c>
      <c r="M808" s="110">
        <f t="shared" si="460"/>
        <v>1.0005142899999999</v>
      </c>
      <c r="N808" s="110">
        <f t="shared" si="481"/>
        <v>1.2412016784838376</v>
      </c>
      <c r="O808" s="103">
        <f t="shared" si="459"/>
        <v>1.2412016699999999</v>
      </c>
      <c r="P808" s="103">
        <f t="shared" si="465"/>
        <v>595.65459648000001</v>
      </c>
      <c r="Q808" s="11">
        <f t="shared" si="480"/>
        <v>0</v>
      </c>
      <c r="R808" s="7">
        <f t="shared" si="473"/>
        <v>0</v>
      </c>
      <c r="S808" s="8">
        <f t="shared" si="466"/>
        <v>0</v>
      </c>
      <c r="T808" s="113">
        <f t="shared" si="474"/>
        <v>0.1047</v>
      </c>
      <c r="U808" s="111">
        <f t="shared" si="482"/>
        <v>5</v>
      </c>
      <c r="V808" s="111">
        <v>252</v>
      </c>
      <c r="W808" s="110">
        <f t="shared" si="467"/>
        <v>1.001977624</v>
      </c>
      <c r="X808" s="103">
        <f t="shared" si="468"/>
        <v>1.1779808199999999</v>
      </c>
      <c r="Y808" s="8">
        <f t="shared" si="475"/>
        <v>0</v>
      </c>
      <c r="Z808" s="114" t="str">
        <f t="shared" si="478"/>
        <v>A+J=</v>
      </c>
      <c r="AA808" s="108">
        <f t="shared" si="479"/>
        <v>45097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469"/>
        <v>45074</v>
      </c>
      <c r="B809" s="103">
        <f t="shared" si="462"/>
        <v>596.83257730000003</v>
      </c>
      <c r="C809" s="103">
        <f t="shared" si="476"/>
        <v>479.90154289999998</v>
      </c>
      <c r="D809" s="104">
        <f t="shared" si="470"/>
        <v>1163.3589999999999</v>
      </c>
      <c r="E809" s="105">
        <f t="shared" si="483"/>
        <v>1152.307</v>
      </c>
      <c r="F809" s="106">
        <f t="shared" si="484"/>
        <v>45038</v>
      </c>
      <c r="G809" s="107">
        <f t="shared" si="463"/>
        <v>-9.500076932399959E-3</v>
      </c>
      <c r="H809" s="108">
        <f t="shared" si="477"/>
        <v>45097</v>
      </c>
      <c r="I809" s="108">
        <f t="shared" si="464"/>
        <v>45097</v>
      </c>
      <c r="J809" s="109">
        <f t="shared" si="471"/>
        <v>20</v>
      </c>
      <c r="K809" s="109">
        <f t="shared" si="461"/>
        <v>5</v>
      </c>
      <c r="L809" s="8">
        <f t="shared" si="472"/>
        <v>1</v>
      </c>
      <c r="M809" s="110">
        <f t="shared" si="460"/>
        <v>1.0005142899999999</v>
      </c>
      <c r="N809" s="110">
        <f t="shared" si="481"/>
        <v>1.2412016784838376</v>
      </c>
      <c r="O809" s="103">
        <f t="shared" ref="O809:O872" si="485">TRUNC(TRUNC((L809*N809),15),8)</f>
        <v>1.2412016699999999</v>
      </c>
      <c r="P809" s="103">
        <f t="shared" si="465"/>
        <v>595.65459648000001</v>
      </c>
      <c r="Q809" s="11">
        <f t="shared" si="480"/>
        <v>0</v>
      </c>
      <c r="R809" s="7">
        <f t="shared" si="473"/>
        <v>0</v>
      </c>
      <c r="S809" s="8">
        <f t="shared" si="466"/>
        <v>0</v>
      </c>
      <c r="T809" s="113">
        <f t="shared" si="474"/>
        <v>0.1047</v>
      </c>
      <c r="U809" s="111">
        <f t="shared" si="482"/>
        <v>5</v>
      </c>
      <c r="V809" s="111">
        <v>252</v>
      </c>
      <c r="W809" s="110">
        <f t="shared" si="467"/>
        <v>1.001977624</v>
      </c>
      <c r="X809" s="103">
        <f t="shared" si="468"/>
        <v>1.1779808199999999</v>
      </c>
      <c r="Y809" s="8">
        <f t="shared" si="475"/>
        <v>0</v>
      </c>
      <c r="Z809" s="114" t="str">
        <f t="shared" si="478"/>
        <v>A+J=</v>
      </c>
      <c r="AA809" s="108">
        <f t="shared" si="479"/>
        <v>45097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469"/>
        <v>45075</v>
      </c>
      <c r="B810" s="103">
        <f t="shared" si="462"/>
        <v>596.83257730000003</v>
      </c>
      <c r="C810" s="103">
        <f t="shared" si="476"/>
        <v>479.90154289999998</v>
      </c>
      <c r="D810" s="104">
        <f t="shared" si="470"/>
        <v>1163.3589999999999</v>
      </c>
      <c r="E810" s="105">
        <f t="shared" si="483"/>
        <v>1152.307</v>
      </c>
      <c r="F810" s="106">
        <f t="shared" si="484"/>
        <v>45038</v>
      </c>
      <c r="G810" s="107">
        <f t="shared" si="463"/>
        <v>-9.500076932399959E-3</v>
      </c>
      <c r="H810" s="108">
        <f t="shared" si="477"/>
        <v>45097</v>
      </c>
      <c r="I810" s="108">
        <f t="shared" si="464"/>
        <v>45097</v>
      </c>
      <c r="J810" s="109">
        <f t="shared" si="471"/>
        <v>20</v>
      </c>
      <c r="K810" s="109">
        <f t="shared" si="461"/>
        <v>5</v>
      </c>
      <c r="L810" s="8">
        <f t="shared" si="472"/>
        <v>1</v>
      </c>
      <c r="M810" s="110">
        <f t="shared" ref="M810:M873" si="486">IF(I810&gt;I809,L809,M809)</f>
        <v>1.0005142899999999</v>
      </c>
      <c r="N810" s="110">
        <f t="shared" si="481"/>
        <v>1.2412016784838376</v>
      </c>
      <c r="O810" s="103">
        <f t="shared" si="485"/>
        <v>1.2412016699999999</v>
      </c>
      <c r="P810" s="103">
        <f t="shared" si="465"/>
        <v>595.65459648000001</v>
      </c>
      <c r="Q810" s="11">
        <f t="shared" si="480"/>
        <v>0</v>
      </c>
      <c r="R810" s="7">
        <f t="shared" si="473"/>
        <v>0</v>
      </c>
      <c r="S810" s="8">
        <f t="shared" si="466"/>
        <v>0</v>
      </c>
      <c r="T810" s="113">
        <f t="shared" si="474"/>
        <v>0.1047</v>
      </c>
      <c r="U810" s="111">
        <f t="shared" si="482"/>
        <v>5</v>
      </c>
      <c r="V810" s="111">
        <v>252</v>
      </c>
      <c r="W810" s="110">
        <f t="shared" si="467"/>
        <v>1.001977624</v>
      </c>
      <c r="X810" s="103">
        <f t="shared" si="468"/>
        <v>1.1779808199999999</v>
      </c>
      <c r="Y810" s="8">
        <f t="shared" si="475"/>
        <v>0</v>
      </c>
      <c r="Z810" s="114" t="str">
        <f t="shared" si="478"/>
        <v>A+J=</v>
      </c>
      <c r="AA810" s="108">
        <f t="shared" si="479"/>
        <v>45097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469"/>
        <v>45076</v>
      </c>
      <c r="B811" s="103">
        <f t="shared" si="462"/>
        <v>597.06845235000003</v>
      </c>
      <c r="C811" s="103">
        <f t="shared" si="476"/>
        <v>479.90154289999998</v>
      </c>
      <c r="D811" s="104">
        <f t="shared" si="470"/>
        <v>1163.3589999999999</v>
      </c>
      <c r="E811" s="105">
        <f t="shared" si="483"/>
        <v>1152.307</v>
      </c>
      <c r="F811" s="106">
        <f t="shared" si="484"/>
        <v>45038</v>
      </c>
      <c r="G811" s="107">
        <f t="shared" si="463"/>
        <v>-9.500076932399959E-3</v>
      </c>
      <c r="H811" s="108">
        <f t="shared" si="477"/>
        <v>45097</v>
      </c>
      <c r="I811" s="108">
        <f t="shared" si="464"/>
        <v>45097</v>
      </c>
      <c r="J811" s="109">
        <f t="shared" si="471"/>
        <v>20</v>
      </c>
      <c r="K811" s="109">
        <f t="shared" si="461"/>
        <v>6</v>
      </c>
      <c r="L811" s="8">
        <f t="shared" si="472"/>
        <v>1</v>
      </c>
      <c r="M811" s="110">
        <f t="shared" si="486"/>
        <v>1.0005142899999999</v>
      </c>
      <c r="N811" s="110">
        <f t="shared" si="481"/>
        <v>1.2412016784838376</v>
      </c>
      <c r="O811" s="103">
        <f t="shared" si="485"/>
        <v>1.2412016699999999</v>
      </c>
      <c r="P811" s="103">
        <f t="shared" si="465"/>
        <v>595.65459648000001</v>
      </c>
      <c r="Q811" s="11">
        <f t="shared" si="480"/>
        <v>0</v>
      </c>
      <c r="R811" s="7">
        <f t="shared" si="473"/>
        <v>0</v>
      </c>
      <c r="S811" s="8">
        <f t="shared" si="466"/>
        <v>0</v>
      </c>
      <c r="T811" s="113">
        <f t="shared" si="474"/>
        <v>0.1047</v>
      </c>
      <c r="U811" s="111">
        <f t="shared" si="482"/>
        <v>6</v>
      </c>
      <c r="V811" s="111">
        <v>252</v>
      </c>
      <c r="W811" s="110">
        <f t="shared" si="467"/>
        <v>1.0023736169999999</v>
      </c>
      <c r="X811" s="103">
        <f t="shared" si="468"/>
        <v>1.4138558699999999</v>
      </c>
      <c r="Y811" s="8">
        <f t="shared" si="475"/>
        <v>0</v>
      </c>
      <c r="Z811" s="114" t="str">
        <f t="shared" si="478"/>
        <v>A+J=</v>
      </c>
      <c r="AA811" s="108">
        <f t="shared" si="479"/>
        <v>45097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469"/>
        <v>45077</v>
      </c>
      <c r="B812" s="103">
        <f t="shared" si="462"/>
        <v>597.30442152000001</v>
      </c>
      <c r="C812" s="103">
        <f t="shared" si="476"/>
        <v>479.90154289999998</v>
      </c>
      <c r="D812" s="104">
        <f t="shared" si="470"/>
        <v>1163.3589999999999</v>
      </c>
      <c r="E812" s="105">
        <f t="shared" si="483"/>
        <v>1152.307</v>
      </c>
      <c r="F812" s="106">
        <f t="shared" si="484"/>
        <v>45038</v>
      </c>
      <c r="G812" s="107">
        <f t="shared" si="463"/>
        <v>-9.500076932399959E-3</v>
      </c>
      <c r="H812" s="108">
        <f t="shared" si="477"/>
        <v>45097</v>
      </c>
      <c r="I812" s="108">
        <f t="shared" si="464"/>
        <v>45097</v>
      </c>
      <c r="J812" s="109">
        <f t="shared" si="471"/>
        <v>20</v>
      </c>
      <c r="K812" s="109">
        <f t="shared" ref="K812:K875" si="487">(J812-(NETWORKDAYS(A812,I812,AD$171:AD$502)-1))</f>
        <v>7</v>
      </c>
      <c r="L812" s="8">
        <f t="shared" si="472"/>
        <v>1</v>
      </c>
      <c r="M812" s="110">
        <f t="shared" si="486"/>
        <v>1.0005142899999999</v>
      </c>
      <c r="N812" s="110">
        <f t="shared" si="481"/>
        <v>1.2412016784838376</v>
      </c>
      <c r="O812" s="103">
        <f t="shared" si="485"/>
        <v>1.2412016699999999</v>
      </c>
      <c r="P812" s="103">
        <f t="shared" si="465"/>
        <v>595.65459648000001</v>
      </c>
      <c r="Q812" s="11">
        <f t="shared" si="480"/>
        <v>0</v>
      </c>
      <c r="R812" s="7">
        <f t="shared" si="473"/>
        <v>0</v>
      </c>
      <c r="S812" s="8">
        <f t="shared" si="466"/>
        <v>0</v>
      </c>
      <c r="T812" s="113">
        <f t="shared" si="474"/>
        <v>0.1047</v>
      </c>
      <c r="U812" s="111">
        <f t="shared" si="482"/>
        <v>7</v>
      </c>
      <c r="V812" s="111">
        <v>252</v>
      </c>
      <c r="W812" s="110">
        <f t="shared" si="467"/>
        <v>1.0027697680000001</v>
      </c>
      <c r="X812" s="103">
        <f t="shared" si="468"/>
        <v>1.6498250400000001</v>
      </c>
      <c r="Y812" s="8">
        <f t="shared" si="475"/>
        <v>0</v>
      </c>
      <c r="Z812" s="114" t="str">
        <f t="shared" si="478"/>
        <v>A+J=</v>
      </c>
      <c r="AA812" s="108">
        <f t="shared" si="479"/>
        <v>45097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469"/>
        <v>45078</v>
      </c>
      <c r="B813" s="103">
        <f t="shared" si="462"/>
        <v>597.54048360000002</v>
      </c>
      <c r="C813" s="103">
        <f t="shared" si="476"/>
        <v>479.90154289999998</v>
      </c>
      <c r="D813" s="104">
        <f t="shared" si="470"/>
        <v>1163.3589999999999</v>
      </c>
      <c r="E813" s="105">
        <f t="shared" si="483"/>
        <v>1152.307</v>
      </c>
      <c r="F813" s="106">
        <f t="shared" si="484"/>
        <v>45038</v>
      </c>
      <c r="G813" s="107">
        <f t="shared" si="463"/>
        <v>-9.500076932399959E-3</v>
      </c>
      <c r="H813" s="108">
        <f t="shared" si="477"/>
        <v>45097</v>
      </c>
      <c r="I813" s="108">
        <f t="shared" si="464"/>
        <v>45097</v>
      </c>
      <c r="J813" s="109">
        <f t="shared" si="471"/>
        <v>20</v>
      </c>
      <c r="K813" s="109">
        <f t="shared" si="487"/>
        <v>8</v>
      </c>
      <c r="L813" s="8">
        <f t="shared" si="472"/>
        <v>1</v>
      </c>
      <c r="M813" s="110">
        <f t="shared" si="486"/>
        <v>1.0005142899999999</v>
      </c>
      <c r="N813" s="110">
        <f t="shared" si="481"/>
        <v>1.2412016784838376</v>
      </c>
      <c r="O813" s="103">
        <f t="shared" si="485"/>
        <v>1.2412016699999999</v>
      </c>
      <c r="P813" s="103">
        <f t="shared" si="465"/>
        <v>595.65459648000001</v>
      </c>
      <c r="Q813" s="11">
        <f t="shared" si="480"/>
        <v>0</v>
      </c>
      <c r="R813" s="7">
        <f t="shared" si="473"/>
        <v>0</v>
      </c>
      <c r="S813" s="8">
        <f t="shared" si="466"/>
        <v>0</v>
      </c>
      <c r="T813" s="113">
        <f t="shared" si="474"/>
        <v>0.1047</v>
      </c>
      <c r="U813" s="111">
        <f t="shared" si="482"/>
        <v>8</v>
      </c>
      <c r="V813" s="111">
        <v>252</v>
      </c>
      <c r="W813" s="110">
        <f t="shared" si="467"/>
        <v>1.003166075</v>
      </c>
      <c r="X813" s="103">
        <f t="shared" si="468"/>
        <v>1.88588712</v>
      </c>
      <c r="Y813" s="8">
        <f t="shared" si="475"/>
        <v>0</v>
      </c>
      <c r="Z813" s="114" t="str">
        <f t="shared" si="478"/>
        <v>A+J=</v>
      </c>
      <c r="AA813" s="108">
        <f t="shared" si="479"/>
        <v>45097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469"/>
        <v>45079</v>
      </c>
      <c r="B814" s="103">
        <f t="shared" si="462"/>
        <v>597.77663860999996</v>
      </c>
      <c r="C814" s="103">
        <f t="shared" si="476"/>
        <v>479.90154289999998</v>
      </c>
      <c r="D814" s="104">
        <f t="shared" si="470"/>
        <v>1163.3589999999999</v>
      </c>
      <c r="E814" s="105">
        <f t="shared" si="483"/>
        <v>1152.307</v>
      </c>
      <c r="F814" s="106">
        <f t="shared" si="484"/>
        <v>45038</v>
      </c>
      <c r="G814" s="107">
        <f t="shared" si="463"/>
        <v>-9.500076932399959E-3</v>
      </c>
      <c r="H814" s="108">
        <f t="shared" si="477"/>
        <v>45097</v>
      </c>
      <c r="I814" s="108">
        <f t="shared" si="464"/>
        <v>45097</v>
      </c>
      <c r="J814" s="109">
        <f t="shared" si="471"/>
        <v>20</v>
      </c>
      <c r="K814" s="109">
        <f t="shared" si="487"/>
        <v>9</v>
      </c>
      <c r="L814" s="8">
        <f t="shared" si="472"/>
        <v>1</v>
      </c>
      <c r="M814" s="110">
        <f t="shared" si="486"/>
        <v>1.0005142899999999</v>
      </c>
      <c r="N814" s="110">
        <f t="shared" si="481"/>
        <v>1.2412016784838376</v>
      </c>
      <c r="O814" s="103">
        <f t="shared" si="485"/>
        <v>1.2412016699999999</v>
      </c>
      <c r="P814" s="103">
        <f t="shared" si="465"/>
        <v>595.65459648000001</v>
      </c>
      <c r="Q814" s="11">
        <f t="shared" si="480"/>
        <v>0</v>
      </c>
      <c r="R814" s="7">
        <f t="shared" si="473"/>
        <v>0</v>
      </c>
      <c r="S814" s="8">
        <f t="shared" si="466"/>
        <v>0</v>
      </c>
      <c r="T814" s="113">
        <f t="shared" si="474"/>
        <v>0.1047</v>
      </c>
      <c r="U814" s="111">
        <f t="shared" si="482"/>
        <v>9</v>
      </c>
      <c r="V814" s="111">
        <v>252</v>
      </c>
      <c r="W814" s="110">
        <f t="shared" si="467"/>
        <v>1.0035625379999999</v>
      </c>
      <c r="X814" s="103">
        <f t="shared" si="468"/>
        <v>2.1220421300000001</v>
      </c>
      <c r="Y814" s="8">
        <f t="shared" si="475"/>
        <v>0</v>
      </c>
      <c r="Z814" s="114" t="str">
        <f t="shared" si="478"/>
        <v>A+J=</v>
      </c>
      <c r="AA814" s="108">
        <f t="shared" si="479"/>
        <v>45097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469"/>
        <v>45080</v>
      </c>
      <c r="B815" s="103">
        <f t="shared" si="462"/>
        <v>598.01288713999998</v>
      </c>
      <c r="C815" s="103">
        <f t="shared" si="476"/>
        <v>479.90154289999998</v>
      </c>
      <c r="D815" s="104">
        <f t="shared" si="470"/>
        <v>1163.3589999999999</v>
      </c>
      <c r="E815" s="105">
        <f t="shared" si="483"/>
        <v>1152.307</v>
      </c>
      <c r="F815" s="106">
        <f t="shared" si="484"/>
        <v>45038</v>
      </c>
      <c r="G815" s="107">
        <f t="shared" si="463"/>
        <v>-9.500076932399959E-3</v>
      </c>
      <c r="H815" s="108">
        <f t="shared" si="477"/>
        <v>45097</v>
      </c>
      <c r="I815" s="108">
        <f t="shared" si="464"/>
        <v>45097</v>
      </c>
      <c r="J815" s="109">
        <f t="shared" si="471"/>
        <v>20</v>
      </c>
      <c r="K815" s="109">
        <f t="shared" si="487"/>
        <v>10</v>
      </c>
      <c r="L815" s="8">
        <f t="shared" si="472"/>
        <v>1</v>
      </c>
      <c r="M815" s="110">
        <f t="shared" si="486"/>
        <v>1.0005142899999999</v>
      </c>
      <c r="N815" s="110">
        <f t="shared" si="481"/>
        <v>1.2412016784838376</v>
      </c>
      <c r="O815" s="103">
        <f t="shared" si="485"/>
        <v>1.2412016699999999</v>
      </c>
      <c r="P815" s="103">
        <f t="shared" si="465"/>
        <v>595.65459648000001</v>
      </c>
      <c r="Q815" s="11">
        <f t="shared" si="480"/>
        <v>0</v>
      </c>
      <c r="R815" s="7">
        <f t="shared" si="473"/>
        <v>0</v>
      </c>
      <c r="S815" s="8">
        <f t="shared" si="466"/>
        <v>0</v>
      </c>
      <c r="T815" s="113">
        <f t="shared" si="474"/>
        <v>0.1047</v>
      </c>
      <c r="U815" s="111">
        <f t="shared" si="482"/>
        <v>10</v>
      </c>
      <c r="V815" s="111">
        <v>252</v>
      </c>
      <c r="W815" s="110">
        <f t="shared" si="467"/>
        <v>1.003959158</v>
      </c>
      <c r="X815" s="103">
        <f t="shared" si="468"/>
        <v>2.3582906600000002</v>
      </c>
      <c r="Y815" s="8">
        <f t="shared" si="475"/>
        <v>0</v>
      </c>
      <c r="Z815" s="114" t="str">
        <f t="shared" si="478"/>
        <v>A+J=</v>
      </c>
      <c r="AA815" s="108">
        <f t="shared" si="479"/>
        <v>45097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469"/>
        <v>45081</v>
      </c>
      <c r="B816" s="103">
        <f t="shared" si="462"/>
        <v>598.01288713999998</v>
      </c>
      <c r="C816" s="103">
        <f t="shared" si="476"/>
        <v>479.90154289999998</v>
      </c>
      <c r="D816" s="104">
        <f t="shared" si="470"/>
        <v>1163.3589999999999</v>
      </c>
      <c r="E816" s="105">
        <f t="shared" si="483"/>
        <v>1152.307</v>
      </c>
      <c r="F816" s="106">
        <f t="shared" si="484"/>
        <v>45038</v>
      </c>
      <c r="G816" s="107">
        <f t="shared" si="463"/>
        <v>-9.500076932399959E-3</v>
      </c>
      <c r="H816" s="108">
        <f t="shared" si="477"/>
        <v>45097</v>
      </c>
      <c r="I816" s="108">
        <f t="shared" si="464"/>
        <v>45097</v>
      </c>
      <c r="J816" s="109">
        <f t="shared" si="471"/>
        <v>20</v>
      </c>
      <c r="K816" s="109">
        <f t="shared" si="487"/>
        <v>10</v>
      </c>
      <c r="L816" s="8">
        <f t="shared" si="472"/>
        <v>1</v>
      </c>
      <c r="M816" s="110">
        <f t="shared" si="486"/>
        <v>1.0005142899999999</v>
      </c>
      <c r="N816" s="110">
        <f t="shared" si="481"/>
        <v>1.2412016784838376</v>
      </c>
      <c r="O816" s="103">
        <f t="shared" si="485"/>
        <v>1.2412016699999999</v>
      </c>
      <c r="P816" s="103">
        <f t="shared" si="465"/>
        <v>595.65459648000001</v>
      </c>
      <c r="Q816" s="11">
        <f t="shared" si="480"/>
        <v>0</v>
      </c>
      <c r="R816" s="7">
        <f t="shared" si="473"/>
        <v>0</v>
      </c>
      <c r="S816" s="8">
        <f t="shared" si="466"/>
        <v>0</v>
      </c>
      <c r="T816" s="113">
        <f t="shared" si="474"/>
        <v>0.1047</v>
      </c>
      <c r="U816" s="111">
        <f t="shared" si="482"/>
        <v>10</v>
      </c>
      <c r="V816" s="111">
        <v>252</v>
      </c>
      <c r="W816" s="110">
        <f t="shared" si="467"/>
        <v>1.003959158</v>
      </c>
      <c r="X816" s="103">
        <f t="shared" si="468"/>
        <v>2.3582906600000002</v>
      </c>
      <c r="Y816" s="8">
        <f t="shared" si="475"/>
        <v>0</v>
      </c>
      <c r="Z816" s="114" t="str">
        <f t="shared" si="478"/>
        <v>A+J=</v>
      </c>
      <c r="AA816" s="108">
        <f t="shared" si="479"/>
        <v>45097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469"/>
        <v>45082</v>
      </c>
      <c r="B817" s="103">
        <f t="shared" si="462"/>
        <v>598.01288713999998</v>
      </c>
      <c r="C817" s="103">
        <f t="shared" si="476"/>
        <v>479.90154289999998</v>
      </c>
      <c r="D817" s="104">
        <f t="shared" si="470"/>
        <v>1163.3589999999999</v>
      </c>
      <c r="E817" s="105">
        <f t="shared" si="483"/>
        <v>1152.307</v>
      </c>
      <c r="F817" s="106">
        <f t="shared" si="484"/>
        <v>45038</v>
      </c>
      <c r="G817" s="107">
        <f t="shared" si="463"/>
        <v>-9.500076932399959E-3</v>
      </c>
      <c r="H817" s="108">
        <f t="shared" si="477"/>
        <v>45097</v>
      </c>
      <c r="I817" s="108">
        <f t="shared" si="464"/>
        <v>45097</v>
      </c>
      <c r="J817" s="109">
        <f t="shared" si="471"/>
        <v>20</v>
      </c>
      <c r="K817" s="109">
        <f t="shared" si="487"/>
        <v>10</v>
      </c>
      <c r="L817" s="8">
        <f t="shared" si="472"/>
        <v>1</v>
      </c>
      <c r="M817" s="110">
        <f t="shared" si="486"/>
        <v>1.0005142899999999</v>
      </c>
      <c r="N817" s="110">
        <f t="shared" si="481"/>
        <v>1.2412016784838376</v>
      </c>
      <c r="O817" s="103">
        <f t="shared" si="485"/>
        <v>1.2412016699999999</v>
      </c>
      <c r="P817" s="103">
        <f t="shared" si="465"/>
        <v>595.65459648000001</v>
      </c>
      <c r="Q817" s="11">
        <f t="shared" si="480"/>
        <v>0</v>
      </c>
      <c r="R817" s="7">
        <f t="shared" si="473"/>
        <v>0</v>
      </c>
      <c r="S817" s="8">
        <f t="shared" si="466"/>
        <v>0</v>
      </c>
      <c r="T817" s="113">
        <f t="shared" si="474"/>
        <v>0.1047</v>
      </c>
      <c r="U817" s="111">
        <f t="shared" si="482"/>
        <v>10</v>
      </c>
      <c r="V817" s="111">
        <v>252</v>
      </c>
      <c r="W817" s="110">
        <f t="shared" si="467"/>
        <v>1.003959158</v>
      </c>
      <c r="X817" s="103">
        <f t="shared" si="468"/>
        <v>2.3582906600000002</v>
      </c>
      <c r="Y817" s="8">
        <f t="shared" si="475"/>
        <v>0</v>
      </c>
      <c r="Z817" s="114" t="str">
        <f t="shared" si="478"/>
        <v>A+J=</v>
      </c>
      <c r="AA817" s="108">
        <f t="shared" si="479"/>
        <v>45097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469"/>
        <v>45083</v>
      </c>
      <c r="B818" s="103">
        <f t="shared" si="462"/>
        <v>598.24922918000004</v>
      </c>
      <c r="C818" s="103">
        <f t="shared" si="476"/>
        <v>479.90154289999998</v>
      </c>
      <c r="D818" s="104">
        <f t="shared" si="470"/>
        <v>1163.3589999999999</v>
      </c>
      <c r="E818" s="105">
        <f t="shared" si="483"/>
        <v>1152.307</v>
      </c>
      <c r="F818" s="106">
        <f t="shared" si="484"/>
        <v>45038</v>
      </c>
      <c r="G818" s="107">
        <f t="shared" si="463"/>
        <v>-9.500076932399959E-3</v>
      </c>
      <c r="H818" s="108">
        <f t="shared" si="477"/>
        <v>45097</v>
      </c>
      <c r="I818" s="108">
        <f t="shared" si="464"/>
        <v>45097</v>
      </c>
      <c r="J818" s="109">
        <f t="shared" si="471"/>
        <v>20</v>
      </c>
      <c r="K818" s="109">
        <f t="shared" si="487"/>
        <v>11</v>
      </c>
      <c r="L818" s="8">
        <f t="shared" si="472"/>
        <v>1</v>
      </c>
      <c r="M818" s="110">
        <f t="shared" si="486"/>
        <v>1.0005142899999999</v>
      </c>
      <c r="N818" s="110">
        <f t="shared" si="481"/>
        <v>1.2412016784838376</v>
      </c>
      <c r="O818" s="103">
        <f t="shared" si="485"/>
        <v>1.2412016699999999</v>
      </c>
      <c r="P818" s="103">
        <f t="shared" si="465"/>
        <v>595.65459648000001</v>
      </c>
      <c r="Q818" s="11">
        <f t="shared" si="480"/>
        <v>0</v>
      </c>
      <c r="R818" s="7">
        <f t="shared" si="473"/>
        <v>0</v>
      </c>
      <c r="S818" s="8">
        <f t="shared" si="466"/>
        <v>0</v>
      </c>
      <c r="T818" s="113">
        <f t="shared" si="474"/>
        <v>0.1047</v>
      </c>
      <c r="U818" s="111">
        <f t="shared" si="482"/>
        <v>11</v>
      </c>
      <c r="V818" s="111">
        <v>252</v>
      </c>
      <c r="W818" s="110">
        <f t="shared" si="467"/>
        <v>1.004355935</v>
      </c>
      <c r="X818" s="103">
        <f t="shared" si="468"/>
        <v>2.5946327</v>
      </c>
      <c r="Y818" s="8">
        <f t="shared" si="475"/>
        <v>0</v>
      </c>
      <c r="Z818" s="114" t="str">
        <f t="shared" si="478"/>
        <v>A+J=</v>
      </c>
      <c r="AA818" s="108">
        <f t="shared" si="479"/>
        <v>45097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469"/>
        <v>45084</v>
      </c>
      <c r="B819" s="103">
        <f t="shared" si="462"/>
        <v>598.48566474000006</v>
      </c>
      <c r="C819" s="103">
        <f t="shared" si="476"/>
        <v>479.90154289999998</v>
      </c>
      <c r="D819" s="104">
        <f t="shared" si="470"/>
        <v>1163.3589999999999</v>
      </c>
      <c r="E819" s="105">
        <f t="shared" si="483"/>
        <v>1152.307</v>
      </c>
      <c r="F819" s="106">
        <f t="shared" si="484"/>
        <v>45038</v>
      </c>
      <c r="G819" s="107">
        <f t="shared" si="463"/>
        <v>-9.500076932399959E-3</v>
      </c>
      <c r="H819" s="108">
        <f t="shared" si="477"/>
        <v>45097</v>
      </c>
      <c r="I819" s="108">
        <f t="shared" si="464"/>
        <v>45097</v>
      </c>
      <c r="J819" s="109">
        <f t="shared" si="471"/>
        <v>20</v>
      </c>
      <c r="K819" s="109">
        <f t="shared" si="487"/>
        <v>12</v>
      </c>
      <c r="L819" s="8">
        <f t="shared" si="472"/>
        <v>1</v>
      </c>
      <c r="M819" s="110">
        <f t="shared" si="486"/>
        <v>1.0005142899999999</v>
      </c>
      <c r="N819" s="110">
        <f t="shared" si="481"/>
        <v>1.2412016784838376</v>
      </c>
      <c r="O819" s="103">
        <f t="shared" si="485"/>
        <v>1.2412016699999999</v>
      </c>
      <c r="P819" s="103">
        <f t="shared" si="465"/>
        <v>595.65459648000001</v>
      </c>
      <c r="Q819" s="11">
        <f t="shared" si="480"/>
        <v>0</v>
      </c>
      <c r="R819" s="7">
        <f t="shared" si="473"/>
        <v>0</v>
      </c>
      <c r="S819" s="8">
        <f t="shared" si="466"/>
        <v>0</v>
      </c>
      <c r="T819" s="113">
        <f t="shared" si="474"/>
        <v>0.1047</v>
      </c>
      <c r="U819" s="111">
        <f t="shared" si="482"/>
        <v>12</v>
      </c>
      <c r="V819" s="111">
        <v>252</v>
      </c>
      <c r="W819" s="110">
        <f t="shared" si="467"/>
        <v>1.004752869</v>
      </c>
      <c r="X819" s="103">
        <f t="shared" si="468"/>
        <v>2.8310682599999999</v>
      </c>
      <c r="Y819" s="8">
        <f t="shared" si="475"/>
        <v>0</v>
      </c>
      <c r="Z819" s="114" t="str">
        <f t="shared" si="478"/>
        <v>A+J=</v>
      </c>
      <c r="AA819" s="108">
        <f t="shared" si="479"/>
        <v>45097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469"/>
        <v>45085</v>
      </c>
      <c r="B820" s="103">
        <f t="shared" si="462"/>
        <v>598.72219382000003</v>
      </c>
      <c r="C820" s="103">
        <f t="shared" si="476"/>
        <v>479.90154289999998</v>
      </c>
      <c r="D820" s="104">
        <f t="shared" si="470"/>
        <v>1163.3589999999999</v>
      </c>
      <c r="E820" s="105">
        <f t="shared" si="483"/>
        <v>1152.307</v>
      </c>
      <c r="F820" s="106">
        <f t="shared" si="484"/>
        <v>45038</v>
      </c>
      <c r="G820" s="107">
        <f t="shared" si="463"/>
        <v>-9.500076932399959E-3</v>
      </c>
      <c r="H820" s="108">
        <f t="shared" si="477"/>
        <v>45097</v>
      </c>
      <c r="I820" s="108">
        <f t="shared" si="464"/>
        <v>45097</v>
      </c>
      <c r="J820" s="109">
        <f t="shared" si="471"/>
        <v>20</v>
      </c>
      <c r="K820" s="109">
        <f t="shared" si="487"/>
        <v>13</v>
      </c>
      <c r="L820" s="8">
        <f t="shared" si="472"/>
        <v>1</v>
      </c>
      <c r="M820" s="110">
        <f t="shared" si="486"/>
        <v>1.0005142899999999</v>
      </c>
      <c r="N820" s="110">
        <f t="shared" si="481"/>
        <v>1.2412016784838376</v>
      </c>
      <c r="O820" s="103">
        <f t="shared" si="485"/>
        <v>1.2412016699999999</v>
      </c>
      <c r="P820" s="103">
        <f t="shared" si="465"/>
        <v>595.65459648000001</v>
      </c>
      <c r="Q820" s="11">
        <f t="shared" si="480"/>
        <v>0</v>
      </c>
      <c r="R820" s="7">
        <f t="shared" si="473"/>
        <v>0</v>
      </c>
      <c r="S820" s="8">
        <f t="shared" si="466"/>
        <v>0</v>
      </c>
      <c r="T820" s="113">
        <f t="shared" si="474"/>
        <v>0.1047</v>
      </c>
      <c r="U820" s="111">
        <f t="shared" si="482"/>
        <v>13</v>
      </c>
      <c r="V820" s="111">
        <v>252</v>
      </c>
      <c r="W820" s="110">
        <f t="shared" si="467"/>
        <v>1.00514996</v>
      </c>
      <c r="X820" s="103">
        <f t="shared" si="468"/>
        <v>3.0675973399999998</v>
      </c>
      <c r="Y820" s="8">
        <f t="shared" si="475"/>
        <v>0</v>
      </c>
      <c r="Z820" s="114" t="str">
        <f t="shared" si="478"/>
        <v>A+J=</v>
      </c>
      <c r="AA820" s="108">
        <f t="shared" si="479"/>
        <v>45097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469"/>
        <v>45086</v>
      </c>
      <c r="B821" s="103">
        <f t="shared" si="462"/>
        <v>598.72219382000003</v>
      </c>
      <c r="C821" s="103">
        <f t="shared" si="476"/>
        <v>479.90154289999998</v>
      </c>
      <c r="D821" s="104">
        <f t="shared" si="470"/>
        <v>1163.3589999999999</v>
      </c>
      <c r="E821" s="105">
        <f t="shared" si="483"/>
        <v>1152.307</v>
      </c>
      <c r="F821" s="106">
        <f t="shared" si="484"/>
        <v>45038</v>
      </c>
      <c r="G821" s="107">
        <f t="shared" si="463"/>
        <v>-9.500076932399959E-3</v>
      </c>
      <c r="H821" s="108">
        <f t="shared" si="477"/>
        <v>45097</v>
      </c>
      <c r="I821" s="108">
        <f t="shared" si="464"/>
        <v>45097</v>
      </c>
      <c r="J821" s="109">
        <f t="shared" si="471"/>
        <v>20</v>
      </c>
      <c r="K821" s="109">
        <f t="shared" si="487"/>
        <v>13</v>
      </c>
      <c r="L821" s="8">
        <f t="shared" si="472"/>
        <v>1</v>
      </c>
      <c r="M821" s="110">
        <f t="shared" si="486"/>
        <v>1.0005142899999999</v>
      </c>
      <c r="N821" s="110">
        <f t="shared" si="481"/>
        <v>1.2412016784838376</v>
      </c>
      <c r="O821" s="103">
        <f t="shared" si="485"/>
        <v>1.2412016699999999</v>
      </c>
      <c r="P821" s="103">
        <f t="shared" si="465"/>
        <v>595.65459648000001</v>
      </c>
      <c r="Q821" s="11">
        <f t="shared" si="480"/>
        <v>0</v>
      </c>
      <c r="R821" s="7">
        <f t="shared" si="473"/>
        <v>0</v>
      </c>
      <c r="S821" s="8">
        <f t="shared" si="466"/>
        <v>0</v>
      </c>
      <c r="T821" s="113">
        <f t="shared" si="474"/>
        <v>0.1047</v>
      </c>
      <c r="U821" s="111">
        <f t="shared" si="482"/>
        <v>13</v>
      </c>
      <c r="V821" s="111">
        <v>252</v>
      </c>
      <c r="W821" s="110">
        <f t="shared" si="467"/>
        <v>1.00514996</v>
      </c>
      <c r="X821" s="103">
        <f t="shared" si="468"/>
        <v>3.0675973399999998</v>
      </c>
      <c r="Y821" s="8">
        <f t="shared" si="475"/>
        <v>0</v>
      </c>
      <c r="Z821" s="114" t="str">
        <f t="shared" si="478"/>
        <v>A+J=</v>
      </c>
      <c r="AA821" s="108">
        <f t="shared" si="479"/>
        <v>45097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469"/>
        <v>45087</v>
      </c>
      <c r="B822" s="103">
        <f t="shared" si="462"/>
        <v>598.95881582000004</v>
      </c>
      <c r="C822" s="103">
        <f t="shared" si="476"/>
        <v>479.90154289999998</v>
      </c>
      <c r="D822" s="104">
        <f t="shared" si="470"/>
        <v>1163.3589999999999</v>
      </c>
      <c r="E822" s="105">
        <f t="shared" si="483"/>
        <v>1152.307</v>
      </c>
      <c r="F822" s="106">
        <f t="shared" si="484"/>
        <v>45038</v>
      </c>
      <c r="G822" s="107">
        <f t="shared" si="463"/>
        <v>-9.500076932399959E-3</v>
      </c>
      <c r="H822" s="108">
        <f t="shared" si="477"/>
        <v>45097</v>
      </c>
      <c r="I822" s="108">
        <f t="shared" si="464"/>
        <v>45097</v>
      </c>
      <c r="J822" s="109">
        <f t="shared" si="471"/>
        <v>20</v>
      </c>
      <c r="K822" s="109">
        <f t="shared" si="487"/>
        <v>14</v>
      </c>
      <c r="L822" s="8">
        <f t="shared" si="472"/>
        <v>1</v>
      </c>
      <c r="M822" s="110">
        <f t="shared" si="486"/>
        <v>1.0005142899999999</v>
      </c>
      <c r="N822" s="110">
        <f t="shared" si="481"/>
        <v>1.2412016784838376</v>
      </c>
      <c r="O822" s="103">
        <f t="shared" si="485"/>
        <v>1.2412016699999999</v>
      </c>
      <c r="P822" s="103">
        <f t="shared" si="465"/>
        <v>595.65459648000001</v>
      </c>
      <c r="Q822" s="11">
        <f t="shared" si="480"/>
        <v>0</v>
      </c>
      <c r="R822" s="7">
        <f t="shared" si="473"/>
        <v>0</v>
      </c>
      <c r="S822" s="8">
        <f t="shared" si="466"/>
        <v>0</v>
      </c>
      <c r="T822" s="113">
        <f t="shared" si="474"/>
        <v>0.1047</v>
      </c>
      <c r="U822" s="111">
        <f t="shared" si="482"/>
        <v>14</v>
      </c>
      <c r="V822" s="111">
        <v>252</v>
      </c>
      <c r="W822" s="110">
        <f t="shared" si="467"/>
        <v>1.005547207</v>
      </c>
      <c r="X822" s="103">
        <f t="shared" si="468"/>
        <v>3.3042193399999999</v>
      </c>
      <c r="Y822" s="8">
        <f t="shared" si="475"/>
        <v>0</v>
      </c>
      <c r="Z822" s="114" t="str">
        <f t="shared" si="478"/>
        <v>A+J=</v>
      </c>
      <c r="AA822" s="108">
        <f t="shared" si="479"/>
        <v>45097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469"/>
        <v>45088</v>
      </c>
      <c r="B823" s="103">
        <f t="shared" si="462"/>
        <v>598.95881582000004</v>
      </c>
      <c r="C823" s="103">
        <f t="shared" si="476"/>
        <v>479.90154289999998</v>
      </c>
      <c r="D823" s="104">
        <f t="shared" si="470"/>
        <v>1163.3589999999999</v>
      </c>
      <c r="E823" s="105">
        <f t="shared" si="483"/>
        <v>1152.307</v>
      </c>
      <c r="F823" s="106">
        <f t="shared" si="484"/>
        <v>45038</v>
      </c>
      <c r="G823" s="107">
        <f t="shared" si="463"/>
        <v>-9.500076932399959E-3</v>
      </c>
      <c r="H823" s="108">
        <f t="shared" si="477"/>
        <v>45097</v>
      </c>
      <c r="I823" s="108">
        <f t="shared" si="464"/>
        <v>45097</v>
      </c>
      <c r="J823" s="109">
        <f t="shared" si="471"/>
        <v>20</v>
      </c>
      <c r="K823" s="109">
        <f t="shared" si="487"/>
        <v>14</v>
      </c>
      <c r="L823" s="8">
        <f t="shared" si="472"/>
        <v>1</v>
      </c>
      <c r="M823" s="110">
        <f t="shared" si="486"/>
        <v>1.0005142899999999</v>
      </c>
      <c r="N823" s="110">
        <f t="shared" si="481"/>
        <v>1.2412016784838376</v>
      </c>
      <c r="O823" s="103">
        <f t="shared" si="485"/>
        <v>1.2412016699999999</v>
      </c>
      <c r="P823" s="103">
        <f t="shared" si="465"/>
        <v>595.65459648000001</v>
      </c>
      <c r="Q823" s="11">
        <f t="shared" si="480"/>
        <v>0</v>
      </c>
      <c r="R823" s="7">
        <f t="shared" si="473"/>
        <v>0</v>
      </c>
      <c r="S823" s="8">
        <f t="shared" si="466"/>
        <v>0</v>
      </c>
      <c r="T823" s="113">
        <f t="shared" si="474"/>
        <v>0.1047</v>
      </c>
      <c r="U823" s="111">
        <f t="shared" si="482"/>
        <v>14</v>
      </c>
      <c r="V823" s="111">
        <v>252</v>
      </c>
      <c r="W823" s="110">
        <f t="shared" si="467"/>
        <v>1.005547207</v>
      </c>
      <c r="X823" s="103">
        <f t="shared" si="468"/>
        <v>3.3042193399999999</v>
      </c>
      <c r="Y823" s="8">
        <f t="shared" si="475"/>
        <v>0</v>
      </c>
      <c r="Z823" s="114" t="str">
        <f t="shared" si="478"/>
        <v>A+J=</v>
      </c>
      <c r="AA823" s="108">
        <f t="shared" si="479"/>
        <v>45097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469"/>
        <v>45089</v>
      </c>
      <c r="B824" s="103">
        <f t="shared" si="462"/>
        <v>598.95881582000004</v>
      </c>
      <c r="C824" s="103">
        <f t="shared" si="476"/>
        <v>479.90154289999998</v>
      </c>
      <c r="D824" s="104">
        <f t="shared" si="470"/>
        <v>1163.3589999999999</v>
      </c>
      <c r="E824" s="105">
        <f t="shared" si="483"/>
        <v>1152.307</v>
      </c>
      <c r="F824" s="106">
        <f t="shared" si="484"/>
        <v>45038</v>
      </c>
      <c r="G824" s="107">
        <f t="shared" si="463"/>
        <v>-9.500076932399959E-3</v>
      </c>
      <c r="H824" s="108">
        <f t="shared" si="477"/>
        <v>45097</v>
      </c>
      <c r="I824" s="108">
        <f t="shared" si="464"/>
        <v>45097</v>
      </c>
      <c r="J824" s="109">
        <f t="shared" si="471"/>
        <v>20</v>
      </c>
      <c r="K824" s="109">
        <f t="shared" si="487"/>
        <v>14</v>
      </c>
      <c r="L824" s="8">
        <f t="shared" si="472"/>
        <v>1</v>
      </c>
      <c r="M824" s="110">
        <f t="shared" si="486"/>
        <v>1.0005142899999999</v>
      </c>
      <c r="N824" s="110">
        <f t="shared" si="481"/>
        <v>1.2412016784838376</v>
      </c>
      <c r="O824" s="103">
        <f t="shared" si="485"/>
        <v>1.2412016699999999</v>
      </c>
      <c r="P824" s="103">
        <f t="shared" si="465"/>
        <v>595.65459648000001</v>
      </c>
      <c r="Q824" s="11">
        <f t="shared" si="480"/>
        <v>0</v>
      </c>
      <c r="R824" s="7">
        <f t="shared" si="473"/>
        <v>0</v>
      </c>
      <c r="S824" s="8">
        <f t="shared" si="466"/>
        <v>0</v>
      </c>
      <c r="T824" s="113">
        <f t="shared" si="474"/>
        <v>0.1047</v>
      </c>
      <c r="U824" s="111">
        <f t="shared" si="482"/>
        <v>14</v>
      </c>
      <c r="V824" s="111">
        <v>252</v>
      </c>
      <c r="W824" s="110">
        <f t="shared" si="467"/>
        <v>1.005547207</v>
      </c>
      <c r="X824" s="103">
        <f t="shared" si="468"/>
        <v>3.3042193399999999</v>
      </c>
      <c r="Y824" s="8">
        <f t="shared" si="475"/>
        <v>0</v>
      </c>
      <c r="Z824" s="114" t="str">
        <f t="shared" si="478"/>
        <v>A+J=</v>
      </c>
      <c r="AA824" s="108">
        <f t="shared" si="479"/>
        <v>45097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469"/>
        <v>45090</v>
      </c>
      <c r="B825" s="103">
        <f t="shared" si="462"/>
        <v>599.19553194000002</v>
      </c>
      <c r="C825" s="103">
        <f t="shared" si="476"/>
        <v>479.90154289999998</v>
      </c>
      <c r="D825" s="104">
        <f t="shared" si="470"/>
        <v>1163.3589999999999</v>
      </c>
      <c r="E825" s="105">
        <f t="shared" si="483"/>
        <v>1152.307</v>
      </c>
      <c r="F825" s="106">
        <f t="shared" si="484"/>
        <v>45038</v>
      </c>
      <c r="G825" s="107">
        <f t="shared" si="463"/>
        <v>-9.500076932399959E-3</v>
      </c>
      <c r="H825" s="108">
        <f t="shared" si="477"/>
        <v>45097</v>
      </c>
      <c r="I825" s="108">
        <f t="shared" si="464"/>
        <v>45097</v>
      </c>
      <c r="J825" s="109">
        <f t="shared" si="471"/>
        <v>20</v>
      </c>
      <c r="K825" s="109">
        <f t="shared" si="487"/>
        <v>15</v>
      </c>
      <c r="L825" s="8">
        <f t="shared" si="472"/>
        <v>1</v>
      </c>
      <c r="M825" s="110">
        <f t="shared" si="486"/>
        <v>1.0005142899999999</v>
      </c>
      <c r="N825" s="110">
        <f t="shared" si="481"/>
        <v>1.2412016784838376</v>
      </c>
      <c r="O825" s="103">
        <f t="shared" si="485"/>
        <v>1.2412016699999999</v>
      </c>
      <c r="P825" s="103">
        <f t="shared" si="465"/>
        <v>595.65459648000001</v>
      </c>
      <c r="Q825" s="11">
        <f t="shared" si="480"/>
        <v>0</v>
      </c>
      <c r="R825" s="7">
        <f t="shared" si="473"/>
        <v>0</v>
      </c>
      <c r="S825" s="8">
        <f t="shared" si="466"/>
        <v>0</v>
      </c>
      <c r="T825" s="113">
        <f t="shared" si="474"/>
        <v>0.1047</v>
      </c>
      <c r="U825" s="111">
        <f t="shared" si="482"/>
        <v>15</v>
      </c>
      <c r="V825" s="111">
        <v>252</v>
      </c>
      <c r="W825" s="110">
        <f t="shared" si="467"/>
        <v>1.005944612</v>
      </c>
      <c r="X825" s="103">
        <f t="shared" si="468"/>
        <v>3.54093546</v>
      </c>
      <c r="Y825" s="8">
        <f t="shared" si="475"/>
        <v>0</v>
      </c>
      <c r="Z825" s="114" t="str">
        <f t="shared" si="478"/>
        <v>A+J=</v>
      </c>
      <c r="AA825" s="108">
        <f t="shared" si="479"/>
        <v>45097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469"/>
        <v>45091</v>
      </c>
      <c r="B826" s="103">
        <f t="shared" si="462"/>
        <v>599.43234097000004</v>
      </c>
      <c r="C826" s="103">
        <f t="shared" si="476"/>
        <v>479.90154289999998</v>
      </c>
      <c r="D826" s="104">
        <f t="shared" si="470"/>
        <v>1163.3589999999999</v>
      </c>
      <c r="E826" s="105">
        <f t="shared" si="483"/>
        <v>1152.307</v>
      </c>
      <c r="F826" s="106">
        <f t="shared" si="484"/>
        <v>45038</v>
      </c>
      <c r="G826" s="107">
        <f t="shared" si="463"/>
        <v>-9.500076932399959E-3</v>
      </c>
      <c r="H826" s="108">
        <f t="shared" si="477"/>
        <v>45097</v>
      </c>
      <c r="I826" s="108">
        <f t="shared" si="464"/>
        <v>45097</v>
      </c>
      <c r="J826" s="109">
        <f t="shared" si="471"/>
        <v>20</v>
      </c>
      <c r="K826" s="109">
        <f t="shared" si="487"/>
        <v>16</v>
      </c>
      <c r="L826" s="8">
        <f t="shared" si="472"/>
        <v>1</v>
      </c>
      <c r="M826" s="110">
        <f t="shared" si="486"/>
        <v>1.0005142899999999</v>
      </c>
      <c r="N826" s="110">
        <f t="shared" si="481"/>
        <v>1.2412016784838376</v>
      </c>
      <c r="O826" s="103">
        <f t="shared" si="485"/>
        <v>1.2412016699999999</v>
      </c>
      <c r="P826" s="103">
        <f t="shared" si="465"/>
        <v>595.65459648000001</v>
      </c>
      <c r="Q826" s="11">
        <f t="shared" si="480"/>
        <v>0</v>
      </c>
      <c r="R826" s="7">
        <f t="shared" si="473"/>
        <v>0</v>
      </c>
      <c r="S826" s="8">
        <f t="shared" si="466"/>
        <v>0</v>
      </c>
      <c r="T826" s="113">
        <f t="shared" si="474"/>
        <v>0.1047</v>
      </c>
      <c r="U826" s="111">
        <f t="shared" si="482"/>
        <v>16</v>
      </c>
      <c r="V826" s="111">
        <v>252</v>
      </c>
      <c r="W826" s="110">
        <f t="shared" si="467"/>
        <v>1.006342173</v>
      </c>
      <c r="X826" s="103">
        <f t="shared" si="468"/>
        <v>3.7777444899999999</v>
      </c>
      <c r="Y826" s="8">
        <f t="shared" si="475"/>
        <v>0</v>
      </c>
      <c r="Z826" s="114" t="str">
        <f t="shared" si="478"/>
        <v>A+J=</v>
      </c>
      <c r="AA826" s="108">
        <f t="shared" si="479"/>
        <v>45097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469"/>
        <v>45092</v>
      </c>
      <c r="B827" s="103">
        <f t="shared" si="462"/>
        <v>599.66924412000003</v>
      </c>
      <c r="C827" s="103">
        <f t="shared" si="476"/>
        <v>479.90154289999998</v>
      </c>
      <c r="D827" s="104">
        <f t="shared" si="470"/>
        <v>1163.3589999999999</v>
      </c>
      <c r="E827" s="105">
        <f t="shared" si="483"/>
        <v>1152.307</v>
      </c>
      <c r="F827" s="106">
        <f t="shared" si="484"/>
        <v>45038</v>
      </c>
      <c r="G827" s="107">
        <f t="shared" si="463"/>
        <v>-9.500076932399959E-3</v>
      </c>
      <c r="H827" s="108">
        <f t="shared" si="477"/>
        <v>45097</v>
      </c>
      <c r="I827" s="108">
        <f t="shared" si="464"/>
        <v>45097</v>
      </c>
      <c r="J827" s="109">
        <f t="shared" si="471"/>
        <v>20</v>
      </c>
      <c r="K827" s="109">
        <f t="shared" si="487"/>
        <v>17</v>
      </c>
      <c r="L827" s="8">
        <f t="shared" si="472"/>
        <v>1</v>
      </c>
      <c r="M827" s="110">
        <f t="shared" si="486"/>
        <v>1.0005142899999999</v>
      </c>
      <c r="N827" s="110">
        <f t="shared" si="481"/>
        <v>1.2412016784838376</v>
      </c>
      <c r="O827" s="103">
        <f t="shared" si="485"/>
        <v>1.2412016699999999</v>
      </c>
      <c r="P827" s="103">
        <f t="shared" si="465"/>
        <v>595.65459648000001</v>
      </c>
      <c r="Q827" s="11">
        <f t="shared" si="480"/>
        <v>0</v>
      </c>
      <c r="R827" s="7">
        <f t="shared" si="473"/>
        <v>0</v>
      </c>
      <c r="S827" s="8">
        <f t="shared" si="466"/>
        <v>0</v>
      </c>
      <c r="T827" s="113">
        <f t="shared" si="474"/>
        <v>0.1047</v>
      </c>
      <c r="U827" s="111">
        <f t="shared" si="482"/>
        <v>17</v>
      </c>
      <c r="V827" s="111">
        <v>252</v>
      </c>
      <c r="W827" s="110">
        <f t="shared" si="467"/>
        <v>1.0067398919999999</v>
      </c>
      <c r="X827" s="103">
        <f t="shared" si="468"/>
        <v>4.0146476399999997</v>
      </c>
      <c r="Y827" s="8">
        <f t="shared" si="475"/>
        <v>0</v>
      </c>
      <c r="Z827" s="114" t="str">
        <f t="shared" si="478"/>
        <v>A+J=</v>
      </c>
      <c r="AA827" s="108">
        <f t="shared" si="479"/>
        <v>45097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469"/>
        <v>45093</v>
      </c>
      <c r="B828" s="103">
        <f t="shared" si="462"/>
        <v>599.90624078999997</v>
      </c>
      <c r="C828" s="103">
        <f t="shared" si="476"/>
        <v>479.90154289999998</v>
      </c>
      <c r="D828" s="104">
        <f t="shared" si="470"/>
        <v>1163.3589999999999</v>
      </c>
      <c r="E828" s="105">
        <f t="shared" si="483"/>
        <v>1152.307</v>
      </c>
      <c r="F828" s="106">
        <f t="shared" si="484"/>
        <v>45038</v>
      </c>
      <c r="G828" s="107">
        <f t="shared" si="463"/>
        <v>-9.500076932399959E-3</v>
      </c>
      <c r="H828" s="108">
        <f t="shared" si="477"/>
        <v>45097</v>
      </c>
      <c r="I828" s="108">
        <f t="shared" si="464"/>
        <v>45097</v>
      </c>
      <c r="J828" s="109">
        <f t="shared" si="471"/>
        <v>20</v>
      </c>
      <c r="K828" s="109">
        <f t="shared" si="487"/>
        <v>18</v>
      </c>
      <c r="L828" s="8">
        <f t="shared" si="472"/>
        <v>1</v>
      </c>
      <c r="M828" s="110">
        <f t="shared" si="486"/>
        <v>1.0005142899999999</v>
      </c>
      <c r="N828" s="110">
        <f t="shared" si="481"/>
        <v>1.2412016784838376</v>
      </c>
      <c r="O828" s="103">
        <f t="shared" si="485"/>
        <v>1.2412016699999999</v>
      </c>
      <c r="P828" s="103">
        <f t="shared" si="465"/>
        <v>595.65459648000001</v>
      </c>
      <c r="Q828" s="11">
        <f t="shared" si="480"/>
        <v>0</v>
      </c>
      <c r="R828" s="7">
        <f t="shared" si="473"/>
        <v>0</v>
      </c>
      <c r="S828" s="8">
        <f t="shared" si="466"/>
        <v>0</v>
      </c>
      <c r="T828" s="113">
        <f t="shared" si="474"/>
        <v>0.1047</v>
      </c>
      <c r="U828" s="111">
        <f t="shared" si="482"/>
        <v>18</v>
      </c>
      <c r="V828" s="111">
        <v>252</v>
      </c>
      <c r="W828" s="110">
        <f t="shared" si="467"/>
        <v>1.007137768</v>
      </c>
      <c r="X828" s="103">
        <f t="shared" si="468"/>
        <v>4.2516443099999996</v>
      </c>
      <c r="Y828" s="8">
        <f t="shared" si="475"/>
        <v>0</v>
      </c>
      <c r="Z828" s="114" t="str">
        <f t="shared" si="478"/>
        <v>A+J=</v>
      </c>
      <c r="AA828" s="108">
        <f t="shared" si="479"/>
        <v>45097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469"/>
        <v>45094</v>
      </c>
      <c r="B829" s="103">
        <f t="shared" si="462"/>
        <v>600.14333097999997</v>
      </c>
      <c r="C829" s="103">
        <f t="shared" si="476"/>
        <v>479.90154289999998</v>
      </c>
      <c r="D829" s="104">
        <f t="shared" si="470"/>
        <v>1163.3589999999999</v>
      </c>
      <c r="E829" s="105">
        <f t="shared" si="483"/>
        <v>1152.307</v>
      </c>
      <c r="F829" s="106">
        <f t="shared" si="484"/>
        <v>45038</v>
      </c>
      <c r="G829" s="107">
        <f t="shared" si="463"/>
        <v>-9.500076932399959E-3</v>
      </c>
      <c r="H829" s="108">
        <f t="shared" si="477"/>
        <v>45097</v>
      </c>
      <c r="I829" s="108">
        <f t="shared" si="464"/>
        <v>45097</v>
      </c>
      <c r="J829" s="109">
        <f t="shared" si="471"/>
        <v>20</v>
      </c>
      <c r="K829" s="109">
        <f t="shared" si="487"/>
        <v>19</v>
      </c>
      <c r="L829" s="8">
        <f t="shared" si="472"/>
        <v>1</v>
      </c>
      <c r="M829" s="110">
        <f t="shared" si="486"/>
        <v>1.0005142899999999</v>
      </c>
      <c r="N829" s="110">
        <f t="shared" si="481"/>
        <v>1.2412016784838376</v>
      </c>
      <c r="O829" s="103">
        <f t="shared" si="485"/>
        <v>1.2412016699999999</v>
      </c>
      <c r="P829" s="103">
        <f t="shared" si="465"/>
        <v>595.65459648000001</v>
      </c>
      <c r="Q829" s="11">
        <f t="shared" si="480"/>
        <v>0</v>
      </c>
      <c r="R829" s="7">
        <f t="shared" si="473"/>
        <v>0</v>
      </c>
      <c r="S829" s="8">
        <f t="shared" si="466"/>
        <v>0</v>
      </c>
      <c r="T829" s="113">
        <f t="shared" si="474"/>
        <v>0.1047</v>
      </c>
      <c r="U829" s="111">
        <f t="shared" si="482"/>
        <v>19</v>
      </c>
      <c r="V829" s="111">
        <v>252</v>
      </c>
      <c r="W829" s="110">
        <f t="shared" si="467"/>
        <v>1.007535801</v>
      </c>
      <c r="X829" s="103">
        <f t="shared" si="468"/>
        <v>4.4887344999999996</v>
      </c>
      <c r="Y829" s="8">
        <f t="shared" si="475"/>
        <v>0</v>
      </c>
      <c r="Z829" s="114" t="str">
        <f t="shared" si="478"/>
        <v>A+J=</v>
      </c>
      <c r="AA829" s="108">
        <f t="shared" si="479"/>
        <v>45097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469"/>
        <v>45095</v>
      </c>
      <c r="B830" s="103">
        <f t="shared" si="462"/>
        <v>600.14333097999997</v>
      </c>
      <c r="C830" s="103">
        <f t="shared" si="476"/>
        <v>479.90154289999998</v>
      </c>
      <c r="D830" s="104">
        <f t="shared" si="470"/>
        <v>1163.3589999999999</v>
      </c>
      <c r="E830" s="105">
        <f t="shared" si="483"/>
        <v>1152.307</v>
      </c>
      <c r="F830" s="106">
        <f t="shared" si="484"/>
        <v>45038</v>
      </c>
      <c r="G830" s="107">
        <f t="shared" si="463"/>
        <v>-9.500076932399959E-3</v>
      </c>
      <c r="H830" s="108">
        <f t="shared" si="477"/>
        <v>45097</v>
      </c>
      <c r="I830" s="108">
        <f t="shared" si="464"/>
        <v>45097</v>
      </c>
      <c r="J830" s="109">
        <f t="shared" si="471"/>
        <v>20</v>
      </c>
      <c r="K830" s="109">
        <f t="shared" si="487"/>
        <v>19</v>
      </c>
      <c r="L830" s="8">
        <f t="shared" si="472"/>
        <v>1</v>
      </c>
      <c r="M830" s="110">
        <f t="shared" si="486"/>
        <v>1.0005142899999999</v>
      </c>
      <c r="N830" s="110">
        <f t="shared" si="481"/>
        <v>1.2412016784838376</v>
      </c>
      <c r="O830" s="103">
        <f t="shared" si="485"/>
        <v>1.2412016699999999</v>
      </c>
      <c r="P830" s="103">
        <f t="shared" si="465"/>
        <v>595.65459648000001</v>
      </c>
      <c r="Q830" s="11">
        <f t="shared" si="480"/>
        <v>0</v>
      </c>
      <c r="R830" s="7">
        <f t="shared" si="473"/>
        <v>0</v>
      </c>
      <c r="S830" s="8">
        <f t="shared" si="466"/>
        <v>0</v>
      </c>
      <c r="T830" s="113">
        <f t="shared" si="474"/>
        <v>0.1047</v>
      </c>
      <c r="U830" s="111">
        <f t="shared" si="482"/>
        <v>19</v>
      </c>
      <c r="V830" s="111">
        <v>252</v>
      </c>
      <c r="W830" s="110">
        <f t="shared" si="467"/>
        <v>1.007535801</v>
      </c>
      <c r="X830" s="103">
        <f t="shared" si="468"/>
        <v>4.4887344999999996</v>
      </c>
      <c r="Y830" s="8">
        <f t="shared" si="475"/>
        <v>0</v>
      </c>
      <c r="Z830" s="114" t="str">
        <f t="shared" si="478"/>
        <v>A+J=</v>
      </c>
      <c r="AA830" s="108">
        <f t="shared" si="479"/>
        <v>45097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469"/>
        <v>45096</v>
      </c>
      <c r="B831" s="103">
        <f t="shared" si="462"/>
        <v>600.14333097999997</v>
      </c>
      <c r="C831" s="103">
        <f t="shared" si="476"/>
        <v>479.90154289999998</v>
      </c>
      <c r="D831" s="104">
        <f t="shared" si="470"/>
        <v>1163.3589999999999</v>
      </c>
      <c r="E831" s="105">
        <f t="shared" si="483"/>
        <v>1152.307</v>
      </c>
      <c r="F831" s="106">
        <f t="shared" si="484"/>
        <v>45038</v>
      </c>
      <c r="G831" s="107">
        <f t="shared" si="463"/>
        <v>-9.500076932399959E-3</v>
      </c>
      <c r="H831" s="108">
        <f t="shared" si="477"/>
        <v>45097</v>
      </c>
      <c r="I831" s="108">
        <f t="shared" si="464"/>
        <v>45097</v>
      </c>
      <c r="J831" s="109">
        <f t="shared" si="471"/>
        <v>20</v>
      </c>
      <c r="K831" s="109">
        <f t="shared" si="487"/>
        <v>19</v>
      </c>
      <c r="L831" s="8">
        <f t="shared" si="472"/>
        <v>1</v>
      </c>
      <c r="M831" s="110">
        <f t="shared" si="486"/>
        <v>1.0005142899999999</v>
      </c>
      <c r="N831" s="110">
        <f t="shared" si="481"/>
        <v>1.2412016784838376</v>
      </c>
      <c r="O831" s="103">
        <f t="shared" si="485"/>
        <v>1.2412016699999999</v>
      </c>
      <c r="P831" s="103">
        <f t="shared" si="465"/>
        <v>595.65459648000001</v>
      </c>
      <c r="Q831" s="11">
        <f t="shared" si="480"/>
        <v>0</v>
      </c>
      <c r="R831" s="7">
        <f t="shared" si="473"/>
        <v>0</v>
      </c>
      <c r="S831" s="8">
        <f t="shared" si="466"/>
        <v>0</v>
      </c>
      <c r="T831" s="113">
        <f t="shared" si="474"/>
        <v>0.1047</v>
      </c>
      <c r="U831" s="111">
        <f t="shared" si="482"/>
        <v>19</v>
      </c>
      <c r="V831" s="111">
        <v>252</v>
      </c>
      <c r="W831" s="110">
        <f t="shared" si="467"/>
        <v>1.007535801</v>
      </c>
      <c r="X831" s="103">
        <f t="shared" si="468"/>
        <v>4.4887344999999996</v>
      </c>
      <c r="Y831" s="8">
        <f t="shared" si="475"/>
        <v>0</v>
      </c>
      <c r="Z831" s="114" t="str">
        <f t="shared" si="478"/>
        <v>A+J=</v>
      </c>
      <c r="AA831" s="108">
        <f t="shared" si="479"/>
        <v>45097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469"/>
        <v>45097</v>
      </c>
      <c r="B832" s="103">
        <f t="shared" si="462"/>
        <v>600.38051528000005</v>
      </c>
      <c r="C832" s="103">
        <f t="shared" si="476"/>
        <v>479.90154289999998</v>
      </c>
      <c r="D832" s="104">
        <f t="shared" si="470"/>
        <v>1163.3589999999999</v>
      </c>
      <c r="E832" s="105">
        <f t="shared" si="483"/>
        <v>1152.307</v>
      </c>
      <c r="F832" s="106">
        <f t="shared" si="484"/>
        <v>45038</v>
      </c>
      <c r="G832" s="107">
        <f t="shared" si="463"/>
        <v>-9.500076932399959E-3</v>
      </c>
      <c r="H832" s="108">
        <f t="shared" si="477"/>
        <v>45127</v>
      </c>
      <c r="I832" s="108">
        <f t="shared" si="464"/>
        <v>45097</v>
      </c>
      <c r="J832" s="109">
        <f t="shared" si="471"/>
        <v>20</v>
      </c>
      <c r="K832" s="109">
        <f t="shared" si="487"/>
        <v>20</v>
      </c>
      <c r="L832" s="8">
        <f t="shared" si="472"/>
        <v>1</v>
      </c>
      <c r="M832" s="110">
        <f t="shared" si="486"/>
        <v>1.0005142899999999</v>
      </c>
      <c r="N832" s="110">
        <f t="shared" si="481"/>
        <v>1.2412016784838376</v>
      </c>
      <c r="O832" s="103">
        <f t="shared" si="485"/>
        <v>1.2412016699999999</v>
      </c>
      <c r="P832" s="103">
        <f t="shared" si="465"/>
        <v>595.65459648000001</v>
      </c>
      <c r="Q832" s="11">
        <f t="shared" si="480"/>
        <v>27</v>
      </c>
      <c r="R832" s="7">
        <f t="shared" si="473"/>
        <v>2.5892999999999999E-2</v>
      </c>
      <c r="S832" s="8">
        <f t="shared" si="466"/>
        <v>15.42328446</v>
      </c>
      <c r="T832" s="113">
        <f t="shared" si="474"/>
        <v>0.1047</v>
      </c>
      <c r="U832" s="111">
        <f t="shared" si="482"/>
        <v>20</v>
      </c>
      <c r="V832" s="111">
        <v>252</v>
      </c>
      <c r="W832" s="110">
        <f t="shared" si="467"/>
        <v>1.0079339919999999</v>
      </c>
      <c r="X832" s="103">
        <f t="shared" si="468"/>
        <v>4.7259187999999996</v>
      </c>
      <c r="Y832" s="8">
        <f t="shared" si="475"/>
        <v>20.14920326</v>
      </c>
      <c r="Z832" s="114" t="str">
        <f t="shared" si="478"/>
        <v>A+J=</v>
      </c>
      <c r="AA832" s="108">
        <f t="shared" si="479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469"/>
        <v>45098</v>
      </c>
      <c r="B833" s="103">
        <f t="shared" si="462"/>
        <v>580.46062638000001</v>
      </c>
      <c r="C833" s="103">
        <f t="shared" si="476"/>
        <v>467.47545224999999</v>
      </c>
      <c r="D833" s="104">
        <f t="shared" si="470"/>
        <v>1152.307</v>
      </c>
      <c r="E833" s="105">
        <f t="shared" si="483"/>
        <v>1131.058</v>
      </c>
      <c r="F833" s="106">
        <f t="shared" si="484"/>
        <v>45066</v>
      </c>
      <c r="G833" s="107">
        <f t="shared" si="463"/>
        <v>-1.8440398261921565E-2</v>
      </c>
      <c r="H833" s="108">
        <f t="shared" si="477"/>
        <v>45127</v>
      </c>
      <c r="I833" s="108">
        <f t="shared" si="464"/>
        <v>45127</v>
      </c>
      <c r="J833" s="109">
        <f t="shared" si="471"/>
        <v>22</v>
      </c>
      <c r="K833" s="109">
        <f t="shared" si="487"/>
        <v>1</v>
      </c>
      <c r="L833" s="8">
        <f t="shared" si="472"/>
        <v>1</v>
      </c>
      <c r="M833" s="110">
        <f t="shared" si="486"/>
        <v>1</v>
      </c>
      <c r="N833" s="110">
        <f t="shared" si="481"/>
        <v>1.2412016784838376</v>
      </c>
      <c r="O833" s="103">
        <f t="shared" si="485"/>
        <v>1.2412016699999999</v>
      </c>
      <c r="P833" s="103">
        <f t="shared" si="465"/>
        <v>580.23131201000001</v>
      </c>
      <c r="Q833" s="11">
        <f t="shared" si="480"/>
        <v>0</v>
      </c>
      <c r="R833" s="7">
        <f t="shared" si="473"/>
        <v>0</v>
      </c>
      <c r="S833" s="8">
        <f t="shared" si="466"/>
        <v>0</v>
      </c>
      <c r="T833" s="113">
        <f t="shared" si="474"/>
        <v>0.1047</v>
      </c>
      <c r="U833" s="111">
        <f t="shared" si="482"/>
        <v>1</v>
      </c>
      <c r="V833" s="111">
        <v>252</v>
      </c>
      <c r="W833" s="110">
        <f t="shared" si="467"/>
        <v>1.0003952119999999</v>
      </c>
      <c r="X833" s="103">
        <f t="shared" si="468"/>
        <v>0.22931436999999999</v>
      </c>
      <c r="Y833" s="8">
        <f t="shared" si="475"/>
        <v>0</v>
      </c>
      <c r="Z833" s="114" t="str">
        <f t="shared" si="478"/>
        <v>A+J=</v>
      </c>
      <c r="AA833" s="108">
        <f t="shared" si="479"/>
        <v>45127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469"/>
        <v>45099</v>
      </c>
      <c r="B834" s="103">
        <f t="shared" si="462"/>
        <v>580.69003185999998</v>
      </c>
      <c r="C834" s="103">
        <f t="shared" si="476"/>
        <v>467.47545224999999</v>
      </c>
      <c r="D834" s="104">
        <f t="shared" si="470"/>
        <v>1152.307</v>
      </c>
      <c r="E834" s="105">
        <f t="shared" si="483"/>
        <v>1131.058</v>
      </c>
      <c r="F834" s="106">
        <f t="shared" si="484"/>
        <v>45066</v>
      </c>
      <c r="G834" s="107">
        <f t="shared" si="463"/>
        <v>-1.8440398261921565E-2</v>
      </c>
      <c r="H834" s="108">
        <f t="shared" si="477"/>
        <v>45127</v>
      </c>
      <c r="I834" s="108">
        <f t="shared" si="464"/>
        <v>45127</v>
      </c>
      <c r="J834" s="109">
        <f t="shared" si="471"/>
        <v>22</v>
      </c>
      <c r="K834" s="109">
        <f t="shared" si="487"/>
        <v>2</v>
      </c>
      <c r="L834" s="8">
        <f t="shared" si="472"/>
        <v>1</v>
      </c>
      <c r="M834" s="110">
        <f t="shared" si="486"/>
        <v>1</v>
      </c>
      <c r="N834" s="110">
        <f t="shared" si="481"/>
        <v>1.2412016784838376</v>
      </c>
      <c r="O834" s="103">
        <f t="shared" si="485"/>
        <v>1.2412016699999999</v>
      </c>
      <c r="P834" s="103">
        <f t="shared" si="465"/>
        <v>580.23131201000001</v>
      </c>
      <c r="Q834" s="11">
        <f t="shared" si="480"/>
        <v>0</v>
      </c>
      <c r="R834" s="7">
        <f t="shared" si="473"/>
        <v>0</v>
      </c>
      <c r="S834" s="8">
        <f t="shared" si="466"/>
        <v>0</v>
      </c>
      <c r="T834" s="113">
        <f t="shared" si="474"/>
        <v>0.1047</v>
      </c>
      <c r="U834" s="111">
        <f t="shared" si="482"/>
        <v>2</v>
      </c>
      <c r="V834" s="111">
        <v>252</v>
      </c>
      <c r="W834" s="110">
        <f t="shared" si="467"/>
        <v>1.000790581</v>
      </c>
      <c r="X834" s="103">
        <f t="shared" si="468"/>
        <v>0.45871984999999998</v>
      </c>
      <c r="Y834" s="8">
        <f t="shared" si="475"/>
        <v>0</v>
      </c>
      <c r="Z834" s="114" t="str">
        <f t="shared" si="478"/>
        <v>A+J=</v>
      </c>
      <c r="AA834" s="108">
        <f t="shared" si="479"/>
        <v>45127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469"/>
        <v>45100</v>
      </c>
      <c r="B835" s="103">
        <f t="shared" si="462"/>
        <v>580.91952727</v>
      </c>
      <c r="C835" s="103">
        <f t="shared" si="476"/>
        <v>467.47545224999999</v>
      </c>
      <c r="D835" s="104">
        <f t="shared" si="470"/>
        <v>1152.307</v>
      </c>
      <c r="E835" s="105">
        <f t="shared" si="483"/>
        <v>1131.058</v>
      </c>
      <c r="F835" s="106">
        <f t="shared" si="484"/>
        <v>45066</v>
      </c>
      <c r="G835" s="107">
        <f t="shared" si="463"/>
        <v>-1.8440398261921565E-2</v>
      </c>
      <c r="H835" s="108">
        <f t="shared" si="477"/>
        <v>45127</v>
      </c>
      <c r="I835" s="108">
        <f t="shared" si="464"/>
        <v>45127</v>
      </c>
      <c r="J835" s="109">
        <f t="shared" si="471"/>
        <v>22</v>
      </c>
      <c r="K835" s="109">
        <f t="shared" si="487"/>
        <v>3</v>
      </c>
      <c r="L835" s="8">
        <f t="shared" si="472"/>
        <v>1</v>
      </c>
      <c r="M835" s="110">
        <f t="shared" si="486"/>
        <v>1</v>
      </c>
      <c r="N835" s="110">
        <f t="shared" si="481"/>
        <v>1.2412016784838376</v>
      </c>
      <c r="O835" s="103">
        <f t="shared" si="485"/>
        <v>1.2412016699999999</v>
      </c>
      <c r="P835" s="103">
        <f t="shared" si="465"/>
        <v>580.23131201000001</v>
      </c>
      <c r="Q835" s="11">
        <f t="shared" si="480"/>
        <v>0</v>
      </c>
      <c r="R835" s="7">
        <f t="shared" si="473"/>
        <v>0</v>
      </c>
      <c r="S835" s="8">
        <f t="shared" si="466"/>
        <v>0</v>
      </c>
      <c r="T835" s="113">
        <f t="shared" si="474"/>
        <v>0.1047</v>
      </c>
      <c r="U835" s="111">
        <f t="shared" si="482"/>
        <v>3</v>
      </c>
      <c r="V835" s="111">
        <v>252</v>
      </c>
      <c r="W835" s="110">
        <f t="shared" si="467"/>
        <v>1.0011861049999999</v>
      </c>
      <c r="X835" s="103">
        <f t="shared" si="468"/>
        <v>0.68821526</v>
      </c>
      <c r="Y835" s="8">
        <f t="shared" si="475"/>
        <v>0</v>
      </c>
      <c r="Z835" s="114" t="str">
        <f t="shared" si="478"/>
        <v>A+J=</v>
      </c>
      <c r="AA835" s="108">
        <f t="shared" si="479"/>
        <v>45127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469"/>
        <v>45101</v>
      </c>
      <c r="B836" s="103">
        <f t="shared" si="462"/>
        <v>581.14911376999999</v>
      </c>
      <c r="C836" s="103">
        <f t="shared" si="476"/>
        <v>467.47545224999999</v>
      </c>
      <c r="D836" s="104">
        <f t="shared" si="470"/>
        <v>1152.307</v>
      </c>
      <c r="E836" s="105">
        <f t="shared" si="483"/>
        <v>1131.058</v>
      </c>
      <c r="F836" s="106">
        <f t="shared" si="484"/>
        <v>45066</v>
      </c>
      <c r="G836" s="107">
        <f t="shared" si="463"/>
        <v>-1.8440398261921565E-2</v>
      </c>
      <c r="H836" s="108">
        <f t="shared" si="477"/>
        <v>45127</v>
      </c>
      <c r="I836" s="108">
        <f t="shared" si="464"/>
        <v>45127</v>
      </c>
      <c r="J836" s="109">
        <f t="shared" si="471"/>
        <v>22</v>
      </c>
      <c r="K836" s="109">
        <f t="shared" si="487"/>
        <v>4</v>
      </c>
      <c r="L836" s="8">
        <f t="shared" si="472"/>
        <v>1</v>
      </c>
      <c r="M836" s="110">
        <f t="shared" si="486"/>
        <v>1</v>
      </c>
      <c r="N836" s="110">
        <f t="shared" si="481"/>
        <v>1.2412016784838376</v>
      </c>
      <c r="O836" s="103">
        <f t="shared" si="485"/>
        <v>1.2412016699999999</v>
      </c>
      <c r="P836" s="103">
        <f t="shared" si="465"/>
        <v>580.23131201000001</v>
      </c>
      <c r="Q836" s="11">
        <f t="shared" si="480"/>
        <v>0</v>
      </c>
      <c r="R836" s="7">
        <f t="shared" si="473"/>
        <v>0</v>
      </c>
      <c r="S836" s="8">
        <f t="shared" si="466"/>
        <v>0</v>
      </c>
      <c r="T836" s="113">
        <f t="shared" si="474"/>
        <v>0.1047</v>
      </c>
      <c r="U836" s="111">
        <f t="shared" si="482"/>
        <v>4</v>
      </c>
      <c r="V836" s="111">
        <v>252</v>
      </c>
      <c r="W836" s="110">
        <f t="shared" si="467"/>
        <v>1.001581786</v>
      </c>
      <c r="X836" s="103">
        <f t="shared" si="468"/>
        <v>0.91780176000000002</v>
      </c>
      <c r="Y836" s="8">
        <f t="shared" si="475"/>
        <v>0</v>
      </c>
      <c r="Z836" s="114" t="str">
        <f t="shared" si="478"/>
        <v>A+J=</v>
      </c>
      <c r="AA836" s="108">
        <f t="shared" si="479"/>
        <v>45127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469"/>
        <v>45102</v>
      </c>
      <c r="B837" s="103">
        <f t="shared" si="462"/>
        <v>581.14911376999999</v>
      </c>
      <c r="C837" s="103">
        <f t="shared" si="476"/>
        <v>467.47545224999999</v>
      </c>
      <c r="D837" s="104">
        <f t="shared" si="470"/>
        <v>1152.307</v>
      </c>
      <c r="E837" s="105">
        <f t="shared" si="483"/>
        <v>1131.058</v>
      </c>
      <c r="F837" s="106">
        <f t="shared" si="484"/>
        <v>45066</v>
      </c>
      <c r="G837" s="107">
        <f t="shared" si="463"/>
        <v>-1.8440398261921565E-2</v>
      </c>
      <c r="H837" s="108">
        <f t="shared" si="477"/>
        <v>45127</v>
      </c>
      <c r="I837" s="108">
        <f t="shared" si="464"/>
        <v>45127</v>
      </c>
      <c r="J837" s="109">
        <f t="shared" si="471"/>
        <v>22</v>
      </c>
      <c r="K837" s="109">
        <f t="shared" si="487"/>
        <v>4</v>
      </c>
      <c r="L837" s="8">
        <f t="shared" si="472"/>
        <v>1</v>
      </c>
      <c r="M837" s="110">
        <f t="shared" si="486"/>
        <v>1</v>
      </c>
      <c r="N837" s="110">
        <f t="shared" si="481"/>
        <v>1.2412016784838376</v>
      </c>
      <c r="O837" s="103">
        <f t="shared" si="485"/>
        <v>1.2412016699999999</v>
      </c>
      <c r="P837" s="103">
        <f t="shared" si="465"/>
        <v>580.23131201000001</v>
      </c>
      <c r="Q837" s="11">
        <f t="shared" si="480"/>
        <v>0</v>
      </c>
      <c r="R837" s="7">
        <f t="shared" si="473"/>
        <v>0</v>
      </c>
      <c r="S837" s="8">
        <f t="shared" si="466"/>
        <v>0</v>
      </c>
      <c r="T837" s="113">
        <f t="shared" si="474"/>
        <v>0.1047</v>
      </c>
      <c r="U837" s="111">
        <f t="shared" si="482"/>
        <v>4</v>
      </c>
      <c r="V837" s="111">
        <v>252</v>
      </c>
      <c r="W837" s="110">
        <f t="shared" si="467"/>
        <v>1.001581786</v>
      </c>
      <c r="X837" s="103">
        <f t="shared" si="468"/>
        <v>0.91780176000000002</v>
      </c>
      <c r="Y837" s="8">
        <f t="shared" si="475"/>
        <v>0</v>
      </c>
      <c r="Z837" s="114" t="str">
        <f t="shared" si="478"/>
        <v>A+J=</v>
      </c>
      <c r="AA837" s="108">
        <f t="shared" si="479"/>
        <v>45127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469"/>
        <v>45103</v>
      </c>
      <c r="B838" s="103">
        <f t="shared" si="462"/>
        <v>581.14911376999999</v>
      </c>
      <c r="C838" s="103">
        <f t="shared" si="476"/>
        <v>467.47545224999999</v>
      </c>
      <c r="D838" s="104">
        <f t="shared" si="470"/>
        <v>1152.307</v>
      </c>
      <c r="E838" s="105">
        <f t="shared" si="483"/>
        <v>1131.058</v>
      </c>
      <c r="F838" s="106">
        <f t="shared" si="484"/>
        <v>45066</v>
      </c>
      <c r="G838" s="107">
        <f t="shared" si="463"/>
        <v>-1.8440398261921565E-2</v>
      </c>
      <c r="H838" s="108">
        <f t="shared" si="477"/>
        <v>45127</v>
      </c>
      <c r="I838" s="108">
        <f t="shared" si="464"/>
        <v>45127</v>
      </c>
      <c r="J838" s="109">
        <f t="shared" si="471"/>
        <v>22</v>
      </c>
      <c r="K838" s="109">
        <f t="shared" si="487"/>
        <v>4</v>
      </c>
      <c r="L838" s="8">
        <f t="shared" si="472"/>
        <v>1</v>
      </c>
      <c r="M838" s="110">
        <f t="shared" si="486"/>
        <v>1</v>
      </c>
      <c r="N838" s="110">
        <f t="shared" si="481"/>
        <v>1.2412016784838376</v>
      </c>
      <c r="O838" s="103">
        <f t="shared" si="485"/>
        <v>1.2412016699999999</v>
      </c>
      <c r="P838" s="103">
        <f t="shared" si="465"/>
        <v>580.23131201000001</v>
      </c>
      <c r="Q838" s="11">
        <f t="shared" si="480"/>
        <v>0</v>
      </c>
      <c r="R838" s="7">
        <f t="shared" si="473"/>
        <v>0</v>
      </c>
      <c r="S838" s="8">
        <f t="shared" si="466"/>
        <v>0</v>
      </c>
      <c r="T838" s="113">
        <f t="shared" si="474"/>
        <v>0.1047</v>
      </c>
      <c r="U838" s="111">
        <f t="shared" si="482"/>
        <v>4</v>
      </c>
      <c r="V838" s="111">
        <v>252</v>
      </c>
      <c r="W838" s="110">
        <f t="shared" si="467"/>
        <v>1.001581786</v>
      </c>
      <c r="X838" s="103">
        <f t="shared" si="468"/>
        <v>0.91780176000000002</v>
      </c>
      <c r="Y838" s="8">
        <f t="shared" si="475"/>
        <v>0</v>
      </c>
      <c r="Z838" s="114" t="str">
        <f t="shared" si="478"/>
        <v>A+J=</v>
      </c>
      <c r="AA838" s="108">
        <f t="shared" si="479"/>
        <v>45127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469"/>
        <v>45104</v>
      </c>
      <c r="B839" s="103">
        <f t="shared" si="462"/>
        <v>581.37879137000004</v>
      </c>
      <c r="C839" s="103">
        <f t="shared" si="476"/>
        <v>467.47545224999999</v>
      </c>
      <c r="D839" s="104">
        <f t="shared" si="470"/>
        <v>1152.307</v>
      </c>
      <c r="E839" s="105">
        <f t="shared" si="483"/>
        <v>1131.058</v>
      </c>
      <c r="F839" s="106">
        <f t="shared" si="484"/>
        <v>45066</v>
      </c>
      <c r="G839" s="107">
        <f t="shared" si="463"/>
        <v>-1.8440398261921565E-2</v>
      </c>
      <c r="H839" s="108">
        <f t="shared" si="477"/>
        <v>45127</v>
      </c>
      <c r="I839" s="108">
        <f t="shared" si="464"/>
        <v>45127</v>
      </c>
      <c r="J839" s="109">
        <f t="shared" si="471"/>
        <v>22</v>
      </c>
      <c r="K839" s="109">
        <f t="shared" si="487"/>
        <v>5</v>
      </c>
      <c r="L839" s="8">
        <f t="shared" si="472"/>
        <v>1</v>
      </c>
      <c r="M839" s="110">
        <f t="shared" si="486"/>
        <v>1</v>
      </c>
      <c r="N839" s="110">
        <f t="shared" si="481"/>
        <v>1.2412016784838376</v>
      </c>
      <c r="O839" s="103">
        <f t="shared" si="485"/>
        <v>1.2412016699999999</v>
      </c>
      <c r="P839" s="103">
        <f t="shared" si="465"/>
        <v>580.23131201000001</v>
      </c>
      <c r="Q839" s="11">
        <f t="shared" si="480"/>
        <v>0</v>
      </c>
      <c r="R839" s="7">
        <f t="shared" si="473"/>
        <v>0</v>
      </c>
      <c r="S839" s="8">
        <f t="shared" si="466"/>
        <v>0</v>
      </c>
      <c r="T839" s="113">
        <f t="shared" si="474"/>
        <v>0.1047</v>
      </c>
      <c r="U839" s="111">
        <f t="shared" si="482"/>
        <v>5</v>
      </c>
      <c r="V839" s="111">
        <v>252</v>
      </c>
      <c r="W839" s="110">
        <f t="shared" si="467"/>
        <v>1.001977624</v>
      </c>
      <c r="X839" s="103">
        <f t="shared" si="468"/>
        <v>1.1474793599999999</v>
      </c>
      <c r="Y839" s="8">
        <f t="shared" si="475"/>
        <v>0</v>
      </c>
      <c r="Z839" s="114" t="str">
        <f t="shared" si="478"/>
        <v>A+J=</v>
      </c>
      <c r="AA839" s="108">
        <f t="shared" si="479"/>
        <v>45127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469"/>
        <v>45105</v>
      </c>
      <c r="B840" s="103">
        <f t="shared" si="462"/>
        <v>581.60855891000006</v>
      </c>
      <c r="C840" s="103">
        <f t="shared" si="476"/>
        <v>467.47545224999999</v>
      </c>
      <c r="D840" s="104">
        <f t="shared" si="470"/>
        <v>1152.307</v>
      </c>
      <c r="E840" s="105">
        <f t="shared" si="483"/>
        <v>1131.058</v>
      </c>
      <c r="F840" s="106">
        <f t="shared" si="484"/>
        <v>45066</v>
      </c>
      <c r="G840" s="107">
        <f t="shared" si="463"/>
        <v>-1.8440398261921565E-2</v>
      </c>
      <c r="H840" s="108">
        <f t="shared" si="477"/>
        <v>45127</v>
      </c>
      <c r="I840" s="108">
        <f t="shared" si="464"/>
        <v>45127</v>
      </c>
      <c r="J840" s="109">
        <f t="shared" si="471"/>
        <v>22</v>
      </c>
      <c r="K840" s="109">
        <f t="shared" si="487"/>
        <v>6</v>
      </c>
      <c r="L840" s="8">
        <f t="shared" si="472"/>
        <v>1</v>
      </c>
      <c r="M840" s="110">
        <f t="shared" si="486"/>
        <v>1</v>
      </c>
      <c r="N840" s="110">
        <f t="shared" si="481"/>
        <v>1.2412016784838376</v>
      </c>
      <c r="O840" s="103">
        <f t="shared" si="485"/>
        <v>1.2412016699999999</v>
      </c>
      <c r="P840" s="103">
        <f t="shared" si="465"/>
        <v>580.23131201000001</v>
      </c>
      <c r="Q840" s="11">
        <f t="shared" si="480"/>
        <v>0</v>
      </c>
      <c r="R840" s="7">
        <f t="shared" si="473"/>
        <v>0</v>
      </c>
      <c r="S840" s="8">
        <f t="shared" si="466"/>
        <v>0</v>
      </c>
      <c r="T840" s="113">
        <f t="shared" si="474"/>
        <v>0.1047</v>
      </c>
      <c r="U840" s="111">
        <f t="shared" si="482"/>
        <v>6</v>
      </c>
      <c r="V840" s="111">
        <v>252</v>
      </c>
      <c r="W840" s="110">
        <f t="shared" si="467"/>
        <v>1.0023736169999999</v>
      </c>
      <c r="X840" s="103">
        <f t="shared" si="468"/>
        <v>1.3772469000000001</v>
      </c>
      <c r="Y840" s="8">
        <f t="shared" si="475"/>
        <v>0</v>
      </c>
      <c r="Z840" s="114" t="str">
        <f t="shared" si="478"/>
        <v>A+J=</v>
      </c>
      <c r="AA840" s="108">
        <f t="shared" si="479"/>
        <v>45127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469"/>
        <v>45106</v>
      </c>
      <c r="B841" s="103">
        <f t="shared" si="462"/>
        <v>581.83841813000004</v>
      </c>
      <c r="C841" s="103">
        <f t="shared" si="476"/>
        <v>467.47545224999999</v>
      </c>
      <c r="D841" s="104">
        <f t="shared" si="470"/>
        <v>1152.307</v>
      </c>
      <c r="E841" s="105">
        <f t="shared" si="483"/>
        <v>1131.058</v>
      </c>
      <c r="F841" s="106">
        <f t="shared" si="484"/>
        <v>45066</v>
      </c>
      <c r="G841" s="107">
        <f t="shared" si="463"/>
        <v>-1.8440398261921565E-2</v>
      </c>
      <c r="H841" s="108">
        <f t="shared" si="477"/>
        <v>45127</v>
      </c>
      <c r="I841" s="108">
        <f t="shared" si="464"/>
        <v>45127</v>
      </c>
      <c r="J841" s="109">
        <f t="shared" si="471"/>
        <v>22</v>
      </c>
      <c r="K841" s="109">
        <f t="shared" si="487"/>
        <v>7</v>
      </c>
      <c r="L841" s="8">
        <f t="shared" si="472"/>
        <v>1</v>
      </c>
      <c r="M841" s="110">
        <f t="shared" si="486"/>
        <v>1</v>
      </c>
      <c r="N841" s="110">
        <f t="shared" si="481"/>
        <v>1.2412016784838376</v>
      </c>
      <c r="O841" s="103">
        <f t="shared" si="485"/>
        <v>1.2412016699999999</v>
      </c>
      <c r="P841" s="103">
        <f t="shared" si="465"/>
        <v>580.23131201000001</v>
      </c>
      <c r="Q841" s="11">
        <f t="shared" si="480"/>
        <v>0</v>
      </c>
      <c r="R841" s="7">
        <f t="shared" si="473"/>
        <v>0</v>
      </c>
      <c r="S841" s="8">
        <f t="shared" si="466"/>
        <v>0</v>
      </c>
      <c r="T841" s="113">
        <f t="shared" si="474"/>
        <v>0.1047</v>
      </c>
      <c r="U841" s="111">
        <f t="shared" si="482"/>
        <v>7</v>
      </c>
      <c r="V841" s="111">
        <v>252</v>
      </c>
      <c r="W841" s="110">
        <f t="shared" si="467"/>
        <v>1.0027697680000001</v>
      </c>
      <c r="X841" s="103">
        <f t="shared" si="468"/>
        <v>1.6071061200000001</v>
      </c>
      <c r="Y841" s="8">
        <f t="shared" si="475"/>
        <v>0</v>
      </c>
      <c r="Z841" s="114" t="str">
        <f t="shared" si="478"/>
        <v>A+J=</v>
      </c>
      <c r="AA841" s="108">
        <f t="shared" si="479"/>
        <v>45127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469"/>
        <v>45107</v>
      </c>
      <c r="B842" s="103">
        <f t="shared" ref="B842:B905" si="488">(P842+X842)</f>
        <v>582.06836785999997</v>
      </c>
      <c r="C842" s="103">
        <f t="shared" si="476"/>
        <v>467.47545224999999</v>
      </c>
      <c r="D842" s="104">
        <f t="shared" si="470"/>
        <v>1152.307</v>
      </c>
      <c r="E842" s="105">
        <f t="shared" si="483"/>
        <v>1131.058</v>
      </c>
      <c r="F842" s="106">
        <f t="shared" si="484"/>
        <v>45066</v>
      </c>
      <c r="G842" s="107">
        <f t="shared" ref="G842:G905" si="489">(E842/D842)-1</f>
        <v>-1.8440398261921565E-2</v>
      </c>
      <c r="H842" s="108">
        <f t="shared" si="477"/>
        <v>45127</v>
      </c>
      <c r="I842" s="108">
        <f t="shared" ref="I842:I905" si="490">IF(A842&gt;I841,H842,I841)</f>
        <v>45127</v>
      </c>
      <c r="J842" s="109">
        <f t="shared" si="471"/>
        <v>22</v>
      </c>
      <c r="K842" s="109">
        <f t="shared" si="487"/>
        <v>8</v>
      </c>
      <c r="L842" s="8">
        <f t="shared" si="472"/>
        <v>1</v>
      </c>
      <c r="M842" s="110">
        <f t="shared" si="486"/>
        <v>1</v>
      </c>
      <c r="N842" s="110">
        <f t="shared" si="481"/>
        <v>1.2412016784838376</v>
      </c>
      <c r="O842" s="103">
        <f t="shared" si="485"/>
        <v>1.2412016699999999</v>
      </c>
      <c r="P842" s="103">
        <f t="shared" ref="P842:P905" si="491">TRUNC(C842*O842,8)</f>
        <v>580.23131201000001</v>
      </c>
      <c r="Q842" s="11">
        <f t="shared" si="480"/>
        <v>0</v>
      </c>
      <c r="R842" s="7">
        <f t="shared" si="473"/>
        <v>0</v>
      </c>
      <c r="S842" s="8">
        <f t="shared" ref="S842:S905" si="492">IF(R842&gt;0,TRUNC(R842*P842,8),0)</f>
        <v>0</v>
      </c>
      <c r="T842" s="113">
        <f t="shared" si="474"/>
        <v>0.1047</v>
      </c>
      <c r="U842" s="111">
        <f t="shared" si="482"/>
        <v>8</v>
      </c>
      <c r="V842" s="111">
        <v>252</v>
      </c>
      <c r="W842" s="110">
        <f t="shared" ref="W842:W905" si="493">ROUND((1+T842)^TRUNC((U842/V842),9),9)</f>
        <v>1.003166075</v>
      </c>
      <c r="X842" s="103">
        <f t="shared" ref="X842:X905" si="494">TRUNC((P842*(W842-1)),8)</f>
        <v>1.83705585</v>
      </c>
      <c r="Y842" s="8">
        <f t="shared" si="475"/>
        <v>0</v>
      </c>
      <c r="Z842" s="114" t="str">
        <f t="shared" si="478"/>
        <v>A+J=</v>
      </c>
      <c r="AA842" s="108">
        <f t="shared" si="479"/>
        <v>45127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495">(A842+1)</f>
        <v>45108</v>
      </c>
      <c r="B843" s="103">
        <f t="shared" si="488"/>
        <v>582.29840809999996</v>
      </c>
      <c r="C843" s="103">
        <f t="shared" si="476"/>
        <v>467.47545224999999</v>
      </c>
      <c r="D843" s="104">
        <f t="shared" ref="D843:D906" si="496">IF(E843=E842,D842,E842)</f>
        <v>1152.307</v>
      </c>
      <c r="E843" s="105">
        <f t="shared" si="483"/>
        <v>1131.058</v>
      </c>
      <c r="F843" s="106">
        <f t="shared" si="484"/>
        <v>45066</v>
      </c>
      <c r="G843" s="107">
        <f t="shared" si="489"/>
        <v>-1.8440398261921565E-2</v>
      </c>
      <c r="H843" s="108">
        <f t="shared" si="477"/>
        <v>45127</v>
      </c>
      <c r="I843" s="108">
        <f t="shared" si="490"/>
        <v>45127</v>
      </c>
      <c r="J843" s="109">
        <f t="shared" ref="J843:J906" si="497">IF(I843=I842,J842,NETWORKDAYS(I842,I843,$AD$171:$AD$502)-1)</f>
        <v>22</v>
      </c>
      <c r="K843" s="109">
        <f t="shared" si="487"/>
        <v>9</v>
      </c>
      <c r="L843" s="8">
        <f t="shared" ref="L843:L906" si="498">IF(E843&lt;D843,1,TRUNC((E843/D843)^TRUNC((K843/J843),9),8))</f>
        <v>1</v>
      </c>
      <c r="M843" s="110">
        <f t="shared" si="486"/>
        <v>1</v>
      </c>
      <c r="N843" s="110">
        <f t="shared" si="481"/>
        <v>1.2412016784838376</v>
      </c>
      <c r="O843" s="103">
        <f t="shared" si="485"/>
        <v>1.2412016699999999</v>
      </c>
      <c r="P843" s="103">
        <f t="shared" si="491"/>
        <v>580.23131201000001</v>
      </c>
      <c r="Q843" s="11">
        <f t="shared" si="480"/>
        <v>0</v>
      </c>
      <c r="R843" s="7">
        <f t="shared" ref="R843:R906" si="499">IF(Q843&gt;0,VLOOKUP($A843,$AD$10:$AI$165,6),0)</f>
        <v>0</v>
      </c>
      <c r="S843" s="8">
        <f t="shared" si="492"/>
        <v>0</v>
      </c>
      <c r="T843" s="113">
        <f t="shared" ref="T843:T906" si="500">(T842)</f>
        <v>0.1047</v>
      </c>
      <c r="U843" s="111">
        <f t="shared" si="482"/>
        <v>9</v>
      </c>
      <c r="V843" s="111">
        <v>252</v>
      </c>
      <c r="W843" s="110">
        <f t="shared" si="493"/>
        <v>1.0035625379999999</v>
      </c>
      <c r="X843" s="103">
        <f t="shared" si="494"/>
        <v>2.0670960900000002</v>
      </c>
      <c r="Y843" s="8">
        <f t="shared" ref="Y843:Y906" si="501">IF(Z843="INCORPJ=",0,IF(Q843&gt;0,S843+X843,0))</f>
        <v>0</v>
      </c>
      <c r="Z843" s="114" t="str">
        <f t="shared" si="478"/>
        <v>A+J=</v>
      </c>
      <c r="AA843" s="108">
        <f t="shared" si="479"/>
        <v>45127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495"/>
        <v>45109</v>
      </c>
      <c r="B844" s="103">
        <f t="shared" si="488"/>
        <v>582.29840809999996</v>
      </c>
      <c r="C844" s="103">
        <f t="shared" ref="C844:C907" si="502">TRUNC(IF(Q843&gt;0,VLOOKUP(A843,$AD$12:$AE$165,2),C843),8)</f>
        <v>467.47545224999999</v>
      </c>
      <c r="D844" s="104">
        <f t="shared" si="496"/>
        <v>1152.307</v>
      </c>
      <c r="E844" s="105">
        <f t="shared" si="483"/>
        <v>1131.058</v>
      </c>
      <c r="F844" s="106">
        <f t="shared" si="484"/>
        <v>45066</v>
      </c>
      <c r="G844" s="107">
        <f t="shared" si="489"/>
        <v>-1.8440398261921565E-2</v>
      </c>
      <c r="H844" s="108">
        <f t="shared" ref="H844:H907" si="503">IF(DAY(A844)=H$9,VLOOKUP(A844,AH$118:AN$450,4),H843)</f>
        <v>45127</v>
      </c>
      <c r="I844" s="108">
        <f t="shared" si="490"/>
        <v>45127</v>
      </c>
      <c r="J844" s="109">
        <f t="shared" si="497"/>
        <v>22</v>
      </c>
      <c r="K844" s="109">
        <f t="shared" si="487"/>
        <v>9</v>
      </c>
      <c r="L844" s="8">
        <f t="shared" si="498"/>
        <v>1</v>
      </c>
      <c r="M844" s="110">
        <f t="shared" si="486"/>
        <v>1</v>
      </c>
      <c r="N844" s="110">
        <f t="shared" si="481"/>
        <v>1.2412016784838376</v>
      </c>
      <c r="O844" s="103">
        <f t="shared" si="485"/>
        <v>1.2412016699999999</v>
      </c>
      <c r="P844" s="103">
        <f t="shared" si="491"/>
        <v>580.23131201000001</v>
      </c>
      <c r="Q844" s="11">
        <f t="shared" si="480"/>
        <v>0</v>
      </c>
      <c r="R844" s="7">
        <f t="shared" si="499"/>
        <v>0</v>
      </c>
      <c r="S844" s="8">
        <f t="shared" si="492"/>
        <v>0</v>
      </c>
      <c r="T844" s="113">
        <f t="shared" si="500"/>
        <v>0.1047</v>
      </c>
      <c r="U844" s="111">
        <f t="shared" si="482"/>
        <v>9</v>
      </c>
      <c r="V844" s="111">
        <v>252</v>
      </c>
      <c r="W844" s="110">
        <f t="shared" si="493"/>
        <v>1.0035625379999999</v>
      </c>
      <c r="X844" s="103">
        <f t="shared" si="494"/>
        <v>2.0670960900000002</v>
      </c>
      <c r="Y844" s="8">
        <f t="shared" si="501"/>
        <v>0</v>
      </c>
      <c r="Z844" s="114" t="str">
        <f t="shared" ref="Z844:Z907" si="504">IF($Q843&gt;0,VLOOKUP($A843,$AD$10:$AM$165,9),Z843)</f>
        <v>A+J=</v>
      </c>
      <c r="AA844" s="108">
        <f t="shared" ref="AA844:AA907" si="505">IF($Q843&gt;0,VLOOKUP($A843,$AD$10:$AM$165,10),AA843)</f>
        <v>45127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495"/>
        <v>45110</v>
      </c>
      <c r="B845" s="103">
        <f t="shared" si="488"/>
        <v>582.29840809999996</v>
      </c>
      <c r="C845" s="103">
        <f t="shared" si="502"/>
        <v>467.47545224999999</v>
      </c>
      <c r="D845" s="104">
        <f t="shared" si="496"/>
        <v>1152.307</v>
      </c>
      <c r="E845" s="105">
        <f t="shared" si="483"/>
        <v>1131.058</v>
      </c>
      <c r="F845" s="106">
        <f t="shared" si="484"/>
        <v>45066</v>
      </c>
      <c r="G845" s="107">
        <f t="shared" si="489"/>
        <v>-1.8440398261921565E-2</v>
      </c>
      <c r="H845" s="108">
        <f t="shared" si="503"/>
        <v>45127</v>
      </c>
      <c r="I845" s="108">
        <f t="shared" si="490"/>
        <v>45127</v>
      </c>
      <c r="J845" s="109">
        <f t="shared" si="497"/>
        <v>22</v>
      </c>
      <c r="K845" s="109">
        <f t="shared" si="487"/>
        <v>9</v>
      </c>
      <c r="L845" s="8">
        <f t="shared" si="498"/>
        <v>1</v>
      </c>
      <c r="M845" s="110">
        <f t="shared" si="486"/>
        <v>1</v>
      </c>
      <c r="N845" s="110">
        <f t="shared" si="481"/>
        <v>1.2412016784838376</v>
      </c>
      <c r="O845" s="103">
        <f t="shared" si="485"/>
        <v>1.2412016699999999</v>
      </c>
      <c r="P845" s="103">
        <f t="shared" si="491"/>
        <v>580.23131201000001</v>
      </c>
      <c r="Q845" s="11">
        <f t="shared" ref="Q845:Q908" si="506">IF(VLOOKUP(A845,AD$10:AK$165,8)=VLOOKUP(A844,AD$10:AK$165,8),0,VLOOKUP(A845,AD$10:AK$165,8))</f>
        <v>0</v>
      </c>
      <c r="R845" s="7">
        <f t="shared" si="499"/>
        <v>0</v>
      </c>
      <c r="S845" s="8">
        <f t="shared" si="492"/>
        <v>0</v>
      </c>
      <c r="T845" s="113">
        <f t="shared" si="500"/>
        <v>0.1047</v>
      </c>
      <c r="U845" s="111">
        <f t="shared" si="482"/>
        <v>9</v>
      </c>
      <c r="V845" s="111">
        <v>252</v>
      </c>
      <c r="W845" s="110">
        <f t="shared" si="493"/>
        <v>1.0035625379999999</v>
      </c>
      <c r="X845" s="103">
        <f t="shared" si="494"/>
        <v>2.0670960900000002</v>
      </c>
      <c r="Y845" s="8">
        <f t="shared" si="501"/>
        <v>0</v>
      </c>
      <c r="Z845" s="114" t="str">
        <f t="shared" si="504"/>
        <v>A+J=</v>
      </c>
      <c r="AA845" s="108">
        <f t="shared" si="505"/>
        <v>45127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495"/>
        <v>45111</v>
      </c>
      <c r="B846" s="103">
        <f t="shared" si="488"/>
        <v>582.52853945000004</v>
      </c>
      <c r="C846" s="103">
        <f t="shared" si="502"/>
        <v>467.47545224999999</v>
      </c>
      <c r="D846" s="104">
        <f t="shared" si="496"/>
        <v>1152.307</v>
      </c>
      <c r="E846" s="105">
        <f t="shared" si="483"/>
        <v>1131.058</v>
      </c>
      <c r="F846" s="106">
        <f t="shared" si="484"/>
        <v>45066</v>
      </c>
      <c r="G846" s="107">
        <f t="shared" si="489"/>
        <v>-1.8440398261921565E-2</v>
      </c>
      <c r="H846" s="108">
        <f t="shared" si="503"/>
        <v>45127</v>
      </c>
      <c r="I846" s="108">
        <f t="shared" si="490"/>
        <v>45127</v>
      </c>
      <c r="J846" s="109">
        <f t="shared" si="497"/>
        <v>22</v>
      </c>
      <c r="K846" s="109">
        <f t="shared" si="487"/>
        <v>10</v>
      </c>
      <c r="L846" s="8">
        <f t="shared" si="498"/>
        <v>1</v>
      </c>
      <c r="M846" s="110">
        <f t="shared" si="486"/>
        <v>1</v>
      </c>
      <c r="N846" s="110">
        <f t="shared" si="481"/>
        <v>1.2412016784838376</v>
      </c>
      <c r="O846" s="103">
        <f t="shared" si="485"/>
        <v>1.2412016699999999</v>
      </c>
      <c r="P846" s="103">
        <f t="shared" si="491"/>
        <v>580.23131201000001</v>
      </c>
      <c r="Q846" s="11">
        <f t="shared" si="506"/>
        <v>0</v>
      </c>
      <c r="R846" s="7">
        <f t="shared" si="499"/>
        <v>0</v>
      </c>
      <c r="S846" s="8">
        <f t="shared" si="492"/>
        <v>0</v>
      </c>
      <c r="T846" s="113">
        <f t="shared" si="500"/>
        <v>0.1047</v>
      </c>
      <c r="U846" s="111">
        <f t="shared" si="482"/>
        <v>10</v>
      </c>
      <c r="V846" s="111">
        <v>252</v>
      </c>
      <c r="W846" s="110">
        <f t="shared" si="493"/>
        <v>1.003959158</v>
      </c>
      <c r="X846" s="103">
        <f t="shared" si="494"/>
        <v>2.2972274399999999</v>
      </c>
      <c r="Y846" s="8">
        <f t="shared" si="501"/>
        <v>0</v>
      </c>
      <c r="Z846" s="114" t="str">
        <f t="shared" si="504"/>
        <v>A+J=</v>
      </c>
      <c r="AA846" s="108">
        <f t="shared" si="505"/>
        <v>45127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495"/>
        <v>45112</v>
      </c>
      <c r="B847" s="103">
        <f t="shared" si="488"/>
        <v>582.75876188999996</v>
      </c>
      <c r="C847" s="103">
        <f t="shared" si="502"/>
        <v>467.47545224999999</v>
      </c>
      <c r="D847" s="104">
        <f t="shared" si="496"/>
        <v>1152.307</v>
      </c>
      <c r="E847" s="105">
        <f t="shared" si="483"/>
        <v>1131.058</v>
      </c>
      <c r="F847" s="106">
        <f t="shared" si="484"/>
        <v>45066</v>
      </c>
      <c r="G847" s="107">
        <f t="shared" si="489"/>
        <v>-1.8440398261921565E-2</v>
      </c>
      <c r="H847" s="108">
        <f t="shared" si="503"/>
        <v>45127</v>
      </c>
      <c r="I847" s="108">
        <f t="shared" si="490"/>
        <v>45127</v>
      </c>
      <c r="J847" s="109">
        <f t="shared" si="497"/>
        <v>22</v>
      </c>
      <c r="K847" s="109">
        <f t="shared" si="487"/>
        <v>11</v>
      </c>
      <c r="L847" s="8">
        <f t="shared" si="498"/>
        <v>1</v>
      </c>
      <c r="M847" s="110">
        <f t="shared" si="486"/>
        <v>1</v>
      </c>
      <c r="N847" s="110">
        <f t="shared" si="481"/>
        <v>1.2412016784838376</v>
      </c>
      <c r="O847" s="103">
        <f t="shared" si="485"/>
        <v>1.2412016699999999</v>
      </c>
      <c r="P847" s="103">
        <f t="shared" si="491"/>
        <v>580.23131201000001</v>
      </c>
      <c r="Q847" s="11">
        <f t="shared" si="506"/>
        <v>0</v>
      </c>
      <c r="R847" s="7">
        <f t="shared" si="499"/>
        <v>0</v>
      </c>
      <c r="S847" s="8">
        <f t="shared" si="492"/>
        <v>0</v>
      </c>
      <c r="T847" s="113">
        <f t="shared" si="500"/>
        <v>0.1047</v>
      </c>
      <c r="U847" s="111">
        <f t="shared" si="482"/>
        <v>11</v>
      </c>
      <c r="V847" s="111">
        <v>252</v>
      </c>
      <c r="W847" s="110">
        <f t="shared" si="493"/>
        <v>1.004355935</v>
      </c>
      <c r="X847" s="103">
        <f t="shared" si="494"/>
        <v>2.5274498799999998</v>
      </c>
      <c r="Y847" s="8">
        <f t="shared" si="501"/>
        <v>0</v>
      </c>
      <c r="Z847" s="114" t="str">
        <f t="shared" si="504"/>
        <v>A+J=</v>
      </c>
      <c r="AA847" s="108">
        <f t="shared" si="505"/>
        <v>45127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495"/>
        <v>45113</v>
      </c>
      <c r="B848" s="103">
        <f t="shared" si="488"/>
        <v>582.98907542000006</v>
      </c>
      <c r="C848" s="103">
        <f t="shared" si="502"/>
        <v>467.47545224999999</v>
      </c>
      <c r="D848" s="104">
        <f t="shared" si="496"/>
        <v>1152.307</v>
      </c>
      <c r="E848" s="105">
        <f t="shared" si="483"/>
        <v>1131.058</v>
      </c>
      <c r="F848" s="106">
        <f t="shared" si="484"/>
        <v>45066</v>
      </c>
      <c r="G848" s="107">
        <f t="shared" si="489"/>
        <v>-1.8440398261921565E-2</v>
      </c>
      <c r="H848" s="108">
        <f t="shared" si="503"/>
        <v>45127</v>
      </c>
      <c r="I848" s="108">
        <f t="shared" si="490"/>
        <v>45127</v>
      </c>
      <c r="J848" s="109">
        <f t="shared" si="497"/>
        <v>22</v>
      </c>
      <c r="K848" s="109">
        <f t="shared" si="487"/>
        <v>12</v>
      </c>
      <c r="L848" s="8">
        <f t="shared" si="498"/>
        <v>1</v>
      </c>
      <c r="M848" s="110">
        <f t="shared" si="486"/>
        <v>1</v>
      </c>
      <c r="N848" s="110">
        <f t="shared" si="481"/>
        <v>1.2412016784838376</v>
      </c>
      <c r="O848" s="103">
        <f t="shared" si="485"/>
        <v>1.2412016699999999</v>
      </c>
      <c r="P848" s="103">
        <f t="shared" si="491"/>
        <v>580.23131201000001</v>
      </c>
      <c r="Q848" s="11">
        <f t="shared" si="506"/>
        <v>0</v>
      </c>
      <c r="R848" s="7">
        <f t="shared" si="499"/>
        <v>0</v>
      </c>
      <c r="S848" s="8">
        <f t="shared" si="492"/>
        <v>0</v>
      </c>
      <c r="T848" s="113">
        <f t="shared" si="500"/>
        <v>0.1047</v>
      </c>
      <c r="U848" s="111">
        <f t="shared" si="482"/>
        <v>12</v>
      </c>
      <c r="V848" s="111">
        <v>252</v>
      </c>
      <c r="W848" s="110">
        <f t="shared" si="493"/>
        <v>1.004752869</v>
      </c>
      <c r="X848" s="103">
        <f t="shared" si="494"/>
        <v>2.7577634099999999</v>
      </c>
      <c r="Y848" s="8">
        <f t="shared" si="501"/>
        <v>0</v>
      </c>
      <c r="Z848" s="114" t="str">
        <f t="shared" si="504"/>
        <v>A+J=</v>
      </c>
      <c r="AA848" s="108">
        <f t="shared" si="505"/>
        <v>45127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495"/>
        <v>45114</v>
      </c>
      <c r="B849" s="103">
        <f t="shared" si="488"/>
        <v>583.21948005000002</v>
      </c>
      <c r="C849" s="103">
        <f t="shared" si="502"/>
        <v>467.47545224999999</v>
      </c>
      <c r="D849" s="104">
        <f t="shared" si="496"/>
        <v>1152.307</v>
      </c>
      <c r="E849" s="105">
        <f t="shared" si="483"/>
        <v>1131.058</v>
      </c>
      <c r="F849" s="106">
        <f t="shared" si="484"/>
        <v>45066</v>
      </c>
      <c r="G849" s="107">
        <f t="shared" si="489"/>
        <v>-1.8440398261921565E-2</v>
      </c>
      <c r="H849" s="108">
        <f t="shared" si="503"/>
        <v>45127</v>
      </c>
      <c r="I849" s="108">
        <f t="shared" si="490"/>
        <v>45127</v>
      </c>
      <c r="J849" s="109">
        <f t="shared" si="497"/>
        <v>22</v>
      </c>
      <c r="K849" s="109">
        <f t="shared" si="487"/>
        <v>13</v>
      </c>
      <c r="L849" s="8">
        <f t="shared" si="498"/>
        <v>1</v>
      </c>
      <c r="M849" s="110">
        <f t="shared" si="486"/>
        <v>1</v>
      </c>
      <c r="N849" s="110">
        <f t="shared" si="481"/>
        <v>1.2412016784838376</v>
      </c>
      <c r="O849" s="103">
        <f t="shared" si="485"/>
        <v>1.2412016699999999</v>
      </c>
      <c r="P849" s="103">
        <f t="shared" si="491"/>
        <v>580.23131201000001</v>
      </c>
      <c r="Q849" s="11">
        <f t="shared" si="506"/>
        <v>0</v>
      </c>
      <c r="R849" s="7">
        <f t="shared" si="499"/>
        <v>0</v>
      </c>
      <c r="S849" s="8">
        <f t="shared" si="492"/>
        <v>0</v>
      </c>
      <c r="T849" s="113">
        <f t="shared" si="500"/>
        <v>0.1047</v>
      </c>
      <c r="U849" s="111">
        <f t="shared" si="482"/>
        <v>13</v>
      </c>
      <c r="V849" s="111">
        <v>252</v>
      </c>
      <c r="W849" s="110">
        <f t="shared" si="493"/>
        <v>1.00514996</v>
      </c>
      <c r="X849" s="103">
        <f t="shared" si="494"/>
        <v>2.9881680400000001</v>
      </c>
      <c r="Y849" s="8">
        <f t="shared" si="501"/>
        <v>0</v>
      </c>
      <c r="Z849" s="114" t="str">
        <f t="shared" si="504"/>
        <v>A+J=</v>
      </c>
      <c r="AA849" s="108">
        <f t="shared" si="505"/>
        <v>45127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495"/>
        <v>45115</v>
      </c>
      <c r="B850" s="103">
        <f t="shared" si="488"/>
        <v>583.44997520000004</v>
      </c>
      <c r="C850" s="103">
        <f t="shared" si="502"/>
        <v>467.47545224999999</v>
      </c>
      <c r="D850" s="104">
        <f t="shared" si="496"/>
        <v>1152.307</v>
      </c>
      <c r="E850" s="105">
        <f t="shared" si="483"/>
        <v>1131.058</v>
      </c>
      <c r="F850" s="106">
        <f t="shared" si="484"/>
        <v>45066</v>
      </c>
      <c r="G850" s="107">
        <f t="shared" si="489"/>
        <v>-1.8440398261921565E-2</v>
      </c>
      <c r="H850" s="108">
        <f t="shared" si="503"/>
        <v>45127</v>
      </c>
      <c r="I850" s="108">
        <f t="shared" si="490"/>
        <v>45127</v>
      </c>
      <c r="J850" s="109">
        <f t="shared" si="497"/>
        <v>22</v>
      </c>
      <c r="K850" s="109">
        <f t="shared" si="487"/>
        <v>14</v>
      </c>
      <c r="L850" s="8">
        <f t="shared" si="498"/>
        <v>1</v>
      </c>
      <c r="M850" s="110">
        <f t="shared" si="486"/>
        <v>1</v>
      </c>
      <c r="N850" s="110">
        <f t="shared" si="481"/>
        <v>1.2412016784838376</v>
      </c>
      <c r="O850" s="103">
        <f t="shared" si="485"/>
        <v>1.2412016699999999</v>
      </c>
      <c r="P850" s="103">
        <f t="shared" si="491"/>
        <v>580.23131201000001</v>
      </c>
      <c r="Q850" s="11">
        <f t="shared" si="506"/>
        <v>0</v>
      </c>
      <c r="R850" s="7">
        <f t="shared" si="499"/>
        <v>0</v>
      </c>
      <c r="S850" s="8">
        <f t="shared" si="492"/>
        <v>0</v>
      </c>
      <c r="T850" s="113">
        <f t="shared" si="500"/>
        <v>0.1047</v>
      </c>
      <c r="U850" s="111">
        <f t="shared" si="482"/>
        <v>14</v>
      </c>
      <c r="V850" s="111">
        <v>252</v>
      </c>
      <c r="W850" s="110">
        <f t="shared" si="493"/>
        <v>1.005547207</v>
      </c>
      <c r="X850" s="103">
        <f t="shared" si="494"/>
        <v>3.21866319</v>
      </c>
      <c r="Y850" s="8">
        <f t="shared" si="501"/>
        <v>0</v>
      </c>
      <c r="Z850" s="114" t="str">
        <f t="shared" si="504"/>
        <v>A+J=</v>
      </c>
      <c r="AA850" s="108">
        <f t="shared" si="505"/>
        <v>45127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495"/>
        <v>45116</v>
      </c>
      <c r="B851" s="103">
        <f t="shared" si="488"/>
        <v>583.44997520000004</v>
      </c>
      <c r="C851" s="103">
        <f t="shared" si="502"/>
        <v>467.47545224999999</v>
      </c>
      <c r="D851" s="104">
        <f t="shared" si="496"/>
        <v>1152.307</v>
      </c>
      <c r="E851" s="105">
        <f t="shared" si="483"/>
        <v>1131.058</v>
      </c>
      <c r="F851" s="106">
        <f t="shared" si="484"/>
        <v>45066</v>
      </c>
      <c r="G851" s="107">
        <f t="shared" si="489"/>
        <v>-1.8440398261921565E-2</v>
      </c>
      <c r="H851" s="108">
        <f t="shared" si="503"/>
        <v>45127</v>
      </c>
      <c r="I851" s="108">
        <f t="shared" si="490"/>
        <v>45127</v>
      </c>
      <c r="J851" s="109">
        <f t="shared" si="497"/>
        <v>22</v>
      </c>
      <c r="K851" s="109">
        <f t="shared" si="487"/>
        <v>14</v>
      </c>
      <c r="L851" s="8">
        <f t="shared" si="498"/>
        <v>1</v>
      </c>
      <c r="M851" s="110">
        <f t="shared" si="486"/>
        <v>1</v>
      </c>
      <c r="N851" s="110">
        <f t="shared" si="481"/>
        <v>1.2412016784838376</v>
      </c>
      <c r="O851" s="103">
        <f t="shared" si="485"/>
        <v>1.2412016699999999</v>
      </c>
      <c r="P851" s="103">
        <f t="shared" si="491"/>
        <v>580.23131201000001</v>
      </c>
      <c r="Q851" s="11">
        <f t="shared" si="506"/>
        <v>0</v>
      </c>
      <c r="R851" s="7">
        <f t="shared" si="499"/>
        <v>0</v>
      </c>
      <c r="S851" s="8">
        <f t="shared" si="492"/>
        <v>0</v>
      </c>
      <c r="T851" s="113">
        <f t="shared" si="500"/>
        <v>0.1047</v>
      </c>
      <c r="U851" s="111">
        <f t="shared" si="482"/>
        <v>14</v>
      </c>
      <c r="V851" s="111">
        <v>252</v>
      </c>
      <c r="W851" s="110">
        <f t="shared" si="493"/>
        <v>1.005547207</v>
      </c>
      <c r="X851" s="103">
        <f t="shared" si="494"/>
        <v>3.21866319</v>
      </c>
      <c r="Y851" s="8">
        <f t="shared" si="501"/>
        <v>0</v>
      </c>
      <c r="Z851" s="114" t="str">
        <f t="shared" si="504"/>
        <v>A+J=</v>
      </c>
      <c r="AA851" s="108">
        <f t="shared" si="505"/>
        <v>45127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495"/>
        <v>45117</v>
      </c>
      <c r="B852" s="103">
        <f t="shared" si="488"/>
        <v>583.44997520000004</v>
      </c>
      <c r="C852" s="103">
        <f t="shared" si="502"/>
        <v>467.47545224999999</v>
      </c>
      <c r="D852" s="104">
        <f t="shared" si="496"/>
        <v>1152.307</v>
      </c>
      <c r="E852" s="105">
        <f t="shared" si="483"/>
        <v>1131.058</v>
      </c>
      <c r="F852" s="106">
        <f t="shared" si="484"/>
        <v>45066</v>
      </c>
      <c r="G852" s="107">
        <f t="shared" si="489"/>
        <v>-1.8440398261921565E-2</v>
      </c>
      <c r="H852" s="108">
        <f t="shared" si="503"/>
        <v>45127</v>
      </c>
      <c r="I852" s="108">
        <f t="shared" si="490"/>
        <v>45127</v>
      </c>
      <c r="J852" s="109">
        <f t="shared" si="497"/>
        <v>22</v>
      </c>
      <c r="K852" s="109">
        <f t="shared" si="487"/>
        <v>14</v>
      </c>
      <c r="L852" s="8">
        <f t="shared" si="498"/>
        <v>1</v>
      </c>
      <c r="M852" s="110">
        <f t="shared" si="486"/>
        <v>1</v>
      </c>
      <c r="N852" s="110">
        <f t="shared" si="481"/>
        <v>1.2412016784838376</v>
      </c>
      <c r="O852" s="103">
        <f t="shared" si="485"/>
        <v>1.2412016699999999</v>
      </c>
      <c r="P852" s="103">
        <f t="shared" si="491"/>
        <v>580.23131201000001</v>
      </c>
      <c r="Q852" s="11">
        <f t="shared" si="506"/>
        <v>0</v>
      </c>
      <c r="R852" s="7">
        <f t="shared" si="499"/>
        <v>0</v>
      </c>
      <c r="S852" s="8">
        <f t="shared" si="492"/>
        <v>0</v>
      </c>
      <c r="T852" s="113">
        <f t="shared" si="500"/>
        <v>0.1047</v>
      </c>
      <c r="U852" s="111">
        <f t="shared" si="482"/>
        <v>14</v>
      </c>
      <c r="V852" s="111">
        <v>252</v>
      </c>
      <c r="W852" s="110">
        <f t="shared" si="493"/>
        <v>1.005547207</v>
      </c>
      <c r="X852" s="103">
        <f t="shared" si="494"/>
        <v>3.21866319</v>
      </c>
      <c r="Y852" s="8">
        <f t="shared" si="501"/>
        <v>0</v>
      </c>
      <c r="Z852" s="114" t="str">
        <f t="shared" si="504"/>
        <v>A+J=</v>
      </c>
      <c r="AA852" s="108">
        <f t="shared" si="505"/>
        <v>45127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495"/>
        <v>45118</v>
      </c>
      <c r="B853" s="103">
        <f t="shared" si="488"/>
        <v>583.68056203000003</v>
      </c>
      <c r="C853" s="103">
        <f t="shared" si="502"/>
        <v>467.47545224999999</v>
      </c>
      <c r="D853" s="104">
        <f t="shared" si="496"/>
        <v>1152.307</v>
      </c>
      <c r="E853" s="105">
        <f t="shared" si="483"/>
        <v>1131.058</v>
      </c>
      <c r="F853" s="106">
        <f t="shared" si="484"/>
        <v>45066</v>
      </c>
      <c r="G853" s="107">
        <f t="shared" si="489"/>
        <v>-1.8440398261921565E-2</v>
      </c>
      <c r="H853" s="108">
        <f t="shared" si="503"/>
        <v>45127</v>
      </c>
      <c r="I853" s="108">
        <f t="shared" si="490"/>
        <v>45127</v>
      </c>
      <c r="J853" s="109">
        <f t="shared" si="497"/>
        <v>22</v>
      </c>
      <c r="K853" s="109">
        <f t="shared" si="487"/>
        <v>15</v>
      </c>
      <c r="L853" s="8">
        <f t="shared" si="498"/>
        <v>1</v>
      </c>
      <c r="M853" s="110">
        <f t="shared" si="486"/>
        <v>1</v>
      </c>
      <c r="N853" s="110">
        <f t="shared" si="481"/>
        <v>1.2412016784838376</v>
      </c>
      <c r="O853" s="103">
        <f t="shared" si="485"/>
        <v>1.2412016699999999</v>
      </c>
      <c r="P853" s="103">
        <f t="shared" si="491"/>
        <v>580.23131201000001</v>
      </c>
      <c r="Q853" s="11">
        <f t="shared" si="506"/>
        <v>0</v>
      </c>
      <c r="R853" s="7">
        <f t="shared" si="499"/>
        <v>0</v>
      </c>
      <c r="S853" s="8">
        <f t="shared" si="492"/>
        <v>0</v>
      </c>
      <c r="T853" s="113">
        <f t="shared" si="500"/>
        <v>0.1047</v>
      </c>
      <c r="U853" s="111">
        <f t="shared" si="482"/>
        <v>15</v>
      </c>
      <c r="V853" s="111">
        <v>252</v>
      </c>
      <c r="W853" s="110">
        <f t="shared" si="493"/>
        <v>1.005944612</v>
      </c>
      <c r="X853" s="103">
        <f t="shared" si="494"/>
        <v>3.44925002</v>
      </c>
      <c r="Y853" s="8">
        <f t="shared" si="501"/>
        <v>0</v>
      </c>
      <c r="Z853" s="114" t="str">
        <f t="shared" si="504"/>
        <v>A+J=</v>
      </c>
      <c r="AA853" s="108">
        <f t="shared" si="505"/>
        <v>45127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495"/>
        <v>45119</v>
      </c>
      <c r="B854" s="103">
        <f t="shared" si="488"/>
        <v>583.91123936999998</v>
      </c>
      <c r="C854" s="103">
        <f t="shared" si="502"/>
        <v>467.47545224999999</v>
      </c>
      <c r="D854" s="104">
        <f t="shared" si="496"/>
        <v>1152.307</v>
      </c>
      <c r="E854" s="105">
        <f t="shared" si="483"/>
        <v>1131.058</v>
      </c>
      <c r="F854" s="106">
        <f t="shared" si="484"/>
        <v>45066</v>
      </c>
      <c r="G854" s="107">
        <f t="shared" si="489"/>
        <v>-1.8440398261921565E-2</v>
      </c>
      <c r="H854" s="108">
        <f t="shared" si="503"/>
        <v>45127</v>
      </c>
      <c r="I854" s="108">
        <f t="shared" si="490"/>
        <v>45127</v>
      </c>
      <c r="J854" s="109">
        <f t="shared" si="497"/>
        <v>22</v>
      </c>
      <c r="K854" s="109">
        <f t="shared" si="487"/>
        <v>16</v>
      </c>
      <c r="L854" s="8">
        <f t="shared" si="498"/>
        <v>1</v>
      </c>
      <c r="M854" s="110">
        <f t="shared" si="486"/>
        <v>1</v>
      </c>
      <c r="N854" s="110">
        <f t="shared" si="481"/>
        <v>1.2412016784838376</v>
      </c>
      <c r="O854" s="103">
        <f t="shared" si="485"/>
        <v>1.2412016699999999</v>
      </c>
      <c r="P854" s="103">
        <f t="shared" si="491"/>
        <v>580.23131201000001</v>
      </c>
      <c r="Q854" s="11">
        <f t="shared" si="506"/>
        <v>0</v>
      </c>
      <c r="R854" s="7">
        <f t="shared" si="499"/>
        <v>0</v>
      </c>
      <c r="S854" s="8">
        <f t="shared" si="492"/>
        <v>0</v>
      </c>
      <c r="T854" s="113">
        <f t="shared" si="500"/>
        <v>0.1047</v>
      </c>
      <c r="U854" s="111">
        <f t="shared" si="482"/>
        <v>16</v>
      </c>
      <c r="V854" s="111">
        <v>252</v>
      </c>
      <c r="W854" s="110">
        <f t="shared" si="493"/>
        <v>1.006342173</v>
      </c>
      <c r="X854" s="103">
        <f t="shared" si="494"/>
        <v>3.6799273600000002</v>
      </c>
      <c r="Y854" s="8">
        <f t="shared" si="501"/>
        <v>0</v>
      </c>
      <c r="Z854" s="114" t="str">
        <f t="shared" si="504"/>
        <v>A+J=</v>
      </c>
      <c r="AA854" s="108">
        <f t="shared" si="505"/>
        <v>45127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495"/>
        <v>45120</v>
      </c>
      <c r="B855" s="103">
        <f t="shared" si="488"/>
        <v>584.14200837999999</v>
      </c>
      <c r="C855" s="103">
        <f t="shared" si="502"/>
        <v>467.47545224999999</v>
      </c>
      <c r="D855" s="104">
        <f t="shared" si="496"/>
        <v>1152.307</v>
      </c>
      <c r="E855" s="105">
        <f t="shared" si="483"/>
        <v>1131.058</v>
      </c>
      <c r="F855" s="106">
        <f t="shared" si="484"/>
        <v>45066</v>
      </c>
      <c r="G855" s="107">
        <f t="shared" si="489"/>
        <v>-1.8440398261921565E-2</v>
      </c>
      <c r="H855" s="108">
        <f t="shared" si="503"/>
        <v>45127</v>
      </c>
      <c r="I855" s="108">
        <f t="shared" si="490"/>
        <v>45127</v>
      </c>
      <c r="J855" s="109">
        <f t="shared" si="497"/>
        <v>22</v>
      </c>
      <c r="K855" s="109">
        <f t="shared" si="487"/>
        <v>17</v>
      </c>
      <c r="L855" s="8">
        <f t="shared" si="498"/>
        <v>1</v>
      </c>
      <c r="M855" s="110">
        <f t="shared" si="486"/>
        <v>1</v>
      </c>
      <c r="N855" s="110">
        <f t="shared" si="481"/>
        <v>1.2412016784838376</v>
      </c>
      <c r="O855" s="103">
        <f t="shared" si="485"/>
        <v>1.2412016699999999</v>
      </c>
      <c r="P855" s="103">
        <f t="shared" si="491"/>
        <v>580.23131201000001</v>
      </c>
      <c r="Q855" s="11">
        <f t="shared" si="506"/>
        <v>0</v>
      </c>
      <c r="R855" s="7">
        <f t="shared" si="499"/>
        <v>0</v>
      </c>
      <c r="S855" s="8">
        <f t="shared" si="492"/>
        <v>0</v>
      </c>
      <c r="T855" s="113">
        <f t="shared" si="500"/>
        <v>0.1047</v>
      </c>
      <c r="U855" s="111">
        <f t="shared" si="482"/>
        <v>17</v>
      </c>
      <c r="V855" s="111">
        <v>252</v>
      </c>
      <c r="W855" s="110">
        <f t="shared" si="493"/>
        <v>1.0067398919999999</v>
      </c>
      <c r="X855" s="103">
        <f t="shared" si="494"/>
        <v>3.9106963700000001</v>
      </c>
      <c r="Y855" s="8">
        <f t="shared" si="501"/>
        <v>0</v>
      </c>
      <c r="Z855" s="114" t="str">
        <f t="shared" si="504"/>
        <v>A+J=</v>
      </c>
      <c r="AA855" s="108">
        <f t="shared" si="505"/>
        <v>45127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495"/>
        <v>45121</v>
      </c>
      <c r="B856" s="103">
        <f t="shared" si="488"/>
        <v>584.37286849999998</v>
      </c>
      <c r="C856" s="103">
        <f t="shared" si="502"/>
        <v>467.47545224999999</v>
      </c>
      <c r="D856" s="104">
        <f t="shared" si="496"/>
        <v>1152.307</v>
      </c>
      <c r="E856" s="105">
        <f t="shared" si="483"/>
        <v>1131.058</v>
      </c>
      <c r="F856" s="106">
        <f t="shared" si="484"/>
        <v>45066</v>
      </c>
      <c r="G856" s="107">
        <f t="shared" si="489"/>
        <v>-1.8440398261921565E-2</v>
      </c>
      <c r="H856" s="108">
        <f t="shared" si="503"/>
        <v>45127</v>
      </c>
      <c r="I856" s="108">
        <f t="shared" si="490"/>
        <v>45127</v>
      </c>
      <c r="J856" s="109">
        <f t="shared" si="497"/>
        <v>22</v>
      </c>
      <c r="K856" s="109">
        <f t="shared" si="487"/>
        <v>18</v>
      </c>
      <c r="L856" s="8">
        <f t="shared" si="498"/>
        <v>1</v>
      </c>
      <c r="M856" s="110">
        <f t="shared" si="486"/>
        <v>1</v>
      </c>
      <c r="N856" s="110">
        <f t="shared" si="481"/>
        <v>1.2412016784838376</v>
      </c>
      <c r="O856" s="103">
        <f t="shared" si="485"/>
        <v>1.2412016699999999</v>
      </c>
      <c r="P856" s="103">
        <f t="shared" si="491"/>
        <v>580.23131201000001</v>
      </c>
      <c r="Q856" s="11">
        <f t="shared" si="506"/>
        <v>0</v>
      </c>
      <c r="R856" s="7">
        <f t="shared" si="499"/>
        <v>0</v>
      </c>
      <c r="S856" s="8">
        <f t="shared" si="492"/>
        <v>0</v>
      </c>
      <c r="T856" s="113">
        <f t="shared" si="500"/>
        <v>0.1047</v>
      </c>
      <c r="U856" s="111">
        <f t="shared" si="482"/>
        <v>18</v>
      </c>
      <c r="V856" s="111">
        <v>252</v>
      </c>
      <c r="W856" s="110">
        <f t="shared" si="493"/>
        <v>1.007137768</v>
      </c>
      <c r="X856" s="103">
        <f t="shared" si="494"/>
        <v>4.1415564900000001</v>
      </c>
      <c r="Y856" s="8">
        <f t="shared" si="501"/>
        <v>0</v>
      </c>
      <c r="Z856" s="114" t="str">
        <f t="shared" si="504"/>
        <v>A+J=</v>
      </c>
      <c r="AA856" s="108">
        <f t="shared" si="505"/>
        <v>45127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495"/>
        <v>45122</v>
      </c>
      <c r="B857" s="103">
        <f t="shared" si="488"/>
        <v>584.60381971000004</v>
      </c>
      <c r="C857" s="103">
        <f t="shared" si="502"/>
        <v>467.47545224999999</v>
      </c>
      <c r="D857" s="104">
        <f t="shared" si="496"/>
        <v>1152.307</v>
      </c>
      <c r="E857" s="105">
        <f t="shared" si="483"/>
        <v>1131.058</v>
      </c>
      <c r="F857" s="106">
        <f t="shared" si="484"/>
        <v>45066</v>
      </c>
      <c r="G857" s="107">
        <f t="shared" si="489"/>
        <v>-1.8440398261921565E-2</v>
      </c>
      <c r="H857" s="108">
        <f t="shared" si="503"/>
        <v>45127</v>
      </c>
      <c r="I857" s="108">
        <f t="shared" si="490"/>
        <v>45127</v>
      </c>
      <c r="J857" s="109">
        <f t="shared" si="497"/>
        <v>22</v>
      </c>
      <c r="K857" s="109">
        <f t="shared" si="487"/>
        <v>19</v>
      </c>
      <c r="L857" s="8">
        <f t="shared" si="498"/>
        <v>1</v>
      </c>
      <c r="M857" s="110">
        <f t="shared" si="486"/>
        <v>1</v>
      </c>
      <c r="N857" s="110">
        <f t="shared" si="481"/>
        <v>1.2412016784838376</v>
      </c>
      <c r="O857" s="103">
        <f t="shared" si="485"/>
        <v>1.2412016699999999</v>
      </c>
      <c r="P857" s="103">
        <f t="shared" si="491"/>
        <v>580.23131201000001</v>
      </c>
      <c r="Q857" s="11">
        <f t="shared" si="506"/>
        <v>0</v>
      </c>
      <c r="R857" s="7">
        <f t="shared" si="499"/>
        <v>0</v>
      </c>
      <c r="S857" s="8">
        <f t="shared" si="492"/>
        <v>0</v>
      </c>
      <c r="T857" s="113">
        <f t="shared" si="500"/>
        <v>0.1047</v>
      </c>
      <c r="U857" s="111">
        <f t="shared" si="482"/>
        <v>19</v>
      </c>
      <c r="V857" s="111">
        <v>252</v>
      </c>
      <c r="W857" s="110">
        <f t="shared" si="493"/>
        <v>1.007535801</v>
      </c>
      <c r="X857" s="103">
        <f t="shared" si="494"/>
        <v>4.3725076999999999</v>
      </c>
      <c r="Y857" s="8">
        <f t="shared" si="501"/>
        <v>0</v>
      </c>
      <c r="Z857" s="114" t="str">
        <f t="shared" si="504"/>
        <v>A+J=</v>
      </c>
      <c r="AA857" s="108">
        <f t="shared" si="505"/>
        <v>45127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495"/>
        <v>45123</v>
      </c>
      <c r="B858" s="103">
        <f t="shared" si="488"/>
        <v>584.60381971000004</v>
      </c>
      <c r="C858" s="103">
        <f t="shared" si="502"/>
        <v>467.47545224999999</v>
      </c>
      <c r="D858" s="104">
        <f t="shared" si="496"/>
        <v>1152.307</v>
      </c>
      <c r="E858" s="105">
        <f t="shared" si="483"/>
        <v>1131.058</v>
      </c>
      <c r="F858" s="106">
        <f t="shared" si="484"/>
        <v>45066</v>
      </c>
      <c r="G858" s="107">
        <f t="shared" si="489"/>
        <v>-1.8440398261921565E-2</v>
      </c>
      <c r="H858" s="108">
        <f t="shared" si="503"/>
        <v>45127</v>
      </c>
      <c r="I858" s="108">
        <f t="shared" si="490"/>
        <v>45127</v>
      </c>
      <c r="J858" s="109">
        <f t="shared" si="497"/>
        <v>22</v>
      </c>
      <c r="K858" s="109">
        <f t="shared" si="487"/>
        <v>19</v>
      </c>
      <c r="L858" s="8">
        <f t="shared" si="498"/>
        <v>1</v>
      </c>
      <c r="M858" s="110">
        <f t="shared" si="486"/>
        <v>1</v>
      </c>
      <c r="N858" s="110">
        <f t="shared" si="481"/>
        <v>1.2412016784838376</v>
      </c>
      <c r="O858" s="103">
        <f t="shared" si="485"/>
        <v>1.2412016699999999</v>
      </c>
      <c r="P858" s="103">
        <f t="shared" si="491"/>
        <v>580.23131201000001</v>
      </c>
      <c r="Q858" s="11">
        <f t="shared" si="506"/>
        <v>0</v>
      </c>
      <c r="R858" s="7">
        <f t="shared" si="499"/>
        <v>0</v>
      </c>
      <c r="S858" s="8">
        <f t="shared" si="492"/>
        <v>0</v>
      </c>
      <c r="T858" s="113">
        <f t="shared" si="500"/>
        <v>0.1047</v>
      </c>
      <c r="U858" s="111">
        <f t="shared" si="482"/>
        <v>19</v>
      </c>
      <c r="V858" s="111">
        <v>252</v>
      </c>
      <c r="W858" s="110">
        <f t="shared" si="493"/>
        <v>1.007535801</v>
      </c>
      <c r="X858" s="103">
        <f t="shared" si="494"/>
        <v>4.3725076999999999</v>
      </c>
      <c r="Y858" s="8">
        <f t="shared" si="501"/>
        <v>0</v>
      </c>
      <c r="Z858" s="114" t="str">
        <f t="shared" si="504"/>
        <v>A+J=</v>
      </c>
      <c r="AA858" s="108">
        <f t="shared" si="505"/>
        <v>45127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495"/>
        <v>45124</v>
      </c>
      <c r="B859" s="103">
        <f t="shared" si="488"/>
        <v>584.60381971000004</v>
      </c>
      <c r="C859" s="103">
        <f t="shared" si="502"/>
        <v>467.47545224999999</v>
      </c>
      <c r="D859" s="104">
        <f t="shared" si="496"/>
        <v>1152.307</v>
      </c>
      <c r="E859" s="105">
        <f t="shared" si="483"/>
        <v>1131.058</v>
      </c>
      <c r="F859" s="106">
        <f t="shared" si="484"/>
        <v>45066</v>
      </c>
      <c r="G859" s="107">
        <f t="shared" si="489"/>
        <v>-1.8440398261921565E-2</v>
      </c>
      <c r="H859" s="108">
        <f t="shared" si="503"/>
        <v>45127</v>
      </c>
      <c r="I859" s="108">
        <f t="shared" si="490"/>
        <v>45127</v>
      </c>
      <c r="J859" s="109">
        <f t="shared" si="497"/>
        <v>22</v>
      </c>
      <c r="K859" s="109">
        <f t="shared" si="487"/>
        <v>19</v>
      </c>
      <c r="L859" s="8">
        <f t="shared" si="498"/>
        <v>1</v>
      </c>
      <c r="M859" s="110">
        <f t="shared" si="486"/>
        <v>1</v>
      </c>
      <c r="N859" s="110">
        <f t="shared" si="481"/>
        <v>1.2412016784838376</v>
      </c>
      <c r="O859" s="103">
        <f t="shared" si="485"/>
        <v>1.2412016699999999</v>
      </c>
      <c r="P859" s="103">
        <f t="shared" si="491"/>
        <v>580.23131201000001</v>
      </c>
      <c r="Q859" s="11">
        <f t="shared" si="506"/>
        <v>0</v>
      </c>
      <c r="R859" s="7">
        <f t="shared" si="499"/>
        <v>0</v>
      </c>
      <c r="S859" s="8">
        <f t="shared" si="492"/>
        <v>0</v>
      </c>
      <c r="T859" s="113">
        <f t="shared" si="500"/>
        <v>0.1047</v>
      </c>
      <c r="U859" s="111">
        <f t="shared" si="482"/>
        <v>19</v>
      </c>
      <c r="V859" s="111">
        <v>252</v>
      </c>
      <c r="W859" s="110">
        <f t="shared" si="493"/>
        <v>1.007535801</v>
      </c>
      <c r="X859" s="103">
        <f t="shared" si="494"/>
        <v>4.3725076999999999</v>
      </c>
      <c r="Y859" s="8">
        <f t="shared" si="501"/>
        <v>0</v>
      </c>
      <c r="Z859" s="114" t="str">
        <f t="shared" si="504"/>
        <v>A+J=</v>
      </c>
      <c r="AA859" s="108">
        <f t="shared" si="505"/>
        <v>45127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495"/>
        <v>45125</v>
      </c>
      <c r="B860" s="103">
        <f t="shared" si="488"/>
        <v>584.83486259000006</v>
      </c>
      <c r="C860" s="103">
        <f t="shared" si="502"/>
        <v>467.47545224999999</v>
      </c>
      <c r="D860" s="104">
        <f t="shared" si="496"/>
        <v>1152.307</v>
      </c>
      <c r="E860" s="105">
        <f t="shared" si="483"/>
        <v>1131.058</v>
      </c>
      <c r="F860" s="106">
        <f t="shared" si="484"/>
        <v>45066</v>
      </c>
      <c r="G860" s="107">
        <f t="shared" si="489"/>
        <v>-1.8440398261921565E-2</v>
      </c>
      <c r="H860" s="108">
        <f t="shared" si="503"/>
        <v>45127</v>
      </c>
      <c r="I860" s="108">
        <f t="shared" si="490"/>
        <v>45127</v>
      </c>
      <c r="J860" s="109">
        <f t="shared" si="497"/>
        <v>22</v>
      </c>
      <c r="K860" s="109">
        <f t="shared" si="487"/>
        <v>20</v>
      </c>
      <c r="L860" s="8">
        <f t="shared" si="498"/>
        <v>1</v>
      </c>
      <c r="M860" s="110">
        <f t="shared" si="486"/>
        <v>1</v>
      </c>
      <c r="N860" s="110">
        <f t="shared" si="481"/>
        <v>1.2412016784838376</v>
      </c>
      <c r="O860" s="103">
        <f t="shared" si="485"/>
        <v>1.2412016699999999</v>
      </c>
      <c r="P860" s="103">
        <f t="shared" si="491"/>
        <v>580.23131201000001</v>
      </c>
      <c r="Q860" s="11">
        <f t="shared" si="506"/>
        <v>0</v>
      </c>
      <c r="R860" s="7">
        <f t="shared" si="499"/>
        <v>0</v>
      </c>
      <c r="S860" s="8">
        <f t="shared" si="492"/>
        <v>0</v>
      </c>
      <c r="T860" s="113">
        <f t="shared" si="500"/>
        <v>0.1047</v>
      </c>
      <c r="U860" s="111">
        <f t="shared" si="482"/>
        <v>20</v>
      </c>
      <c r="V860" s="111">
        <v>252</v>
      </c>
      <c r="W860" s="110">
        <f t="shared" si="493"/>
        <v>1.0079339919999999</v>
      </c>
      <c r="X860" s="103">
        <f t="shared" si="494"/>
        <v>4.6035505800000003</v>
      </c>
      <c r="Y860" s="8">
        <f t="shared" si="501"/>
        <v>0</v>
      </c>
      <c r="Z860" s="114" t="str">
        <f t="shared" si="504"/>
        <v>A+J=</v>
      </c>
      <c r="AA860" s="108">
        <f t="shared" si="505"/>
        <v>45127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495"/>
        <v>45126</v>
      </c>
      <c r="B861" s="103">
        <f t="shared" si="488"/>
        <v>585.06599600000004</v>
      </c>
      <c r="C861" s="103">
        <f t="shared" si="502"/>
        <v>467.47545224999999</v>
      </c>
      <c r="D861" s="104">
        <f t="shared" si="496"/>
        <v>1152.307</v>
      </c>
      <c r="E861" s="105">
        <f t="shared" si="483"/>
        <v>1131.058</v>
      </c>
      <c r="F861" s="106">
        <f t="shared" si="484"/>
        <v>45066</v>
      </c>
      <c r="G861" s="107">
        <f t="shared" si="489"/>
        <v>-1.8440398261921565E-2</v>
      </c>
      <c r="H861" s="108">
        <f t="shared" si="503"/>
        <v>45127</v>
      </c>
      <c r="I861" s="108">
        <f t="shared" si="490"/>
        <v>45127</v>
      </c>
      <c r="J861" s="109">
        <f t="shared" si="497"/>
        <v>22</v>
      </c>
      <c r="K861" s="109">
        <f t="shared" si="487"/>
        <v>21</v>
      </c>
      <c r="L861" s="8">
        <f t="shared" si="498"/>
        <v>1</v>
      </c>
      <c r="M861" s="110">
        <f t="shared" si="486"/>
        <v>1</v>
      </c>
      <c r="N861" s="110">
        <f t="shared" si="481"/>
        <v>1.2412016784838376</v>
      </c>
      <c r="O861" s="103">
        <f t="shared" si="485"/>
        <v>1.2412016699999999</v>
      </c>
      <c r="P861" s="103">
        <f t="shared" si="491"/>
        <v>580.23131201000001</v>
      </c>
      <c r="Q861" s="11">
        <f t="shared" si="506"/>
        <v>0</v>
      </c>
      <c r="R861" s="7">
        <f t="shared" si="499"/>
        <v>0</v>
      </c>
      <c r="S861" s="8">
        <f t="shared" si="492"/>
        <v>0</v>
      </c>
      <c r="T861" s="113">
        <f t="shared" si="500"/>
        <v>0.1047</v>
      </c>
      <c r="U861" s="111">
        <f t="shared" si="482"/>
        <v>21</v>
      </c>
      <c r="V861" s="111">
        <v>252</v>
      </c>
      <c r="W861" s="110">
        <f t="shared" si="493"/>
        <v>1.0083323390000001</v>
      </c>
      <c r="X861" s="103">
        <f t="shared" si="494"/>
        <v>4.8346839900000003</v>
      </c>
      <c r="Y861" s="8">
        <f t="shared" si="501"/>
        <v>0</v>
      </c>
      <c r="Z861" s="114" t="str">
        <f t="shared" si="504"/>
        <v>A+J=</v>
      </c>
      <c r="AA861" s="108">
        <f t="shared" si="505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495"/>
        <v>45127</v>
      </c>
      <c r="B862" s="103">
        <f t="shared" si="488"/>
        <v>585.29722164999998</v>
      </c>
      <c r="C862" s="103">
        <f t="shared" si="502"/>
        <v>467.47545224999999</v>
      </c>
      <c r="D862" s="104">
        <f t="shared" si="496"/>
        <v>1152.307</v>
      </c>
      <c r="E862" s="105">
        <f t="shared" si="483"/>
        <v>1131.058</v>
      </c>
      <c r="F862" s="106">
        <f t="shared" si="484"/>
        <v>45066</v>
      </c>
      <c r="G862" s="107">
        <f t="shared" si="489"/>
        <v>-1.8440398261921565E-2</v>
      </c>
      <c r="H862" s="108">
        <f t="shared" si="503"/>
        <v>45159</v>
      </c>
      <c r="I862" s="108">
        <f t="shared" si="490"/>
        <v>45127</v>
      </c>
      <c r="J862" s="109">
        <f t="shared" si="497"/>
        <v>22</v>
      </c>
      <c r="K862" s="109">
        <f t="shared" si="487"/>
        <v>22</v>
      </c>
      <c r="L862" s="8">
        <f t="shared" si="498"/>
        <v>1</v>
      </c>
      <c r="M862" s="110">
        <f t="shared" si="486"/>
        <v>1</v>
      </c>
      <c r="N862" s="110">
        <f t="shared" si="481"/>
        <v>1.2412016784838376</v>
      </c>
      <c r="O862" s="103">
        <f t="shared" si="485"/>
        <v>1.2412016699999999</v>
      </c>
      <c r="P862" s="103">
        <f t="shared" si="491"/>
        <v>580.23131201000001</v>
      </c>
      <c r="Q862" s="11">
        <f t="shared" si="506"/>
        <v>28</v>
      </c>
      <c r="R862" s="7">
        <f t="shared" si="499"/>
        <v>2.5701000000000002E-2</v>
      </c>
      <c r="S862" s="8">
        <f t="shared" si="492"/>
        <v>14.912524940000001</v>
      </c>
      <c r="T862" s="113">
        <f t="shared" si="500"/>
        <v>0.1047</v>
      </c>
      <c r="U862" s="111">
        <f t="shared" si="482"/>
        <v>22</v>
      </c>
      <c r="V862" s="111">
        <v>252</v>
      </c>
      <c r="W862" s="110">
        <f t="shared" si="493"/>
        <v>1.0087308450000001</v>
      </c>
      <c r="X862" s="103">
        <f t="shared" si="494"/>
        <v>5.0659096400000001</v>
      </c>
      <c r="Y862" s="8">
        <f t="shared" si="501"/>
        <v>19.978434580000002</v>
      </c>
      <c r="Z862" s="114" t="str">
        <f t="shared" si="504"/>
        <v>A+J=</v>
      </c>
      <c r="AA862" s="108">
        <f t="shared" si="505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495"/>
        <v>45128</v>
      </c>
      <c r="B863" s="103">
        <f t="shared" si="488"/>
        <v>565.54220782999994</v>
      </c>
      <c r="C863" s="103">
        <f t="shared" si="502"/>
        <v>455.46086566000002</v>
      </c>
      <c r="D863" s="104">
        <f t="shared" si="496"/>
        <v>1131.058</v>
      </c>
      <c r="E863" s="105">
        <f t="shared" si="483"/>
        <v>1109.23</v>
      </c>
      <c r="F863" s="106">
        <f t="shared" si="484"/>
        <v>45097</v>
      </c>
      <c r="G863" s="107">
        <f t="shared" si="489"/>
        <v>-1.9298745068776268E-2</v>
      </c>
      <c r="H863" s="108">
        <f t="shared" si="503"/>
        <v>45159</v>
      </c>
      <c r="I863" s="108">
        <f t="shared" si="490"/>
        <v>45159</v>
      </c>
      <c r="J863" s="109">
        <f t="shared" si="497"/>
        <v>22</v>
      </c>
      <c r="K863" s="109">
        <f t="shared" si="487"/>
        <v>1</v>
      </c>
      <c r="L863" s="8">
        <f t="shared" si="498"/>
        <v>1</v>
      </c>
      <c r="M863" s="110">
        <f t="shared" si="486"/>
        <v>1</v>
      </c>
      <c r="N863" s="110">
        <f t="shared" ref="N863:N926" si="507">IF(I863&gt;I862,N862*M863,N862)</f>
        <v>1.2412016784838376</v>
      </c>
      <c r="O863" s="103">
        <f t="shared" si="485"/>
        <v>1.2412016699999999</v>
      </c>
      <c r="P863" s="103">
        <f t="shared" si="491"/>
        <v>565.31878706999998</v>
      </c>
      <c r="Q863" s="11">
        <f t="shared" si="506"/>
        <v>0</v>
      </c>
      <c r="R863" s="7">
        <f t="shared" si="499"/>
        <v>0</v>
      </c>
      <c r="S863" s="8">
        <f t="shared" si="492"/>
        <v>0</v>
      </c>
      <c r="T863" s="113">
        <f t="shared" si="500"/>
        <v>0.1047</v>
      </c>
      <c r="U863" s="111">
        <f t="shared" si="482"/>
        <v>1</v>
      </c>
      <c r="V863" s="111">
        <v>252</v>
      </c>
      <c r="W863" s="110">
        <f t="shared" si="493"/>
        <v>1.0003952119999999</v>
      </c>
      <c r="X863" s="103">
        <f t="shared" si="494"/>
        <v>0.22342076</v>
      </c>
      <c r="Y863" s="8">
        <f t="shared" si="501"/>
        <v>0</v>
      </c>
      <c r="Z863" s="114" t="str">
        <f t="shared" si="504"/>
        <v>A+J=</v>
      </c>
      <c r="AA863" s="108">
        <f t="shared" si="505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495"/>
        <v>45129</v>
      </c>
      <c r="B864" s="103">
        <f t="shared" si="488"/>
        <v>565.76571735999994</v>
      </c>
      <c r="C864" s="103">
        <f t="shared" si="502"/>
        <v>455.46086566000002</v>
      </c>
      <c r="D864" s="104">
        <f t="shared" si="496"/>
        <v>1131.058</v>
      </c>
      <c r="E864" s="105">
        <f t="shared" si="483"/>
        <v>1109.23</v>
      </c>
      <c r="F864" s="106">
        <f t="shared" si="484"/>
        <v>45097</v>
      </c>
      <c r="G864" s="107">
        <f t="shared" si="489"/>
        <v>-1.9298745068776268E-2</v>
      </c>
      <c r="H864" s="108">
        <f t="shared" si="503"/>
        <v>45159</v>
      </c>
      <c r="I864" s="108">
        <f t="shared" si="490"/>
        <v>45159</v>
      </c>
      <c r="J864" s="109">
        <f t="shared" si="497"/>
        <v>22</v>
      </c>
      <c r="K864" s="109">
        <f t="shared" si="487"/>
        <v>2</v>
      </c>
      <c r="L864" s="8">
        <f t="shared" si="498"/>
        <v>1</v>
      </c>
      <c r="M864" s="110">
        <f t="shared" si="486"/>
        <v>1</v>
      </c>
      <c r="N864" s="110">
        <f t="shared" si="507"/>
        <v>1.2412016784838376</v>
      </c>
      <c r="O864" s="103">
        <f t="shared" si="485"/>
        <v>1.2412016699999999</v>
      </c>
      <c r="P864" s="103">
        <f t="shared" si="491"/>
        <v>565.31878706999998</v>
      </c>
      <c r="Q864" s="11">
        <f t="shared" si="506"/>
        <v>0</v>
      </c>
      <c r="R864" s="7">
        <f t="shared" si="499"/>
        <v>0</v>
      </c>
      <c r="S864" s="8">
        <f t="shared" si="492"/>
        <v>0</v>
      </c>
      <c r="T864" s="113">
        <f t="shared" si="500"/>
        <v>0.1047</v>
      </c>
      <c r="U864" s="111">
        <f t="shared" si="482"/>
        <v>2</v>
      </c>
      <c r="V864" s="111">
        <v>252</v>
      </c>
      <c r="W864" s="110">
        <f t="shared" si="493"/>
        <v>1.000790581</v>
      </c>
      <c r="X864" s="103">
        <f t="shared" si="494"/>
        <v>0.44693029000000001</v>
      </c>
      <c r="Y864" s="8">
        <f t="shared" si="501"/>
        <v>0</v>
      </c>
      <c r="Z864" s="114" t="str">
        <f t="shared" si="504"/>
        <v>A+J=</v>
      </c>
      <c r="AA864" s="108">
        <f t="shared" si="505"/>
        <v>45159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495"/>
        <v>45130</v>
      </c>
      <c r="B865" s="103">
        <f t="shared" si="488"/>
        <v>565.76571735999994</v>
      </c>
      <c r="C865" s="103">
        <f t="shared" si="502"/>
        <v>455.46086566000002</v>
      </c>
      <c r="D865" s="104">
        <f t="shared" si="496"/>
        <v>1131.058</v>
      </c>
      <c r="E865" s="105">
        <f t="shared" si="483"/>
        <v>1109.23</v>
      </c>
      <c r="F865" s="106">
        <f t="shared" si="484"/>
        <v>45097</v>
      </c>
      <c r="G865" s="107">
        <f t="shared" si="489"/>
        <v>-1.9298745068776268E-2</v>
      </c>
      <c r="H865" s="108">
        <f t="shared" si="503"/>
        <v>45159</v>
      </c>
      <c r="I865" s="108">
        <f t="shared" si="490"/>
        <v>45159</v>
      </c>
      <c r="J865" s="109">
        <f t="shared" si="497"/>
        <v>22</v>
      </c>
      <c r="K865" s="109">
        <f t="shared" si="487"/>
        <v>2</v>
      </c>
      <c r="L865" s="8">
        <f t="shared" si="498"/>
        <v>1</v>
      </c>
      <c r="M865" s="110">
        <f t="shared" si="486"/>
        <v>1</v>
      </c>
      <c r="N865" s="110">
        <f t="shared" si="507"/>
        <v>1.2412016784838376</v>
      </c>
      <c r="O865" s="103">
        <f t="shared" si="485"/>
        <v>1.2412016699999999</v>
      </c>
      <c r="P865" s="103">
        <f t="shared" si="491"/>
        <v>565.31878706999998</v>
      </c>
      <c r="Q865" s="11">
        <f t="shared" si="506"/>
        <v>0</v>
      </c>
      <c r="R865" s="7">
        <f t="shared" si="499"/>
        <v>0</v>
      </c>
      <c r="S865" s="8">
        <f t="shared" si="492"/>
        <v>0</v>
      </c>
      <c r="T865" s="113">
        <f t="shared" si="500"/>
        <v>0.1047</v>
      </c>
      <c r="U865" s="111">
        <f t="shared" si="482"/>
        <v>2</v>
      </c>
      <c r="V865" s="111">
        <v>252</v>
      </c>
      <c r="W865" s="110">
        <f t="shared" si="493"/>
        <v>1.000790581</v>
      </c>
      <c r="X865" s="103">
        <f t="shared" si="494"/>
        <v>0.44693029000000001</v>
      </c>
      <c r="Y865" s="8">
        <f t="shared" si="501"/>
        <v>0</v>
      </c>
      <c r="Z865" s="114" t="str">
        <f t="shared" si="504"/>
        <v>A+J=</v>
      </c>
      <c r="AA865" s="108">
        <f t="shared" si="505"/>
        <v>45159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495"/>
        <v>45131</v>
      </c>
      <c r="B866" s="103">
        <f t="shared" si="488"/>
        <v>565.76571735999994</v>
      </c>
      <c r="C866" s="103">
        <f t="shared" si="502"/>
        <v>455.46086566000002</v>
      </c>
      <c r="D866" s="104">
        <f t="shared" si="496"/>
        <v>1131.058</v>
      </c>
      <c r="E866" s="105">
        <f t="shared" si="483"/>
        <v>1109.23</v>
      </c>
      <c r="F866" s="106">
        <f t="shared" si="484"/>
        <v>45097</v>
      </c>
      <c r="G866" s="107">
        <f t="shared" si="489"/>
        <v>-1.9298745068776268E-2</v>
      </c>
      <c r="H866" s="108">
        <f t="shared" si="503"/>
        <v>45159</v>
      </c>
      <c r="I866" s="108">
        <f t="shared" si="490"/>
        <v>45159</v>
      </c>
      <c r="J866" s="109">
        <f t="shared" si="497"/>
        <v>22</v>
      </c>
      <c r="K866" s="109">
        <f t="shared" si="487"/>
        <v>2</v>
      </c>
      <c r="L866" s="8">
        <f t="shared" si="498"/>
        <v>1</v>
      </c>
      <c r="M866" s="110">
        <f t="shared" si="486"/>
        <v>1</v>
      </c>
      <c r="N866" s="110">
        <f t="shared" si="507"/>
        <v>1.2412016784838376</v>
      </c>
      <c r="O866" s="103">
        <f t="shared" si="485"/>
        <v>1.2412016699999999</v>
      </c>
      <c r="P866" s="103">
        <f t="shared" si="491"/>
        <v>565.31878706999998</v>
      </c>
      <c r="Q866" s="11">
        <f t="shared" si="506"/>
        <v>0</v>
      </c>
      <c r="R866" s="7">
        <f t="shared" si="499"/>
        <v>0</v>
      </c>
      <c r="S866" s="8">
        <f t="shared" si="492"/>
        <v>0</v>
      </c>
      <c r="T866" s="113">
        <f t="shared" si="500"/>
        <v>0.1047</v>
      </c>
      <c r="U866" s="111">
        <f t="shared" si="482"/>
        <v>2</v>
      </c>
      <c r="V866" s="111">
        <v>252</v>
      </c>
      <c r="W866" s="110">
        <f t="shared" si="493"/>
        <v>1.000790581</v>
      </c>
      <c r="X866" s="103">
        <f t="shared" si="494"/>
        <v>0.44693029000000001</v>
      </c>
      <c r="Y866" s="8">
        <f t="shared" si="501"/>
        <v>0</v>
      </c>
      <c r="Z866" s="114" t="str">
        <f t="shared" si="504"/>
        <v>A+J=</v>
      </c>
      <c r="AA866" s="108">
        <f t="shared" si="505"/>
        <v>45159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495"/>
        <v>45132</v>
      </c>
      <c r="B867" s="103">
        <f t="shared" si="488"/>
        <v>565.98931449999998</v>
      </c>
      <c r="C867" s="103">
        <f t="shared" si="502"/>
        <v>455.46086566000002</v>
      </c>
      <c r="D867" s="104">
        <f t="shared" si="496"/>
        <v>1131.058</v>
      </c>
      <c r="E867" s="105">
        <f t="shared" si="483"/>
        <v>1109.23</v>
      </c>
      <c r="F867" s="106">
        <f t="shared" si="484"/>
        <v>45097</v>
      </c>
      <c r="G867" s="107">
        <f t="shared" si="489"/>
        <v>-1.9298745068776268E-2</v>
      </c>
      <c r="H867" s="108">
        <f t="shared" si="503"/>
        <v>45159</v>
      </c>
      <c r="I867" s="108">
        <f t="shared" si="490"/>
        <v>45159</v>
      </c>
      <c r="J867" s="109">
        <f t="shared" si="497"/>
        <v>22</v>
      </c>
      <c r="K867" s="109">
        <f t="shared" si="487"/>
        <v>3</v>
      </c>
      <c r="L867" s="8">
        <f t="shared" si="498"/>
        <v>1</v>
      </c>
      <c r="M867" s="110">
        <f t="shared" si="486"/>
        <v>1</v>
      </c>
      <c r="N867" s="110">
        <f t="shared" si="507"/>
        <v>1.2412016784838376</v>
      </c>
      <c r="O867" s="103">
        <f t="shared" si="485"/>
        <v>1.2412016699999999</v>
      </c>
      <c r="P867" s="103">
        <f t="shared" si="491"/>
        <v>565.31878706999998</v>
      </c>
      <c r="Q867" s="11">
        <f t="shared" si="506"/>
        <v>0</v>
      </c>
      <c r="R867" s="7">
        <f t="shared" si="499"/>
        <v>0</v>
      </c>
      <c r="S867" s="8">
        <f t="shared" si="492"/>
        <v>0</v>
      </c>
      <c r="T867" s="113">
        <f t="shared" si="500"/>
        <v>0.1047</v>
      </c>
      <c r="U867" s="111">
        <f t="shared" si="482"/>
        <v>3</v>
      </c>
      <c r="V867" s="111">
        <v>252</v>
      </c>
      <c r="W867" s="110">
        <f t="shared" si="493"/>
        <v>1.0011861049999999</v>
      </c>
      <c r="X867" s="103">
        <f t="shared" si="494"/>
        <v>0.67052743000000004</v>
      </c>
      <c r="Y867" s="8">
        <f t="shared" si="501"/>
        <v>0</v>
      </c>
      <c r="Z867" s="114" t="str">
        <f t="shared" si="504"/>
        <v>A+J=</v>
      </c>
      <c r="AA867" s="108">
        <f t="shared" si="505"/>
        <v>45159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495"/>
        <v>45133</v>
      </c>
      <c r="B868" s="103">
        <f t="shared" si="488"/>
        <v>566.21300040999995</v>
      </c>
      <c r="C868" s="103">
        <f t="shared" si="502"/>
        <v>455.46086566000002</v>
      </c>
      <c r="D868" s="104">
        <f t="shared" si="496"/>
        <v>1131.058</v>
      </c>
      <c r="E868" s="105">
        <f t="shared" si="483"/>
        <v>1109.23</v>
      </c>
      <c r="F868" s="106">
        <f t="shared" si="484"/>
        <v>45097</v>
      </c>
      <c r="G868" s="107">
        <f t="shared" si="489"/>
        <v>-1.9298745068776268E-2</v>
      </c>
      <c r="H868" s="108">
        <f t="shared" si="503"/>
        <v>45159</v>
      </c>
      <c r="I868" s="108">
        <f t="shared" si="490"/>
        <v>45159</v>
      </c>
      <c r="J868" s="109">
        <f t="shared" si="497"/>
        <v>22</v>
      </c>
      <c r="K868" s="109">
        <f t="shared" si="487"/>
        <v>4</v>
      </c>
      <c r="L868" s="8">
        <f t="shared" si="498"/>
        <v>1</v>
      </c>
      <c r="M868" s="110">
        <f t="shared" si="486"/>
        <v>1</v>
      </c>
      <c r="N868" s="110">
        <f t="shared" si="507"/>
        <v>1.2412016784838376</v>
      </c>
      <c r="O868" s="103">
        <f t="shared" si="485"/>
        <v>1.2412016699999999</v>
      </c>
      <c r="P868" s="103">
        <f t="shared" si="491"/>
        <v>565.31878706999998</v>
      </c>
      <c r="Q868" s="11">
        <f t="shared" si="506"/>
        <v>0</v>
      </c>
      <c r="R868" s="7">
        <f t="shared" si="499"/>
        <v>0</v>
      </c>
      <c r="S868" s="8">
        <f t="shared" si="492"/>
        <v>0</v>
      </c>
      <c r="T868" s="113">
        <f t="shared" si="500"/>
        <v>0.1047</v>
      </c>
      <c r="U868" s="111">
        <f t="shared" si="482"/>
        <v>4</v>
      </c>
      <c r="V868" s="111">
        <v>252</v>
      </c>
      <c r="W868" s="110">
        <f t="shared" si="493"/>
        <v>1.001581786</v>
      </c>
      <c r="X868" s="103">
        <f t="shared" si="494"/>
        <v>0.89421333999999997</v>
      </c>
      <c r="Y868" s="8">
        <f t="shared" si="501"/>
        <v>0</v>
      </c>
      <c r="Z868" s="114" t="str">
        <f t="shared" si="504"/>
        <v>A+J=</v>
      </c>
      <c r="AA868" s="108">
        <f t="shared" si="505"/>
        <v>45159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495"/>
        <v>45134</v>
      </c>
      <c r="B869" s="103">
        <f t="shared" si="488"/>
        <v>566.43677506999995</v>
      </c>
      <c r="C869" s="103">
        <f t="shared" si="502"/>
        <v>455.46086566000002</v>
      </c>
      <c r="D869" s="104">
        <f t="shared" si="496"/>
        <v>1131.058</v>
      </c>
      <c r="E869" s="105">
        <f t="shared" si="483"/>
        <v>1109.23</v>
      </c>
      <c r="F869" s="106">
        <f t="shared" si="484"/>
        <v>45097</v>
      </c>
      <c r="G869" s="107">
        <f t="shared" si="489"/>
        <v>-1.9298745068776268E-2</v>
      </c>
      <c r="H869" s="108">
        <f t="shared" si="503"/>
        <v>45159</v>
      </c>
      <c r="I869" s="108">
        <f t="shared" si="490"/>
        <v>45159</v>
      </c>
      <c r="J869" s="109">
        <f t="shared" si="497"/>
        <v>22</v>
      </c>
      <c r="K869" s="109">
        <f t="shared" si="487"/>
        <v>5</v>
      </c>
      <c r="L869" s="8">
        <f t="shared" si="498"/>
        <v>1</v>
      </c>
      <c r="M869" s="110">
        <f t="shared" si="486"/>
        <v>1</v>
      </c>
      <c r="N869" s="110">
        <f t="shared" si="507"/>
        <v>1.2412016784838376</v>
      </c>
      <c r="O869" s="103">
        <f t="shared" si="485"/>
        <v>1.2412016699999999</v>
      </c>
      <c r="P869" s="103">
        <f t="shared" si="491"/>
        <v>565.31878706999998</v>
      </c>
      <c r="Q869" s="11">
        <f t="shared" si="506"/>
        <v>0</v>
      </c>
      <c r="R869" s="7">
        <f t="shared" si="499"/>
        <v>0</v>
      </c>
      <c r="S869" s="8">
        <f t="shared" si="492"/>
        <v>0</v>
      </c>
      <c r="T869" s="113">
        <f t="shared" si="500"/>
        <v>0.1047</v>
      </c>
      <c r="U869" s="111">
        <f t="shared" ref="U869:U932" si="508">IF(Q868&gt;0,1,IF(K869=K868,U868,U868+1))</f>
        <v>5</v>
      </c>
      <c r="V869" s="111">
        <v>252</v>
      </c>
      <c r="W869" s="110">
        <f t="shared" si="493"/>
        <v>1.001977624</v>
      </c>
      <c r="X869" s="103">
        <f t="shared" si="494"/>
        <v>1.117988</v>
      </c>
      <c r="Y869" s="8">
        <f t="shared" si="501"/>
        <v>0</v>
      </c>
      <c r="Z869" s="114" t="str">
        <f t="shared" si="504"/>
        <v>A+J=</v>
      </c>
      <c r="AA869" s="108">
        <f t="shared" si="505"/>
        <v>45159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495"/>
        <v>45135</v>
      </c>
      <c r="B870" s="103">
        <f t="shared" si="488"/>
        <v>566.66063735</v>
      </c>
      <c r="C870" s="103">
        <f t="shared" si="502"/>
        <v>455.46086566000002</v>
      </c>
      <c r="D870" s="104">
        <f t="shared" si="496"/>
        <v>1131.058</v>
      </c>
      <c r="E870" s="105">
        <f t="shared" si="483"/>
        <v>1109.23</v>
      </c>
      <c r="F870" s="106">
        <f t="shared" si="484"/>
        <v>45097</v>
      </c>
      <c r="G870" s="107">
        <f t="shared" si="489"/>
        <v>-1.9298745068776268E-2</v>
      </c>
      <c r="H870" s="108">
        <f t="shared" si="503"/>
        <v>45159</v>
      </c>
      <c r="I870" s="108">
        <f t="shared" si="490"/>
        <v>45159</v>
      </c>
      <c r="J870" s="109">
        <f t="shared" si="497"/>
        <v>22</v>
      </c>
      <c r="K870" s="109">
        <f t="shared" si="487"/>
        <v>6</v>
      </c>
      <c r="L870" s="8">
        <f t="shared" si="498"/>
        <v>1</v>
      </c>
      <c r="M870" s="110">
        <f t="shared" si="486"/>
        <v>1</v>
      </c>
      <c r="N870" s="110">
        <f t="shared" si="507"/>
        <v>1.2412016784838376</v>
      </c>
      <c r="O870" s="103">
        <f t="shared" si="485"/>
        <v>1.2412016699999999</v>
      </c>
      <c r="P870" s="103">
        <f t="shared" si="491"/>
        <v>565.31878706999998</v>
      </c>
      <c r="Q870" s="11">
        <f t="shared" si="506"/>
        <v>0</v>
      </c>
      <c r="R870" s="7">
        <f t="shared" si="499"/>
        <v>0</v>
      </c>
      <c r="S870" s="8">
        <f t="shared" si="492"/>
        <v>0</v>
      </c>
      <c r="T870" s="113">
        <f t="shared" si="500"/>
        <v>0.1047</v>
      </c>
      <c r="U870" s="111">
        <f t="shared" si="508"/>
        <v>6</v>
      </c>
      <c r="V870" s="111">
        <v>252</v>
      </c>
      <c r="W870" s="110">
        <f t="shared" si="493"/>
        <v>1.0023736169999999</v>
      </c>
      <c r="X870" s="103">
        <f t="shared" si="494"/>
        <v>1.3418502800000001</v>
      </c>
      <c r="Y870" s="8">
        <f t="shared" si="501"/>
        <v>0</v>
      </c>
      <c r="Z870" s="114" t="str">
        <f t="shared" si="504"/>
        <v>A+J=</v>
      </c>
      <c r="AA870" s="108">
        <f t="shared" si="505"/>
        <v>45159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495"/>
        <v>45136</v>
      </c>
      <c r="B871" s="103">
        <f t="shared" si="488"/>
        <v>566.88458894999997</v>
      </c>
      <c r="C871" s="103">
        <f t="shared" si="502"/>
        <v>455.46086566000002</v>
      </c>
      <c r="D871" s="104">
        <f t="shared" si="496"/>
        <v>1131.058</v>
      </c>
      <c r="E871" s="105">
        <f t="shared" si="483"/>
        <v>1109.23</v>
      </c>
      <c r="F871" s="106">
        <f t="shared" si="484"/>
        <v>45097</v>
      </c>
      <c r="G871" s="107">
        <f t="shared" si="489"/>
        <v>-1.9298745068776268E-2</v>
      </c>
      <c r="H871" s="108">
        <f t="shared" si="503"/>
        <v>45159</v>
      </c>
      <c r="I871" s="108">
        <f t="shared" si="490"/>
        <v>45159</v>
      </c>
      <c r="J871" s="109">
        <f t="shared" si="497"/>
        <v>22</v>
      </c>
      <c r="K871" s="109">
        <f t="shared" si="487"/>
        <v>7</v>
      </c>
      <c r="L871" s="8">
        <f t="shared" si="498"/>
        <v>1</v>
      </c>
      <c r="M871" s="110">
        <f t="shared" si="486"/>
        <v>1</v>
      </c>
      <c r="N871" s="110">
        <f t="shared" si="507"/>
        <v>1.2412016784838376</v>
      </c>
      <c r="O871" s="103">
        <f t="shared" si="485"/>
        <v>1.2412016699999999</v>
      </c>
      <c r="P871" s="103">
        <f t="shared" si="491"/>
        <v>565.31878706999998</v>
      </c>
      <c r="Q871" s="11">
        <f t="shared" si="506"/>
        <v>0</v>
      </c>
      <c r="R871" s="7">
        <f t="shared" si="499"/>
        <v>0</v>
      </c>
      <c r="S871" s="8">
        <f t="shared" si="492"/>
        <v>0</v>
      </c>
      <c r="T871" s="113">
        <f t="shared" si="500"/>
        <v>0.1047</v>
      </c>
      <c r="U871" s="111">
        <f t="shared" si="508"/>
        <v>7</v>
      </c>
      <c r="V871" s="111">
        <v>252</v>
      </c>
      <c r="W871" s="110">
        <f t="shared" si="493"/>
        <v>1.0027697680000001</v>
      </c>
      <c r="X871" s="103">
        <f t="shared" si="494"/>
        <v>1.56580188</v>
      </c>
      <c r="Y871" s="8">
        <f t="shared" si="501"/>
        <v>0</v>
      </c>
      <c r="Z871" s="114" t="str">
        <f t="shared" si="504"/>
        <v>A+J=</v>
      </c>
      <c r="AA871" s="108">
        <f t="shared" si="505"/>
        <v>45159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495"/>
        <v>45137</v>
      </c>
      <c r="B872" s="103">
        <f t="shared" si="488"/>
        <v>566.88458894999997</v>
      </c>
      <c r="C872" s="103">
        <f t="shared" si="502"/>
        <v>455.46086566000002</v>
      </c>
      <c r="D872" s="104">
        <f t="shared" si="496"/>
        <v>1131.058</v>
      </c>
      <c r="E872" s="105">
        <f t="shared" ref="E872:E935" si="509">IF($K872=1,VLOOKUP($A871,$AO$10:$AS$165,4),E871)</f>
        <v>1109.23</v>
      </c>
      <c r="F872" s="106">
        <f t="shared" ref="F872:F935" si="510">IF($K872=1,VLOOKUP($A871,$AO$10:$AS$165,5),F871)</f>
        <v>45097</v>
      </c>
      <c r="G872" s="107">
        <f t="shared" si="489"/>
        <v>-1.9298745068776268E-2</v>
      </c>
      <c r="H872" s="108">
        <f t="shared" si="503"/>
        <v>45159</v>
      </c>
      <c r="I872" s="108">
        <f t="shared" si="490"/>
        <v>45159</v>
      </c>
      <c r="J872" s="109">
        <f t="shared" si="497"/>
        <v>22</v>
      </c>
      <c r="K872" s="109">
        <f t="shared" si="487"/>
        <v>7</v>
      </c>
      <c r="L872" s="8">
        <f t="shared" si="498"/>
        <v>1</v>
      </c>
      <c r="M872" s="110">
        <f t="shared" si="486"/>
        <v>1</v>
      </c>
      <c r="N872" s="110">
        <f t="shared" si="507"/>
        <v>1.2412016784838376</v>
      </c>
      <c r="O872" s="103">
        <f t="shared" si="485"/>
        <v>1.2412016699999999</v>
      </c>
      <c r="P872" s="103">
        <f t="shared" si="491"/>
        <v>565.31878706999998</v>
      </c>
      <c r="Q872" s="11">
        <f t="shared" si="506"/>
        <v>0</v>
      </c>
      <c r="R872" s="7">
        <f t="shared" si="499"/>
        <v>0</v>
      </c>
      <c r="S872" s="8">
        <f t="shared" si="492"/>
        <v>0</v>
      </c>
      <c r="T872" s="113">
        <f t="shared" si="500"/>
        <v>0.1047</v>
      </c>
      <c r="U872" s="111">
        <f t="shared" si="508"/>
        <v>7</v>
      </c>
      <c r="V872" s="111">
        <v>252</v>
      </c>
      <c r="W872" s="110">
        <f t="shared" si="493"/>
        <v>1.0027697680000001</v>
      </c>
      <c r="X872" s="103">
        <f t="shared" si="494"/>
        <v>1.56580188</v>
      </c>
      <c r="Y872" s="8">
        <f t="shared" si="501"/>
        <v>0</v>
      </c>
      <c r="Z872" s="114" t="str">
        <f t="shared" si="504"/>
        <v>A+J=</v>
      </c>
      <c r="AA872" s="108">
        <f t="shared" si="505"/>
        <v>45159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495"/>
        <v>45138</v>
      </c>
      <c r="B873" s="103">
        <f t="shared" si="488"/>
        <v>566.88458894999997</v>
      </c>
      <c r="C873" s="103">
        <f t="shared" si="502"/>
        <v>455.46086566000002</v>
      </c>
      <c r="D873" s="104">
        <f t="shared" si="496"/>
        <v>1131.058</v>
      </c>
      <c r="E873" s="105">
        <f t="shared" si="509"/>
        <v>1109.23</v>
      </c>
      <c r="F873" s="106">
        <f t="shared" si="510"/>
        <v>45097</v>
      </c>
      <c r="G873" s="107">
        <f t="shared" si="489"/>
        <v>-1.9298745068776268E-2</v>
      </c>
      <c r="H873" s="108">
        <f t="shared" si="503"/>
        <v>45159</v>
      </c>
      <c r="I873" s="108">
        <f t="shared" si="490"/>
        <v>45159</v>
      </c>
      <c r="J873" s="109">
        <f t="shared" si="497"/>
        <v>22</v>
      </c>
      <c r="K873" s="109">
        <f t="shared" si="487"/>
        <v>7</v>
      </c>
      <c r="L873" s="8">
        <f t="shared" si="498"/>
        <v>1</v>
      </c>
      <c r="M873" s="110">
        <f t="shared" si="486"/>
        <v>1</v>
      </c>
      <c r="N873" s="110">
        <f t="shared" si="507"/>
        <v>1.2412016784838376</v>
      </c>
      <c r="O873" s="103">
        <f t="shared" ref="O873:O936" si="511">TRUNC(TRUNC((L873*N873),15),8)</f>
        <v>1.2412016699999999</v>
      </c>
      <c r="P873" s="103">
        <f t="shared" si="491"/>
        <v>565.31878706999998</v>
      </c>
      <c r="Q873" s="11">
        <f t="shared" si="506"/>
        <v>0</v>
      </c>
      <c r="R873" s="7">
        <f t="shared" si="499"/>
        <v>0</v>
      </c>
      <c r="S873" s="8">
        <f t="shared" si="492"/>
        <v>0</v>
      </c>
      <c r="T873" s="113">
        <f t="shared" si="500"/>
        <v>0.1047</v>
      </c>
      <c r="U873" s="111">
        <f t="shared" si="508"/>
        <v>7</v>
      </c>
      <c r="V873" s="111">
        <v>252</v>
      </c>
      <c r="W873" s="110">
        <f t="shared" si="493"/>
        <v>1.0027697680000001</v>
      </c>
      <c r="X873" s="103">
        <f t="shared" si="494"/>
        <v>1.56580188</v>
      </c>
      <c r="Y873" s="8">
        <f t="shared" si="501"/>
        <v>0</v>
      </c>
      <c r="Z873" s="114" t="str">
        <f t="shared" si="504"/>
        <v>A+J=</v>
      </c>
      <c r="AA873" s="108">
        <f t="shared" si="505"/>
        <v>45159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495"/>
        <v>45139</v>
      </c>
      <c r="B874" s="103">
        <f t="shared" si="488"/>
        <v>567.10862873999997</v>
      </c>
      <c r="C874" s="103">
        <f t="shared" si="502"/>
        <v>455.46086566000002</v>
      </c>
      <c r="D874" s="104">
        <f t="shared" si="496"/>
        <v>1131.058</v>
      </c>
      <c r="E874" s="105">
        <f t="shared" si="509"/>
        <v>1109.23</v>
      </c>
      <c r="F874" s="106">
        <f t="shared" si="510"/>
        <v>45097</v>
      </c>
      <c r="G874" s="107">
        <f t="shared" si="489"/>
        <v>-1.9298745068776268E-2</v>
      </c>
      <c r="H874" s="108">
        <f t="shared" si="503"/>
        <v>45159</v>
      </c>
      <c r="I874" s="108">
        <f t="shared" si="490"/>
        <v>45159</v>
      </c>
      <c r="J874" s="109">
        <f t="shared" si="497"/>
        <v>22</v>
      </c>
      <c r="K874" s="109">
        <f t="shared" si="487"/>
        <v>8</v>
      </c>
      <c r="L874" s="8">
        <f t="shared" si="498"/>
        <v>1</v>
      </c>
      <c r="M874" s="110">
        <f t="shared" ref="M874:M937" si="512">IF(I874&gt;I873,L873,M873)</f>
        <v>1</v>
      </c>
      <c r="N874" s="110">
        <f t="shared" si="507"/>
        <v>1.2412016784838376</v>
      </c>
      <c r="O874" s="103">
        <f t="shared" si="511"/>
        <v>1.2412016699999999</v>
      </c>
      <c r="P874" s="103">
        <f t="shared" si="491"/>
        <v>565.31878706999998</v>
      </c>
      <c r="Q874" s="11">
        <f t="shared" si="506"/>
        <v>0</v>
      </c>
      <c r="R874" s="7">
        <f t="shared" si="499"/>
        <v>0</v>
      </c>
      <c r="S874" s="8">
        <f t="shared" si="492"/>
        <v>0</v>
      </c>
      <c r="T874" s="113">
        <f t="shared" si="500"/>
        <v>0.1047</v>
      </c>
      <c r="U874" s="111">
        <f t="shared" si="508"/>
        <v>8</v>
      </c>
      <c r="V874" s="111">
        <v>252</v>
      </c>
      <c r="W874" s="110">
        <f t="shared" si="493"/>
        <v>1.003166075</v>
      </c>
      <c r="X874" s="103">
        <f t="shared" si="494"/>
        <v>1.7898416699999999</v>
      </c>
      <c r="Y874" s="8">
        <f t="shared" si="501"/>
        <v>0</v>
      </c>
      <c r="Z874" s="114" t="str">
        <f t="shared" si="504"/>
        <v>A+J=</v>
      </c>
      <c r="AA874" s="108">
        <f t="shared" si="505"/>
        <v>45159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495"/>
        <v>45140</v>
      </c>
      <c r="B875" s="103">
        <f t="shared" si="488"/>
        <v>567.33275673000003</v>
      </c>
      <c r="C875" s="103">
        <f t="shared" si="502"/>
        <v>455.46086566000002</v>
      </c>
      <c r="D875" s="104">
        <f t="shared" si="496"/>
        <v>1131.058</v>
      </c>
      <c r="E875" s="105">
        <f t="shared" si="509"/>
        <v>1109.23</v>
      </c>
      <c r="F875" s="106">
        <f t="shared" si="510"/>
        <v>45097</v>
      </c>
      <c r="G875" s="107">
        <f t="shared" si="489"/>
        <v>-1.9298745068776268E-2</v>
      </c>
      <c r="H875" s="108">
        <f t="shared" si="503"/>
        <v>45159</v>
      </c>
      <c r="I875" s="108">
        <f t="shared" si="490"/>
        <v>45159</v>
      </c>
      <c r="J875" s="109">
        <f t="shared" si="497"/>
        <v>22</v>
      </c>
      <c r="K875" s="109">
        <f t="shared" si="487"/>
        <v>9</v>
      </c>
      <c r="L875" s="8">
        <f t="shared" si="498"/>
        <v>1</v>
      </c>
      <c r="M875" s="110">
        <f t="shared" si="512"/>
        <v>1</v>
      </c>
      <c r="N875" s="110">
        <f t="shared" si="507"/>
        <v>1.2412016784838376</v>
      </c>
      <c r="O875" s="103">
        <f t="shared" si="511"/>
        <v>1.2412016699999999</v>
      </c>
      <c r="P875" s="103">
        <f t="shared" si="491"/>
        <v>565.31878706999998</v>
      </c>
      <c r="Q875" s="11">
        <f t="shared" si="506"/>
        <v>0</v>
      </c>
      <c r="R875" s="7">
        <f t="shared" si="499"/>
        <v>0</v>
      </c>
      <c r="S875" s="8">
        <f t="shared" si="492"/>
        <v>0</v>
      </c>
      <c r="T875" s="113">
        <f t="shared" si="500"/>
        <v>0.1047</v>
      </c>
      <c r="U875" s="111">
        <f t="shared" si="508"/>
        <v>9</v>
      </c>
      <c r="V875" s="111">
        <v>252</v>
      </c>
      <c r="W875" s="110">
        <f t="shared" si="493"/>
        <v>1.0035625379999999</v>
      </c>
      <c r="X875" s="103">
        <f t="shared" si="494"/>
        <v>2.0139696599999999</v>
      </c>
      <c r="Y875" s="8">
        <f t="shared" si="501"/>
        <v>0</v>
      </c>
      <c r="Z875" s="114" t="str">
        <f t="shared" si="504"/>
        <v>A+J=</v>
      </c>
      <c r="AA875" s="108">
        <f t="shared" si="505"/>
        <v>45159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495"/>
        <v>45141</v>
      </c>
      <c r="B876" s="103">
        <f t="shared" si="488"/>
        <v>567.55697345999999</v>
      </c>
      <c r="C876" s="103">
        <f t="shared" si="502"/>
        <v>455.46086566000002</v>
      </c>
      <c r="D876" s="104">
        <f t="shared" si="496"/>
        <v>1131.058</v>
      </c>
      <c r="E876" s="105">
        <f t="shared" si="509"/>
        <v>1109.23</v>
      </c>
      <c r="F876" s="106">
        <f t="shared" si="510"/>
        <v>45097</v>
      </c>
      <c r="G876" s="107">
        <f t="shared" si="489"/>
        <v>-1.9298745068776268E-2</v>
      </c>
      <c r="H876" s="108">
        <f t="shared" si="503"/>
        <v>45159</v>
      </c>
      <c r="I876" s="108">
        <f t="shared" si="490"/>
        <v>45159</v>
      </c>
      <c r="J876" s="109">
        <f t="shared" si="497"/>
        <v>22</v>
      </c>
      <c r="K876" s="109">
        <f t="shared" ref="K876:K939" si="513">(J876-(NETWORKDAYS(A876,I876,AD$171:AD$502)-1))</f>
        <v>10</v>
      </c>
      <c r="L876" s="8">
        <f t="shared" si="498"/>
        <v>1</v>
      </c>
      <c r="M876" s="110">
        <f t="shared" si="512"/>
        <v>1</v>
      </c>
      <c r="N876" s="110">
        <f t="shared" si="507"/>
        <v>1.2412016784838376</v>
      </c>
      <c r="O876" s="103">
        <f t="shared" si="511"/>
        <v>1.2412016699999999</v>
      </c>
      <c r="P876" s="103">
        <f t="shared" si="491"/>
        <v>565.31878706999998</v>
      </c>
      <c r="Q876" s="11">
        <f t="shared" si="506"/>
        <v>0</v>
      </c>
      <c r="R876" s="7">
        <f t="shared" si="499"/>
        <v>0</v>
      </c>
      <c r="S876" s="8">
        <f t="shared" si="492"/>
        <v>0</v>
      </c>
      <c r="T876" s="113">
        <f t="shared" si="500"/>
        <v>0.1047</v>
      </c>
      <c r="U876" s="111">
        <f t="shared" si="508"/>
        <v>10</v>
      </c>
      <c r="V876" s="111">
        <v>252</v>
      </c>
      <c r="W876" s="110">
        <f t="shared" si="493"/>
        <v>1.003959158</v>
      </c>
      <c r="X876" s="103">
        <f t="shared" si="494"/>
        <v>2.2381863900000001</v>
      </c>
      <c r="Y876" s="8">
        <f t="shared" si="501"/>
        <v>0</v>
      </c>
      <c r="Z876" s="114" t="str">
        <f t="shared" si="504"/>
        <v>A+J=</v>
      </c>
      <c r="AA876" s="108">
        <f t="shared" si="505"/>
        <v>45159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495"/>
        <v>45142</v>
      </c>
      <c r="B877" s="103">
        <f t="shared" si="488"/>
        <v>567.78127896000001</v>
      </c>
      <c r="C877" s="103">
        <f t="shared" si="502"/>
        <v>455.46086566000002</v>
      </c>
      <c r="D877" s="104">
        <f t="shared" si="496"/>
        <v>1131.058</v>
      </c>
      <c r="E877" s="105">
        <f t="shared" si="509"/>
        <v>1109.23</v>
      </c>
      <c r="F877" s="106">
        <f t="shared" si="510"/>
        <v>45097</v>
      </c>
      <c r="G877" s="107">
        <f t="shared" si="489"/>
        <v>-1.9298745068776268E-2</v>
      </c>
      <c r="H877" s="108">
        <f t="shared" si="503"/>
        <v>45159</v>
      </c>
      <c r="I877" s="108">
        <f t="shared" si="490"/>
        <v>45159</v>
      </c>
      <c r="J877" s="109">
        <f t="shared" si="497"/>
        <v>22</v>
      </c>
      <c r="K877" s="109">
        <f t="shared" si="513"/>
        <v>11</v>
      </c>
      <c r="L877" s="8">
        <f t="shared" si="498"/>
        <v>1</v>
      </c>
      <c r="M877" s="110">
        <f t="shared" si="512"/>
        <v>1</v>
      </c>
      <c r="N877" s="110">
        <f t="shared" si="507"/>
        <v>1.2412016784838376</v>
      </c>
      <c r="O877" s="103">
        <f t="shared" si="511"/>
        <v>1.2412016699999999</v>
      </c>
      <c r="P877" s="103">
        <f t="shared" si="491"/>
        <v>565.31878706999998</v>
      </c>
      <c r="Q877" s="11">
        <f t="shared" si="506"/>
        <v>0</v>
      </c>
      <c r="R877" s="7">
        <f t="shared" si="499"/>
        <v>0</v>
      </c>
      <c r="S877" s="8">
        <f t="shared" si="492"/>
        <v>0</v>
      </c>
      <c r="T877" s="113">
        <f t="shared" si="500"/>
        <v>0.1047</v>
      </c>
      <c r="U877" s="111">
        <f t="shared" si="508"/>
        <v>11</v>
      </c>
      <c r="V877" s="111">
        <v>252</v>
      </c>
      <c r="W877" s="110">
        <f t="shared" si="493"/>
        <v>1.004355935</v>
      </c>
      <c r="X877" s="103">
        <f t="shared" si="494"/>
        <v>2.4624918899999999</v>
      </c>
      <c r="Y877" s="8">
        <f t="shared" si="501"/>
        <v>0</v>
      </c>
      <c r="Z877" s="114" t="str">
        <f t="shared" si="504"/>
        <v>A+J=</v>
      </c>
      <c r="AA877" s="108">
        <f t="shared" si="505"/>
        <v>45159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495"/>
        <v>45143</v>
      </c>
      <c r="B878" s="103">
        <f t="shared" si="488"/>
        <v>568.00567319999993</v>
      </c>
      <c r="C878" s="103">
        <f t="shared" si="502"/>
        <v>455.46086566000002</v>
      </c>
      <c r="D878" s="104">
        <f t="shared" si="496"/>
        <v>1131.058</v>
      </c>
      <c r="E878" s="105">
        <f t="shared" si="509"/>
        <v>1109.23</v>
      </c>
      <c r="F878" s="106">
        <f t="shared" si="510"/>
        <v>45097</v>
      </c>
      <c r="G878" s="107">
        <f t="shared" si="489"/>
        <v>-1.9298745068776268E-2</v>
      </c>
      <c r="H878" s="108">
        <f t="shared" si="503"/>
        <v>45159</v>
      </c>
      <c r="I878" s="108">
        <f t="shared" si="490"/>
        <v>45159</v>
      </c>
      <c r="J878" s="109">
        <f t="shared" si="497"/>
        <v>22</v>
      </c>
      <c r="K878" s="109">
        <f t="shared" si="513"/>
        <v>12</v>
      </c>
      <c r="L878" s="8">
        <f t="shared" si="498"/>
        <v>1</v>
      </c>
      <c r="M878" s="110">
        <f t="shared" si="512"/>
        <v>1</v>
      </c>
      <c r="N878" s="110">
        <f t="shared" si="507"/>
        <v>1.2412016784838376</v>
      </c>
      <c r="O878" s="103">
        <f t="shared" si="511"/>
        <v>1.2412016699999999</v>
      </c>
      <c r="P878" s="103">
        <f t="shared" si="491"/>
        <v>565.31878706999998</v>
      </c>
      <c r="Q878" s="11">
        <f t="shared" si="506"/>
        <v>0</v>
      </c>
      <c r="R878" s="7">
        <f t="shared" si="499"/>
        <v>0</v>
      </c>
      <c r="S878" s="8">
        <f t="shared" si="492"/>
        <v>0</v>
      </c>
      <c r="T878" s="113">
        <f t="shared" si="500"/>
        <v>0.1047</v>
      </c>
      <c r="U878" s="111">
        <f t="shared" si="508"/>
        <v>12</v>
      </c>
      <c r="V878" s="111">
        <v>252</v>
      </c>
      <c r="W878" s="110">
        <f t="shared" si="493"/>
        <v>1.004752869</v>
      </c>
      <c r="X878" s="103">
        <f t="shared" si="494"/>
        <v>2.68688613</v>
      </c>
      <c r="Y878" s="8">
        <f t="shared" si="501"/>
        <v>0</v>
      </c>
      <c r="Z878" s="114" t="str">
        <f t="shared" si="504"/>
        <v>A+J=</v>
      </c>
      <c r="AA878" s="108">
        <f t="shared" si="505"/>
        <v>45159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495"/>
        <v>45144</v>
      </c>
      <c r="B879" s="103">
        <f t="shared" si="488"/>
        <v>568.00567319999993</v>
      </c>
      <c r="C879" s="103">
        <f t="shared" si="502"/>
        <v>455.46086566000002</v>
      </c>
      <c r="D879" s="104">
        <f t="shared" si="496"/>
        <v>1131.058</v>
      </c>
      <c r="E879" s="105">
        <f t="shared" si="509"/>
        <v>1109.23</v>
      </c>
      <c r="F879" s="106">
        <f t="shared" si="510"/>
        <v>45097</v>
      </c>
      <c r="G879" s="107">
        <f t="shared" si="489"/>
        <v>-1.9298745068776268E-2</v>
      </c>
      <c r="H879" s="108">
        <f t="shared" si="503"/>
        <v>45159</v>
      </c>
      <c r="I879" s="108">
        <f t="shared" si="490"/>
        <v>45159</v>
      </c>
      <c r="J879" s="109">
        <f t="shared" si="497"/>
        <v>22</v>
      </c>
      <c r="K879" s="109">
        <f t="shared" si="513"/>
        <v>12</v>
      </c>
      <c r="L879" s="8">
        <f t="shared" si="498"/>
        <v>1</v>
      </c>
      <c r="M879" s="110">
        <f t="shared" si="512"/>
        <v>1</v>
      </c>
      <c r="N879" s="110">
        <f t="shared" si="507"/>
        <v>1.2412016784838376</v>
      </c>
      <c r="O879" s="103">
        <f t="shared" si="511"/>
        <v>1.2412016699999999</v>
      </c>
      <c r="P879" s="103">
        <f t="shared" si="491"/>
        <v>565.31878706999998</v>
      </c>
      <c r="Q879" s="11">
        <f t="shared" si="506"/>
        <v>0</v>
      </c>
      <c r="R879" s="7">
        <f t="shared" si="499"/>
        <v>0</v>
      </c>
      <c r="S879" s="8">
        <f t="shared" si="492"/>
        <v>0</v>
      </c>
      <c r="T879" s="113">
        <f t="shared" si="500"/>
        <v>0.1047</v>
      </c>
      <c r="U879" s="111">
        <f t="shared" si="508"/>
        <v>12</v>
      </c>
      <c r="V879" s="111">
        <v>252</v>
      </c>
      <c r="W879" s="110">
        <f t="shared" si="493"/>
        <v>1.004752869</v>
      </c>
      <c r="X879" s="103">
        <f t="shared" si="494"/>
        <v>2.68688613</v>
      </c>
      <c r="Y879" s="8">
        <f t="shared" si="501"/>
        <v>0</v>
      </c>
      <c r="Z879" s="114" t="str">
        <f t="shared" si="504"/>
        <v>A+J=</v>
      </c>
      <c r="AA879" s="108">
        <f t="shared" si="505"/>
        <v>45159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495"/>
        <v>45145</v>
      </c>
      <c r="B880" s="103">
        <f t="shared" si="488"/>
        <v>568.00567319999993</v>
      </c>
      <c r="C880" s="103">
        <f t="shared" si="502"/>
        <v>455.46086566000002</v>
      </c>
      <c r="D880" s="104">
        <f t="shared" si="496"/>
        <v>1131.058</v>
      </c>
      <c r="E880" s="105">
        <f t="shared" si="509"/>
        <v>1109.23</v>
      </c>
      <c r="F880" s="106">
        <f t="shared" si="510"/>
        <v>45097</v>
      </c>
      <c r="G880" s="107">
        <f t="shared" si="489"/>
        <v>-1.9298745068776268E-2</v>
      </c>
      <c r="H880" s="108">
        <f t="shared" si="503"/>
        <v>45159</v>
      </c>
      <c r="I880" s="108">
        <f t="shared" si="490"/>
        <v>45159</v>
      </c>
      <c r="J880" s="109">
        <f t="shared" si="497"/>
        <v>22</v>
      </c>
      <c r="K880" s="109">
        <f t="shared" si="513"/>
        <v>12</v>
      </c>
      <c r="L880" s="8">
        <f t="shared" si="498"/>
        <v>1</v>
      </c>
      <c r="M880" s="110">
        <f t="shared" si="512"/>
        <v>1</v>
      </c>
      <c r="N880" s="110">
        <f t="shared" si="507"/>
        <v>1.2412016784838376</v>
      </c>
      <c r="O880" s="103">
        <f t="shared" si="511"/>
        <v>1.2412016699999999</v>
      </c>
      <c r="P880" s="103">
        <f t="shared" si="491"/>
        <v>565.31878706999998</v>
      </c>
      <c r="Q880" s="11">
        <f t="shared" si="506"/>
        <v>0</v>
      </c>
      <c r="R880" s="7">
        <f t="shared" si="499"/>
        <v>0</v>
      </c>
      <c r="S880" s="8">
        <f t="shared" si="492"/>
        <v>0</v>
      </c>
      <c r="T880" s="113">
        <f t="shared" si="500"/>
        <v>0.1047</v>
      </c>
      <c r="U880" s="111">
        <f t="shared" si="508"/>
        <v>12</v>
      </c>
      <c r="V880" s="111">
        <v>252</v>
      </c>
      <c r="W880" s="110">
        <f t="shared" si="493"/>
        <v>1.004752869</v>
      </c>
      <c r="X880" s="103">
        <f t="shared" si="494"/>
        <v>2.68688613</v>
      </c>
      <c r="Y880" s="8">
        <f t="shared" si="501"/>
        <v>0</v>
      </c>
      <c r="Z880" s="114" t="str">
        <f t="shared" si="504"/>
        <v>A+J=</v>
      </c>
      <c r="AA880" s="108">
        <f t="shared" si="505"/>
        <v>45159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495"/>
        <v>45146</v>
      </c>
      <c r="B881" s="103">
        <f t="shared" si="488"/>
        <v>568.23015621000002</v>
      </c>
      <c r="C881" s="103">
        <f t="shared" si="502"/>
        <v>455.46086566000002</v>
      </c>
      <c r="D881" s="104">
        <f t="shared" si="496"/>
        <v>1131.058</v>
      </c>
      <c r="E881" s="105">
        <f t="shared" si="509"/>
        <v>1109.23</v>
      </c>
      <c r="F881" s="106">
        <f t="shared" si="510"/>
        <v>45097</v>
      </c>
      <c r="G881" s="107">
        <f t="shared" si="489"/>
        <v>-1.9298745068776268E-2</v>
      </c>
      <c r="H881" s="108">
        <f t="shared" si="503"/>
        <v>45159</v>
      </c>
      <c r="I881" s="108">
        <f t="shared" si="490"/>
        <v>45159</v>
      </c>
      <c r="J881" s="109">
        <f t="shared" si="497"/>
        <v>22</v>
      </c>
      <c r="K881" s="109">
        <f t="shared" si="513"/>
        <v>13</v>
      </c>
      <c r="L881" s="8">
        <f t="shared" si="498"/>
        <v>1</v>
      </c>
      <c r="M881" s="110">
        <f t="shared" si="512"/>
        <v>1</v>
      </c>
      <c r="N881" s="110">
        <f t="shared" si="507"/>
        <v>1.2412016784838376</v>
      </c>
      <c r="O881" s="103">
        <f t="shared" si="511"/>
        <v>1.2412016699999999</v>
      </c>
      <c r="P881" s="103">
        <f t="shared" si="491"/>
        <v>565.31878706999998</v>
      </c>
      <c r="Q881" s="11">
        <f t="shared" si="506"/>
        <v>0</v>
      </c>
      <c r="R881" s="7">
        <f t="shared" si="499"/>
        <v>0</v>
      </c>
      <c r="S881" s="8">
        <f t="shared" si="492"/>
        <v>0</v>
      </c>
      <c r="T881" s="113">
        <f t="shared" si="500"/>
        <v>0.1047</v>
      </c>
      <c r="U881" s="111">
        <f t="shared" si="508"/>
        <v>13</v>
      </c>
      <c r="V881" s="111">
        <v>252</v>
      </c>
      <c r="W881" s="110">
        <f t="shared" si="493"/>
        <v>1.00514996</v>
      </c>
      <c r="X881" s="103">
        <f t="shared" si="494"/>
        <v>2.9113691400000001</v>
      </c>
      <c r="Y881" s="8">
        <f t="shared" si="501"/>
        <v>0</v>
      </c>
      <c r="Z881" s="114" t="str">
        <f t="shared" si="504"/>
        <v>A+J=</v>
      </c>
      <c r="AA881" s="108">
        <f t="shared" si="505"/>
        <v>45159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495"/>
        <v>45147</v>
      </c>
      <c r="B882" s="103">
        <f t="shared" si="488"/>
        <v>568.45472740000002</v>
      </c>
      <c r="C882" s="103">
        <f t="shared" si="502"/>
        <v>455.46086566000002</v>
      </c>
      <c r="D882" s="104">
        <f t="shared" si="496"/>
        <v>1131.058</v>
      </c>
      <c r="E882" s="105">
        <f t="shared" si="509"/>
        <v>1109.23</v>
      </c>
      <c r="F882" s="106">
        <f t="shared" si="510"/>
        <v>45097</v>
      </c>
      <c r="G882" s="107">
        <f t="shared" si="489"/>
        <v>-1.9298745068776268E-2</v>
      </c>
      <c r="H882" s="108">
        <f t="shared" si="503"/>
        <v>45159</v>
      </c>
      <c r="I882" s="108">
        <f t="shared" si="490"/>
        <v>45159</v>
      </c>
      <c r="J882" s="109">
        <f t="shared" si="497"/>
        <v>22</v>
      </c>
      <c r="K882" s="109">
        <f t="shared" si="513"/>
        <v>14</v>
      </c>
      <c r="L882" s="8">
        <f t="shared" si="498"/>
        <v>1</v>
      </c>
      <c r="M882" s="110">
        <f t="shared" si="512"/>
        <v>1</v>
      </c>
      <c r="N882" s="110">
        <f t="shared" si="507"/>
        <v>1.2412016784838376</v>
      </c>
      <c r="O882" s="103">
        <f t="shared" si="511"/>
        <v>1.2412016699999999</v>
      </c>
      <c r="P882" s="103">
        <f t="shared" si="491"/>
        <v>565.31878706999998</v>
      </c>
      <c r="Q882" s="11">
        <f t="shared" si="506"/>
        <v>0</v>
      </c>
      <c r="R882" s="7">
        <f t="shared" si="499"/>
        <v>0</v>
      </c>
      <c r="S882" s="8">
        <f t="shared" si="492"/>
        <v>0</v>
      </c>
      <c r="T882" s="113">
        <f t="shared" si="500"/>
        <v>0.1047</v>
      </c>
      <c r="U882" s="111">
        <f t="shared" si="508"/>
        <v>14</v>
      </c>
      <c r="V882" s="111">
        <v>252</v>
      </c>
      <c r="W882" s="110">
        <f t="shared" si="493"/>
        <v>1.005547207</v>
      </c>
      <c r="X882" s="103">
        <f t="shared" si="494"/>
        <v>3.1359403299999999</v>
      </c>
      <c r="Y882" s="8">
        <f t="shared" si="501"/>
        <v>0</v>
      </c>
      <c r="Z882" s="114" t="str">
        <f t="shared" si="504"/>
        <v>A+J=</v>
      </c>
      <c r="AA882" s="108">
        <f t="shared" si="505"/>
        <v>45159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495"/>
        <v>45148</v>
      </c>
      <c r="B883" s="103">
        <f t="shared" si="488"/>
        <v>568.67938790999995</v>
      </c>
      <c r="C883" s="103">
        <f t="shared" si="502"/>
        <v>455.46086566000002</v>
      </c>
      <c r="D883" s="104">
        <f t="shared" si="496"/>
        <v>1131.058</v>
      </c>
      <c r="E883" s="105">
        <f t="shared" si="509"/>
        <v>1109.23</v>
      </c>
      <c r="F883" s="106">
        <f t="shared" si="510"/>
        <v>45097</v>
      </c>
      <c r="G883" s="107">
        <f t="shared" si="489"/>
        <v>-1.9298745068776268E-2</v>
      </c>
      <c r="H883" s="108">
        <f t="shared" si="503"/>
        <v>45159</v>
      </c>
      <c r="I883" s="108">
        <f t="shared" si="490"/>
        <v>45159</v>
      </c>
      <c r="J883" s="109">
        <f t="shared" si="497"/>
        <v>22</v>
      </c>
      <c r="K883" s="109">
        <f t="shared" si="513"/>
        <v>15</v>
      </c>
      <c r="L883" s="8">
        <f t="shared" si="498"/>
        <v>1</v>
      </c>
      <c r="M883" s="110">
        <f t="shared" si="512"/>
        <v>1</v>
      </c>
      <c r="N883" s="110">
        <f t="shared" si="507"/>
        <v>1.2412016784838376</v>
      </c>
      <c r="O883" s="103">
        <f t="shared" si="511"/>
        <v>1.2412016699999999</v>
      </c>
      <c r="P883" s="103">
        <f t="shared" si="491"/>
        <v>565.31878706999998</v>
      </c>
      <c r="Q883" s="11">
        <f t="shared" si="506"/>
        <v>0</v>
      </c>
      <c r="R883" s="7">
        <f t="shared" si="499"/>
        <v>0</v>
      </c>
      <c r="S883" s="8">
        <f t="shared" si="492"/>
        <v>0</v>
      </c>
      <c r="T883" s="113">
        <f t="shared" si="500"/>
        <v>0.1047</v>
      </c>
      <c r="U883" s="111">
        <f t="shared" si="508"/>
        <v>15</v>
      </c>
      <c r="V883" s="111">
        <v>252</v>
      </c>
      <c r="W883" s="110">
        <f t="shared" si="493"/>
        <v>1.005944612</v>
      </c>
      <c r="X883" s="103">
        <f t="shared" si="494"/>
        <v>3.36060084</v>
      </c>
      <c r="Y883" s="8">
        <f t="shared" si="501"/>
        <v>0</v>
      </c>
      <c r="Z883" s="114" t="str">
        <f t="shared" si="504"/>
        <v>A+J=</v>
      </c>
      <c r="AA883" s="108">
        <f t="shared" si="505"/>
        <v>45159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495"/>
        <v>45149</v>
      </c>
      <c r="B884" s="103">
        <f t="shared" si="488"/>
        <v>568.90413661000002</v>
      </c>
      <c r="C884" s="103">
        <f t="shared" si="502"/>
        <v>455.46086566000002</v>
      </c>
      <c r="D884" s="104">
        <f t="shared" si="496"/>
        <v>1131.058</v>
      </c>
      <c r="E884" s="105">
        <f t="shared" si="509"/>
        <v>1109.23</v>
      </c>
      <c r="F884" s="106">
        <f t="shared" si="510"/>
        <v>45097</v>
      </c>
      <c r="G884" s="107">
        <f t="shared" si="489"/>
        <v>-1.9298745068776268E-2</v>
      </c>
      <c r="H884" s="108">
        <f t="shared" si="503"/>
        <v>45159</v>
      </c>
      <c r="I884" s="108">
        <f t="shared" si="490"/>
        <v>45159</v>
      </c>
      <c r="J884" s="109">
        <f t="shared" si="497"/>
        <v>22</v>
      </c>
      <c r="K884" s="109">
        <f t="shared" si="513"/>
        <v>16</v>
      </c>
      <c r="L884" s="8">
        <f t="shared" si="498"/>
        <v>1</v>
      </c>
      <c r="M884" s="110">
        <f t="shared" si="512"/>
        <v>1</v>
      </c>
      <c r="N884" s="110">
        <f t="shared" si="507"/>
        <v>1.2412016784838376</v>
      </c>
      <c r="O884" s="103">
        <f t="shared" si="511"/>
        <v>1.2412016699999999</v>
      </c>
      <c r="P884" s="103">
        <f t="shared" si="491"/>
        <v>565.31878706999998</v>
      </c>
      <c r="Q884" s="11">
        <f t="shared" si="506"/>
        <v>0</v>
      </c>
      <c r="R884" s="7">
        <f t="shared" si="499"/>
        <v>0</v>
      </c>
      <c r="S884" s="8">
        <f t="shared" si="492"/>
        <v>0</v>
      </c>
      <c r="T884" s="113">
        <f t="shared" si="500"/>
        <v>0.1047</v>
      </c>
      <c r="U884" s="111">
        <f t="shared" si="508"/>
        <v>16</v>
      </c>
      <c r="V884" s="111">
        <v>252</v>
      </c>
      <c r="W884" s="110">
        <f t="shared" si="493"/>
        <v>1.006342173</v>
      </c>
      <c r="X884" s="103">
        <f t="shared" si="494"/>
        <v>3.5853495400000002</v>
      </c>
      <c r="Y884" s="8">
        <f t="shared" si="501"/>
        <v>0</v>
      </c>
      <c r="Z884" s="114" t="str">
        <f t="shared" si="504"/>
        <v>A+J=</v>
      </c>
      <c r="AA884" s="108">
        <f t="shared" si="505"/>
        <v>45159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495"/>
        <v>45150</v>
      </c>
      <c r="B885" s="103">
        <f t="shared" si="488"/>
        <v>569.12897464000002</v>
      </c>
      <c r="C885" s="103">
        <f t="shared" si="502"/>
        <v>455.46086566000002</v>
      </c>
      <c r="D885" s="104">
        <f t="shared" si="496"/>
        <v>1131.058</v>
      </c>
      <c r="E885" s="105">
        <f t="shared" si="509"/>
        <v>1109.23</v>
      </c>
      <c r="F885" s="106">
        <f t="shared" si="510"/>
        <v>45097</v>
      </c>
      <c r="G885" s="107">
        <f t="shared" si="489"/>
        <v>-1.9298745068776268E-2</v>
      </c>
      <c r="H885" s="108">
        <f t="shared" si="503"/>
        <v>45159</v>
      </c>
      <c r="I885" s="108">
        <f t="shared" si="490"/>
        <v>45159</v>
      </c>
      <c r="J885" s="109">
        <f t="shared" si="497"/>
        <v>22</v>
      </c>
      <c r="K885" s="109">
        <f t="shared" si="513"/>
        <v>17</v>
      </c>
      <c r="L885" s="8">
        <f t="shared" si="498"/>
        <v>1</v>
      </c>
      <c r="M885" s="110">
        <f t="shared" si="512"/>
        <v>1</v>
      </c>
      <c r="N885" s="110">
        <f t="shared" si="507"/>
        <v>1.2412016784838376</v>
      </c>
      <c r="O885" s="103">
        <f t="shared" si="511"/>
        <v>1.2412016699999999</v>
      </c>
      <c r="P885" s="103">
        <f t="shared" si="491"/>
        <v>565.31878706999998</v>
      </c>
      <c r="Q885" s="11">
        <f t="shared" si="506"/>
        <v>0</v>
      </c>
      <c r="R885" s="7">
        <f t="shared" si="499"/>
        <v>0</v>
      </c>
      <c r="S885" s="8">
        <f t="shared" si="492"/>
        <v>0</v>
      </c>
      <c r="T885" s="113">
        <f t="shared" si="500"/>
        <v>0.1047</v>
      </c>
      <c r="U885" s="111">
        <f t="shared" si="508"/>
        <v>17</v>
      </c>
      <c r="V885" s="111">
        <v>252</v>
      </c>
      <c r="W885" s="110">
        <f t="shared" si="493"/>
        <v>1.0067398919999999</v>
      </c>
      <c r="X885" s="103">
        <f t="shared" si="494"/>
        <v>3.8101875700000001</v>
      </c>
      <c r="Y885" s="8">
        <f t="shared" si="501"/>
        <v>0</v>
      </c>
      <c r="Z885" s="114" t="str">
        <f t="shared" si="504"/>
        <v>A+J=</v>
      </c>
      <c r="AA885" s="108">
        <f t="shared" si="505"/>
        <v>45159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495"/>
        <v>45151</v>
      </c>
      <c r="B886" s="103">
        <f t="shared" si="488"/>
        <v>569.12897464000002</v>
      </c>
      <c r="C886" s="103">
        <f t="shared" si="502"/>
        <v>455.46086566000002</v>
      </c>
      <c r="D886" s="104">
        <f t="shared" si="496"/>
        <v>1131.058</v>
      </c>
      <c r="E886" s="105">
        <f t="shared" si="509"/>
        <v>1109.23</v>
      </c>
      <c r="F886" s="106">
        <f t="shared" si="510"/>
        <v>45097</v>
      </c>
      <c r="G886" s="107">
        <f t="shared" si="489"/>
        <v>-1.9298745068776268E-2</v>
      </c>
      <c r="H886" s="108">
        <f t="shared" si="503"/>
        <v>45159</v>
      </c>
      <c r="I886" s="108">
        <f t="shared" si="490"/>
        <v>45159</v>
      </c>
      <c r="J886" s="109">
        <f t="shared" si="497"/>
        <v>22</v>
      </c>
      <c r="K886" s="109">
        <f t="shared" si="513"/>
        <v>17</v>
      </c>
      <c r="L886" s="8">
        <f t="shared" si="498"/>
        <v>1</v>
      </c>
      <c r="M886" s="110">
        <f t="shared" si="512"/>
        <v>1</v>
      </c>
      <c r="N886" s="110">
        <f t="shared" si="507"/>
        <v>1.2412016784838376</v>
      </c>
      <c r="O886" s="103">
        <f t="shared" si="511"/>
        <v>1.2412016699999999</v>
      </c>
      <c r="P886" s="103">
        <f t="shared" si="491"/>
        <v>565.31878706999998</v>
      </c>
      <c r="Q886" s="11">
        <f t="shared" si="506"/>
        <v>0</v>
      </c>
      <c r="R886" s="7">
        <f t="shared" si="499"/>
        <v>0</v>
      </c>
      <c r="S886" s="8">
        <f t="shared" si="492"/>
        <v>0</v>
      </c>
      <c r="T886" s="113">
        <f t="shared" si="500"/>
        <v>0.1047</v>
      </c>
      <c r="U886" s="111">
        <f t="shared" si="508"/>
        <v>17</v>
      </c>
      <c r="V886" s="111">
        <v>252</v>
      </c>
      <c r="W886" s="110">
        <f t="shared" si="493"/>
        <v>1.0067398919999999</v>
      </c>
      <c r="X886" s="103">
        <f t="shared" si="494"/>
        <v>3.8101875700000001</v>
      </c>
      <c r="Y886" s="8">
        <f t="shared" si="501"/>
        <v>0</v>
      </c>
      <c r="Z886" s="114" t="str">
        <f t="shared" si="504"/>
        <v>A+J=</v>
      </c>
      <c r="AA886" s="108">
        <f t="shared" si="505"/>
        <v>45159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495"/>
        <v>45152</v>
      </c>
      <c r="B887" s="103">
        <f t="shared" si="488"/>
        <v>569.12897464000002</v>
      </c>
      <c r="C887" s="103">
        <f t="shared" si="502"/>
        <v>455.46086566000002</v>
      </c>
      <c r="D887" s="104">
        <f t="shared" si="496"/>
        <v>1131.058</v>
      </c>
      <c r="E887" s="105">
        <f t="shared" si="509"/>
        <v>1109.23</v>
      </c>
      <c r="F887" s="106">
        <f t="shared" si="510"/>
        <v>45097</v>
      </c>
      <c r="G887" s="107">
        <f t="shared" si="489"/>
        <v>-1.9298745068776268E-2</v>
      </c>
      <c r="H887" s="108">
        <f t="shared" si="503"/>
        <v>45159</v>
      </c>
      <c r="I887" s="108">
        <f t="shared" si="490"/>
        <v>45159</v>
      </c>
      <c r="J887" s="109">
        <f t="shared" si="497"/>
        <v>22</v>
      </c>
      <c r="K887" s="109">
        <f t="shared" si="513"/>
        <v>17</v>
      </c>
      <c r="L887" s="8">
        <f t="shared" si="498"/>
        <v>1</v>
      </c>
      <c r="M887" s="110">
        <f t="shared" si="512"/>
        <v>1</v>
      </c>
      <c r="N887" s="110">
        <f t="shared" si="507"/>
        <v>1.2412016784838376</v>
      </c>
      <c r="O887" s="103">
        <f t="shared" si="511"/>
        <v>1.2412016699999999</v>
      </c>
      <c r="P887" s="103">
        <f t="shared" si="491"/>
        <v>565.31878706999998</v>
      </c>
      <c r="Q887" s="11">
        <f t="shared" si="506"/>
        <v>0</v>
      </c>
      <c r="R887" s="7">
        <f t="shared" si="499"/>
        <v>0</v>
      </c>
      <c r="S887" s="8">
        <f t="shared" si="492"/>
        <v>0</v>
      </c>
      <c r="T887" s="113">
        <f t="shared" si="500"/>
        <v>0.1047</v>
      </c>
      <c r="U887" s="111">
        <f t="shared" si="508"/>
        <v>17</v>
      </c>
      <c r="V887" s="111">
        <v>252</v>
      </c>
      <c r="W887" s="110">
        <f t="shared" si="493"/>
        <v>1.0067398919999999</v>
      </c>
      <c r="X887" s="103">
        <f t="shared" si="494"/>
        <v>3.8101875700000001</v>
      </c>
      <c r="Y887" s="8">
        <f t="shared" si="501"/>
        <v>0</v>
      </c>
      <c r="Z887" s="114" t="str">
        <f t="shared" si="504"/>
        <v>A+J=</v>
      </c>
      <c r="AA887" s="108">
        <f t="shared" si="505"/>
        <v>45159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495"/>
        <v>45153</v>
      </c>
      <c r="B888" s="103">
        <f t="shared" si="488"/>
        <v>569.35390140999993</v>
      </c>
      <c r="C888" s="103">
        <f t="shared" si="502"/>
        <v>455.46086566000002</v>
      </c>
      <c r="D888" s="104">
        <f t="shared" si="496"/>
        <v>1131.058</v>
      </c>
      <c r="E888" s="105">
        <f t="shared" si="509"/>
        <v>1109.23</v>
      </c>
      <c r="F888" s="106">
        <f t="shared" si="510"/>
        <v>45097</v>
      </c>
      <c r="G888" s="107">
        <f t="shared" si="489"/>
        <v>-1.9298745068776268E-2</v>
      </c>
      <c r="H888" s="108">
        <f t="shared" si="503"/>
        <v>45159</v>
      </c>
      <c r="I888" s="108">
        <f t="shared" si="490"/>
        <v>45159</v>
      </c>
      <c r="J888" s="109">
        <f t="shared" si="497"/>
        <v>22</v>
      </c>
      <c r="K888" s="109">
        <f t="shared" si="513"/>
        <v>18</v>
      </c>
      <c r="L888" s="8">
        <f t="shared" si="498"/>
        <v>1</v>
      </c>
      <c r="M888" s="110">
        <f t="shared" si="512"/>
        <v>1</v>
      </c>
      <c r="N888" s="110">
        <f t="shared" si="507"/>
        <v>1.2412016784838376</v>
      </c>
      <c r="O888" s="103">
        <f t="shared" si="511"/>
        <v>1.2412016699999999</v>
      </c>
      <c r="P888" s="103">
        <f t="shared" si="491"/>
        <v>565.31878706999998</v>
      </c>
      <c r="Q888" s="11">
        <f t="shared" si="506"/>
        <v>0</v>
      </c>
      <c r="R888" s="7">
        <f t="shared" si="499"/>
        <v>0</v>
      </c>
      <c r="S888" s="8">
        <f t="shared" si="492"/>
        <v>0</v>
      </c>
      <c r="T888" s="113">
        <f t="shared" si="500"/>
        <v>0.1047</v>
      </c>
      <c r="U888" s="111">
        <f t="shared" si="508"/>
        <v>18</v>
      </c>
      <c r="V888" s="111">
        <v>252</v>
      </c>
      <c r="W888" s="110">
        <f t="shared" si="493"/>
        <v>1.007137768</v>
      </c>
      <c r="X888" s="103">
        <f t="shared" si="494"/>
        <v>4.0351143399999998</v>
      </c>
      <c r="Y888" s="8">
        <f t="shared" si="501"/>
        <v>0</v>
      </c>
      <c r="Z888" s="114" t="str">
        <f t="shared" si="504"/>
        <v>A+J=</v>
      </c>
      <c r="AA888" s="108">
        <f t="shared" si="505"/>
        <v>45159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495"/>
        <v>45154</v>
      </c>
      <c r="B889" s="103">
        <f t="shared" si="488"/>
        <v>569.57891695000001</v>
      </c>
      <c r="C889" s="103">
        <f t="shared" si="502"/>
        <v>455.46086566000002</v>
      </c>
      <c r="D889" s="104">
        <f t="shared" si="496"/>
        <v>1131.058</v>
      </c>
      <c r="E889" s="105">
        <f t="shared" si="509"/>
        <v>1109.23</v>
      </c>
      <c r="F889" s="106">
        <f t="shared" si="510"/>
        <v>45097</v>
      </c>
      <c r="G889" s="107">
        <f t="shared" si="489"/>
        <v>-1.9298745068776268E-2</v>
      </c>
      <c r="H889" s="108">
        <f t="shared" si="503"/>
        <v>45159</v>
      </c>
      <c r="I889" s="108">
        <f t="shared" si="490"/>
        <v>45159</v>
      </c>
      <c r="J889" s="109">
        <f t="shared" si="497"/>
        <v>22</v>
      </c>
      <c r="K889" s="109">
        <f t="shared" si="513"/>
        <v>19</v>
      </c>
      <c r="L889" s="8">
        <f t="shared" si="498"/>
        <v>1</v>
      </c>
      <c r="M889" s="110">
        <f t="shared" si="512"/>
        <v>1</v>
      </c>
      <c r="N889" s="110">
        <f t="shared" si="507"/>
        <v>1.2412016784838376</v>
      </c>
      <c r="O889" s="103">
        <f t="shared" si="511"/>
        <v>1.2412016699999999</v>
      </c>
      <c r="P889" s="103">
        <f t="shared" si="491"/>
        <v>565.31878706999998</v>
      </c>
      <c r="Q889" s="11">
        <f t="shared" si="506"/>
        <v>0</v>
      </c>
      <c r="R889" s="7">
        <f t="shared" si="499"/>
        <v>0</v>
      </c>
      <c r="S889" s="8">
        <f t="shared" si="492"/>
        <v>0</v>
      </c>
      <c r="T889" s="113">
        <f t="shared" si="500"/>
        <v>0.1047</v>
      </c>
      <c r="U889" s="111">
        <f t="shared" si="508"/>
        <v>19</v>
      </c>
      <c r="V889" s="111">
        <v>252</v>
      </c>
      <c r="W889" s="110">
        <f t="shared" si="493"/>
        <v>1.007535801</v>
      </c>
      <c r="X889" s="103">
        <f t="shared" si="494"/>
        <v>4.26012988</v>
      </c>
      <c r="Y889" s="8">
        <f t="shared" si="501"/>
        <v>0</v>
      </c>
      <c r="Z889" s="114" t="str">
        <f t="shared" si="504"/>
        <v>A+J=</v>
      </c>
      <c r="AA889" s="108">
        <f t="shared" si="505"/>
        <v>45159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495"/>
        <v>45155</v>
      </c>
      <c r="B890" s="103">
        <f t="shared" si="488"/>
        <v>569.80402179999999</v>
      </c>
      <c r="C890" s="103">
        <f t="shared" si="502"/>
        <v>455.46086566000002</v>
      </c>
      <c r="D890" s="104">
        <f t="shared" si="496"/>
        <v>1131.058</v>
      </c>
      <c r="E890" s="105">
        <f t="shared" si="509"/>
        <v>1109.23</v>
      </c>
      <c r="F890" s="106">
        <f t="shared" si="510"/>
        <v>45097</v>
      </c>
      <c r="G890" s="107">
        <f t="shared" si="489"/>
        <v>-1.9298745068776268E-2</v>
      </c>
      <c r="H890" s="108">
        <f t="shared" si="503"/>
        <v>45159</v>
      </c>
      <c r="I890" s="108">
        <f t="shared" si="490"/>
        <v>45159</v>
      </c>
      <c r="J890" s="109">
        <f t="shared" si="497"/>
        <v>22</v>
      </c>
      <c r="K890" s="109">
        <f t="shared" si="513"/>
        <v>20</v>
      </c>
      <c r="L890" s="8">
        <f t="shared" si="498"/>
        <v>1</v>
      </c>
      <c r="M890" s="110">
        <f t="shared" si="512"/>
        <v>1</v>
      </c>
      <c r="N890" s="110">
        <f t="shared" si="507"/>
        <v>1.2412016784838376</v>
      </c>
      <c r="O890" s="103">
        <f t="shared" si="511"/>
        <v>1.2412016699999999</v>
      </c>
      <c r="P890" s="103">
        <f t="shared" si="491"/>
        <v>565.31878706999998</v>
      </c>
      <c r="Q890" s="11">
        <f t="shared" si="506"/>
        <v>0</v>
      </c>
      <c r="R890" s="7">
        <f t="shared" si="499"/>
        <v>0</v>
      </c>
      <c r="S890" s="8">
        <f t="shared" si="492"/>
        <v>0</v>
      </c>
      <c r="T890" s="113">
        <f t="shared" si="500"/>
        <v>0.1047</v>
      </c>
      <c r="U890" s="111">
        <f t="shared" si="508"/>
        <v>20</v>
      </c>
      <c r="V890" s="111">
        <v>252</v>
      </c>
      <c r="W890" s="110">
        <f t="shared" si="493"/>
        <v>1.0079339919999999</v>
      </c>
      <c r="X890" s="103">
        <f t="shared" si="494"/>
        <v>4.4852347300000002</v>
      </c>
      <c r="Y890" s="8">
        <f t="shared" si="501"/>
        <v>0</v>
      </c>
      <c r="Z890" s="114" t="str">
        <f t="shared" si="504"/>
        <v>A+J=</v>
      </c>
      <c r="AA890" s="108">
        <f t="shared" si="505"/>
        <v>45159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495"/>
        <v>45156</v>
      </c>
      <c r="B891" s="103">
        <f t="shared" si="488"/>
        <v>570.02921484000001</v>
      </c>
      <c r="C891" s="103">
        <f t="shared" si="502"/>
        <v>455.46086566000002</v>
      </c>
      <c r="D891" s="104">
        <f t="shared" si="496"/>
        <v>1131.058</v>
      </c>
      <c r="E891" s="105">
        <f t="shared" si="509"/>
        <v>1109.23</v>
      </c>
      <c r="F891" s="106">
        <f t="shared" si="510"/>
        <v>45097</v>
      </c>
      <c r="G891" s="107">
        <f t="shared" si="489"/>
        <v>-1.9298745068776268E-2</v>
      </c>
      <c r="H891" s="108">
        <f t="shared" si="503"/>
        <v>45159</v>
      </c>
      <c r="I891" s="108">
        <f t="shared" si="490"/>
        <v>45159</v>
      </c>
      <c r="J891" s="109">
        <f t="shared" si="497"/>
        <v>22</v>
      </c>
      <c r="K891" s="109">
        <f t="shared" si="513"/>
        <v>21</v>
      </c>
      <c r="L891" s="8">
        <f t="shared" si="498"/>
        <v>1</v>
      </c>
      <c r="M891" s="110">
        <f t="shared" si="512"/>
        <v>1</v>
      </c>
      <c r="N891" s="110">
        <f t="shared" si="507"/>
        <v>1.2412016784838376</v>
      </c>
      <c r="O891" s="103">
        <f t="shared" si="511"/>
        <v>1.2412016699999999</v>
      </c>
      <c r="P891" s="103">
        <f t="shared" si="491"/>
        <v>565.31878706999998</v>
      </c>
      <c r="Q891" s="11">
        <f t="shared" si="506"/>
        <v>0</v>
      </c>
      <c r="R891" s="7">
        <f t="shared" si="499"/>
        <v>0</v>
      </c>
      <c r="S891" s="8">
        <f t="shared" si="492"/>
        <v>0</v>
      </c>
      <c r="T891" s="113">
        <f t="shared" si="500"/>
        <v>0.1047</v>
      </c>
      <c r="U891" s="111">
        <f t="shared" si="508"/>
        <v>21</v>
      </c>
      <c r="V891" s="111">
        <v>252</v>
      </c>
      <c r="W891" s="110">
        <f t="shared" si="493"/>
        <v>1.0083323390000001</v>
      </c>
      <c r="X891" s="103">
        <f t="shared" si="494"/>
        <v>4.7104277699999999</v>
      </c>
      <c r="Y891" s="8">
        <f t="shared" si="501"/>
        <v>0</v>
      </c>
      <c r="Z891" s="114" t="str">
        <f t="shared" si="504"/>
        <v>A+J=</v>
      </c>
      <c r="AA891" s="108">
        <f t="shared" si="505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495"/>
        <v>45157</v>
      </c>
      <c r="B892" s="103">
        <f t="shared" si="488"/>
        <v>570.25449776999994</v>
      </c>
      <c r="C892" s="103">
        <f t="shared" si="502"/>
        <v>455.46086566000002</v>
      </c>
      <c r="D892" s="104">
        <f t="shared" si="496"/>
        <v>1131.058</v>
      </c>
      <c r="E892" s="105">
        <f t="shared" si="509"/>
        <v>1109.23</v>
      </c>
      <c r="F892" s="106">
        <f t="shared" si="510"/>
        <v>45097</v>
      </c>
      <c r="G892" s="107">
        <f t="shared" si="489"/>
        <v>-1.9298745068776268E-2</v>
      </c>
      <c r="H892" s="108">
        <f t="shared" si="503"/>
        <v>45159</v>
      </c>
      <c r="I892" s="108">
        <f t="shared" si="490"/>
        <v>45159</v>
      </c>
      <c r="J892" s="109">
        <f t="shared" si="497"/>
        <v>22</v>
      </c>
      <c r="K892" s="109">
        <f t="shared" si="513"/>
        <v>22</v>
      </c>
      <c r="L892" s="8">
        <f t="shared" si="498"/>
        <v>1</v>
      </c>
      <c r="M892" s="110">
        <f t="shared" si="512"/>
        <v>1</v>
      </c>
      <c r="N892" s="110">
        <f t="shared" si="507"/>
        <v>1.2412016784838376</v>
      </c>
      <c r="O892" s="103">
        <f t="shared" si="511"/>
        <v>1.2412016699999999</v>
      </c>
      <c r="P892" s="103">
        <f t="shared" si="491"/>
        <v>565.31878706999998</v>
      </c>
      <c r="Q892" s="11">
        <f t="shared" si="506"/>
        <v>0</v>
      </c>
      <c r="R892" s="7">
        <f t="shared" si="499"/>
        <v>0</v>
      </c>
      <c r="S892" s="8">
        <f t="shared" si="492"/>
        <v>0</v>
      </c>
      <c r="T892" s="113">
        <f t="shared" si="500"/>
        <v>0.1047</v>
      </c>
      <c r="U892" s="111">
        <f t="shared" si="508"/>
        <v>22</v>
      </c>
      <c r="V892" s="111">
        <v>252</v>
      </c>
      <c r="W892" s="110">
        <f t="shared" si="493"/>
        <v>1.0087308450000001</v>
      </c>
      <c r="X892" s="103">
        <f t="shared" si="494"/>
        <v>4.9357106999999996</v>
      </c>
      <c r="Y892" s="8">
        <f t="shared" si="501"/>
        <v>0</v>
      </c>
      <c r="Z892" s="114" t="str">
        <f t="shared" si="504"/>
        <v>A+J=</v>
      </c>
      <c r="AA892" s="108">
        <f t="shared" si="505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495"/>
        <v>45158</v>
      </c>
      <c r="B893" s="103">
        <f t="shared" si="488"/>
        <v>570.25449776999994</v>
      </c>
      <c r="C893" s="103">
        <f t="shared" si="502"/>
        <v>455.46086566000002</v>
      </c>
      <c r="D893" s="104">
        <f t="shared" si="496"/>
        <v>1131.058</v>
      </c>
      <c r="E893" s="105">
        <f t="shared" si="509"/>
        <v>1109.23</v>
      </c>
      <c r="F893" s="106">
        <f t="shared" si="510"/>
        <v>45097</v>
      </c>
      <c r="G893" s="107">
        <f t="shared" si="489"/>
        <v>-1.9298745068776268E-2</v>
      </c>
      <c r="H893" s="108">
        <f t="shared" si="503"/>
        <v>45189</v>
      </c>
      <c r="I893" s="108">
        <f t="shared" si="490"/>
        <v>45159</v>
      </c>
      <c r="J893" s="109">
        <f t="shared" si="497"/>
        <v>22</v>
      </c>
      <c r="K893" s="109">
        <f t="shared" si="513"/>
        <v>22</v>
      </c>
      <c r="L893" s="8">
        <f t="shared" si="498"/>
        <v>1</v>
      </c>
      <c r="M893" s="110">
        <f t="shared" si="512"/>
        <v>1</v>
      </c>
      <c r="N893" s="110">
        <f t="shared" si="507"/>
        <v>1.2412016784838376</v>
      </c>
      <c r="O893" s="103">
        <f t="shared" si="511"/>
        <v>1.2412016699999999</v>
      </c>
      <c r="P893" s="103">
        <f t="shared" si="491"/>
        <v>565.31878706999998</v>
      </c>
      <c r="Q893" s="11">
        <f t="shared" si="506"/>
        <v>0</v>
      </c>
      <c r="R893" s="7">
        <f t="shared" si="499"/>
        <v>0</v>
      </c>
      <c r="S893" s="8">
        <f t="shared" si="492"/>
        <v>0</v>
      </c>
      <c r="T893" s="113">
        <f t="shared" si="500"/>
        <v>0.1047</v>
      </c>
      <c r="U893" s="111">
        <f t="shared" si="508"/>
        <v>22</v>
      </c>
      <c r="V893" s="111">
        <v>252</v>
      </c>
      <c r="W893" s="110">
        <f t="shared" si="493"/>
        <v>1.0087308450000001</v>
      </c>
      <c r="X893" s="103">
        <f t="shared" si="494"/>
        <v>4.9357106999999996</v>
      </c>
      <c r="Y893" s="8">
        <f t="shared" si="501"/>
        <v>0</v>
      </c>
      <c r="Z893" s="114" t="str">
        <f t="shared" si="504"/>
        <v>A+J=</v>
      </c>
      <c r="AA893" s="108">
        <f t="shared" si="505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495"/>
        <v>45159</v>
      </c>
      <c r="B894" s="103">
        <f t="shared" si="488"/>
        <v>570.25449776999994</v>
      </c>
      <c r="C894" s="103">
        <f t="shared" si="502"/>
        <v>455.46086566000002</v>
      </c>
      <c r="D894" s="104">
        <f t="shared" si="496"/>
        <v>1131.058</v>
      </c>
      <c r="E894" s="105">
        <f t="shared" si="509"/>
        <v>1109.23</v>
      </c>
      <c r="F894" s="106">
        <f t="shared" si="510"/>
        <v>45097</v>
      </c>
      <c r="G894" s="107">
        <f t="shared" si="489"/>
        <v>-1.9298745068776268E-2</v>
      </c>
      <c r="H894" s="108">
        <f t="shared" si="503"/>
        <v>45189</v>
      </c>
      <c r="I894" s="108">
        <f t="shared" si="490"/>
        <v>45159</v>
      </c>
      <c r="J894" s="109">
        <f t="shared" si="497"/>
        <v>22</v>
      </c>
      <c r="K894" s="109">
        <f t="shared" si="513"/>
        <v>22</v>
      </c>
      <c r="L894" s="8">
        <f t="shared" si="498"/>
        <v>1</v>
      </c>
      <c r="M894" s="110">
        <f t="shared" si="512"/>
        <v>1</v>
      </c>
      <c r="N894" s="110">
        <f t="shared" si="507"/>
        <v>1.2412016784838376</v>
      </c>
      <c r="O894" s="103">
        <f t="shared" si="511"/>
        <v>1.2412016699999999</v>
      </c>
      <c r="P894" s="103">
        <f t="shared" si="491"/>
        <v>565.31878706999998</v>
      </c>
      <c r="Q894" s="11">
        <f t="shared" si="506"/>
        <v>29</v>
      </c>
      <c r="R894" s="7">
        <f t="shared" si="499"/>
        <v>2.6325999999999999E-2</v>
      </c>
      <c r="S894" s="8">
        <f t="shared" si="492"/>
        <v>14.882582380000001</v>
      </c>
      <c r="T894" s="113">
        <f t="shared" si="500"/>
        <v>0.1047</v>
      </c>
      <c r="U894" s="111">
        <f t="shared" si="508"/>
        <v>22</v>
      </c>
      <c r="V894" s="111">
        <v>252</v>
      </c>
      <c r="W894" s="110">
        <f t="shared" si="493"/>
        <v>1.0087308450000001</v>
      </c>
      <c r="X894" s="103">
        <f t="shared" si="494"/>
        <v>4.9357106999999996</v>
      </c>
      <c r="Y894" s="8">
        <f t="shared" si="501"/>
        <v>19.81829308</v>
      </c>
      <c r="Z894" s="114" t="str">
        <f t="shared" si="504"/>
        <v>A+J=</v>
      </c>
      <c r="AA894" s="108">
        <f t="shared" si="505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495"/>
        <v>45160</v>
      </c>
      <c r="B895" s="103">
        <f t="shared" si="488"/>
        <v>550.65374367999993</v>
      </c>
      <c r="C895" s="103">
        <f t="shared" si="502"/>
        <v>443.47040292000003</v>
      </c>
      <c r="D895" s="104">
        <f t="shared" si="496"/>
        <v>1109.23</v>
      </c>
      <c r="E895" s="105">
        <f t="shared" si="509"/>
        <v>1101.204</v>
      </c>
      <c r="F895" s="106">
        <f t="shared" si="510"/>
        <v>45128</v>
      </c>
      <c r="G895" s="107">
        <f t="shared" si="489"/>
        <v>-7.2356499553745124E-3</v>
      </c>
      <c r="H895" s="108">
        <f t="shared" si="503"/>
        <v>45189</v>
      </c>
      <c r="I895" s="108">
        <f t="shared" si="490"/>
        <v>45189</v>
      </c>
      <c r="J895" s="109">
        <f t="shared" si="497"/>
        <v>21</v>
      </c>
      <c r="K895" s="109">
        <f t="shared" si="513"/>
        <v>1</v>
      </c>
      <c r="L895" s="8">
        <f t="shared" si="498"/>
        <v>1</v>
      </c>
      <c r="M895" s="110">
        <f t="shared" si="512"/>
        <v>1</v>
      </c>
      <c r="N895" s="110">
        <f t="shared" si="507"/>
        <v>1.2412016784838376</v>
      </c>
      <c r="O895" s="103">
        <f t="shared" si="511"/>
        <v>1.2412016699999999</v>
      </c>
      <c r="P895" s="103">
        <f t="shared" si="491"/>
        <v>550.43620468999995</v>
      </c>
      <c r="Q895" s="11">
        <f t="shared" si="506"/>
        <v>0</v>
      </c>
      <c r="R895" s="7">
        <f t="shared" si="499"/>
        <v>0</v>
      </c>
      <c r="S895" s="8">
        <f t="shared" si="492"/>
        <v>0</v>
      </c>
      <c r="T895" s="113">
        <f t="shared" si="500"/>
        <v>0.1047</v>
      </c>
      <c r="U895" s="111">
        <f t="shared" si="508"/>
        <v>1</v>
      </c>
      <c r="V895" s="111">
        <v>252</v>
      </c>
      <c r="W895" s="110">
        <f t="shared" si="493"/>
        <v>1.0003952119999999</v>
      </c>
      <c r="X895" s="103">
        <f t="shared" si="494"/>
        <v>0.21753898999999999</v>
      </c>
      <c r="Y895" s="8">
        <f t="shared" si="501"/>
        <v>0</v>
      </c>
      <c r="Z895" s="114" t="str">
        <f t="shared" si="504"/>
        <v>A+J=</v>
      </c>
      <c r="AA895" s="108">
        <f t="shared" si="505"/>
        <v>45189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495"/>
        <v>45161</v>
      </c>
      <c r="B896" s="103">
        <f t="shared" si="488"/>
        <v>550.87136908999992</v>
      </c>
      <c r="C896" s="103">
        <f t="shared" si="502"/>
        <v>443.47040292000003</v>
      </c>
      <c r="D896" s="104">
        <f t="shared" si="496"/>
        <v>1109.23</v>
      </c>
      <c r="E896" s="105">
        <f t="shared" si="509"/>
        <v>1101.204</v>
      </c>
      <c r="F896" s="106">
        <f t="shared" si="510"/>
        <v>45128</v>
      </c>
      <c r="G896" s="107">
        <f t="shared" si="489"/>
        <v>-7.2356499553745124E-3</v>
      </c>
      <c r="H896" s="108">
        <f t="shared" si="503"/>
        <v>45189</v>
      </c>
      <c r="I896" s="108">
        <f t="shared" si="490"/>
        <v>45189</v>
      </c>
      <c r="J896" s="109">
        <f t="shared" si="497"/>
        <v>21</v>
      </c>
      <c r="K896" s="109">
        <f t="shared" si="513"/>
        <v>2</v>
      </c>
      <c r="L896" s="8">
        <f t="shared" si="498"/>
        <v>1</v>
      </c>
      <c r="M896" s="110">
        <f t="shared" si="512"/>
        <v>1</v>
      </c>
      <c r="N896" s="110">
        <f t="shared" si="507"/>
        <v>1.2412016784838376</v>
      </c>
      <c r="O896" s="103">
        <f t="shared" si="511"/>
        <v>1.2412016699999999</v>
      </c>
      <c r="P896" s="103">
        <f t="shared" si="491"/>
        <v>550.43620468999995</v>
      </c>
      <c r="Q896" s="11">
        <f t="shared" si="506"/>
        <v>0</v>
      </c>
      <c r="R896" s="7">
        <f t="shared" si="499"/>
        <v>0</v>
      </c>
      <c r="S896" s="8">
        <f t="shared" si="492"/>
        <v>0</v>
      </c>
      <c r="T896" s="113">
        <f t="shared" si="500"/>
        <v>0.1047</v>
      </c>
      <c r="U896" s="111">
        <f t="shared" si="508"/>
        <v>2</v>
      </c>
      <c r="V896" s="111">
        <v>252</v>
      </c>
      <c r="W896" s="110">
        <f t="shared" si="493"/>
        <v>1.000790581</v>
      </c>
      <c r="X896" s="103">
        <f t="shared" si="494"/>
        <v>0.43516440000000001</v>
      </c>
      <c r="Y896" s="8">
        <f t="shared" si="501"/>
        <v>0</v>
      </c>
      <c r="Z896" s="114" t="str">
        <f t="shared" si="504"/>
        <v>A+J=</v>
      </c>
      <c r="AA896" s="108">
        <f t="shared" si="505"/>
        <v>45189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495"/>
        <v>45162</v>
      </c>
      <c r="B897" s="103">
        <f t="shared" si="488"/>
        <v>551.08907981999994</v>
      </c>
      <c r="C897" s="103">
        <f t="shared" si="502"/>
        <v>443.47040292000003</v>
      </c>
      <c r="D897" s="104">
        <f t="shared" si="496"/>
        <v>1109.23</v>
      </c>
      <c r="E897" s="105">
        <f t="shared" si="509"/>
        <v>1101.204</v>
      </c>
      <c r="F897" s="106">
        <f t="shared" si="510"/>
        <v>45128</v>
      </c>
      <c r="G897" s="107">
        <f t="shared" si="489"/>
        <v>-7.2356499553745124E-3</v>
      </c>
      <c r="H897" s="108">
        <f t="shared" si="503"/>
        <v>45189</v>
      </c>
      <c r="I897" s="108">
        <f t="shared" si="490"/>
        <v>45189</v>
      </c>
      <c r="J897" s="109">
        <f t="shared" si="497"/>
        <v>21</v>
      </c>
      <c r="K897" s="109">
        <f t="shared" si="513"/>
        <v>3</v>
      </c>
      <c r="L897" s="8">
        <f t="shared" si="498"/>
        <v>1</v>
      </c>
      <c r="M897" s="110">
        <f t="shared" si="512"/>
        <v>1</v>
      </c>
      <c r="N897" s="110">
        <f t="shared" si="507"/>
        <v>1.2412016784838376</v>
      </c>
      <c r="O897" s="103">
        <f t="shared" si="511"/>
        <v>1.2412016699999999</v>
      </c>
      <c r="P897" s="103">
        <f t="shared" si="491"/>
        <v>550.43620468999995</v>
      </c>
      <c r="Q897" s="11">
        <f t="shared" si="506"/>
        <v>0</v>
      </c>
      <c r="R897" s="7">
        <f t="shared" si="499"/>
        <v>0</v>
      </c>
      <c r="S897" s="8">
        <f t="shared" si="492"/>
        <v>0</v>
      </c>
      <c r="T897" s="113">
        <f t="shared" si="500"/>
        <v>0.1047</v>
      </c>
      <c r="U897" s="111">
        <f t="shared" si="508"/>
        <v>3</v>
      </c>
      <c r="V897" s="111">
        <v>252</v>
      </c>
      <c r="W897" s="110">
        <f t="shared" si="493"/>
        <v>1.0011861049999999</v>
      </c>
      <c r="X897" s="103">
        <f t="shared" si="494"/>
        <v>0.65287512999999997</v>
      </c>
      <c r="Y897" s="8">
        <f t="shared" si="501"/>
        <v>0</v>
      </c>
      <c r="Z897" s="114" t="str">
        <f t="shared" si="504"/>
        <v>A+J=</v>
      </c>
      <c r="AA897" s="108">
        <f t="shared" si="505"/>
        <v>45189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495"/>
        <v>45163</v>
      </c>
      <c r="B898" s="103">
        <f t="shared" si="488"/>
        <v>551.30687696999996</v>
      </c>
      <c r="C898" s="103">
        <f t="shared" si="502"/>
        <v>443.47040292000003</v>
      </c>
      <c r="D898" s="104">
        <f t="shared" si="496"/>
        <v>1109.23</v>
      </c>
      <c r="E898" s="105">
        <f t="shared" si="509"/>
        <v>1101.204</v>
      </c>
      <c r="F898" s="106">
        <f t="shared" si="510"/>
        <v>45128</v>
      </c>
      <c r="G898" s="107">
        <f t="shared" si="489"/>
        <v>-7.2356499553745124E-3</v>
      </c>
      <c r="H898" s="108">
        <f t="shared" si="503"/>
        <v>45189</v>
      </c>
      <c r="I898" s="108">
        <f t="shared" si="490"/>
        <v>45189</v>
      </c>
      <c r="J898" s="109">
        <f t="shared" si="497"/>
        <v>21</v>
      </c>
      <c r="K898" s="109">
        <f t="shared" si="513"/>
        <v>4</v>
      </c>
      <c r="L898" s="8">
        <f t="shared" si="498"/>
        <v>1</v>
      </c>
      <c r="M898" s="110">
        <f t="shared" si="512"/>
        <v>1</v>
      </c>
      <c r="N898" s="110">
        <f t="shared" si="507"/>
        <v>1.2412016784838376</v>
      </c>
      <c r="O898" s="103">
        <f t="shared" si="511"/>
        <v>1.2412016699999999</v>
      </c>
      <c r="P898" s="103">
        <f t="shared" si="491"/>
        <v>550.43620468999995</v>
      </c>
      <c r="Q898" s="11">
        <f t="shared" si="506"/>
        <v>0</v>
      </c>
      <c r="R898" s="7">
        <f t="shared" si="499"/>
        <v>0</v>
      </c>
      <c r="S898" s="8">
        <f t="shared" si="492"/>
        <v>0</v>
      </c>
      <c r="T898" s="113">
        <f t="shared" si="500"/>
        <v>0.1047</v>
      </c>
      <c r="U898" s="111">
        <f t="shared" si="508"/>
        <v>4</v>
      </c>
      <c r="V898" s="111">
        <v>252</v>
      </c>
      <c r="W898" s="110">
        <f t="shared" si="493"/>
        <v>1.001581786</v>
      </c>
      <c r="X898" s="103">
        <f t="shared" si="494"/>
        <v>0.87067227999999997</v>
      </c>
      <c r="Y898" s="8">
        <f t="shared" si="501"/>
        <v>0</v>
      </c>
      <c r="Z898" s="114" t="str">
        <f t="shared" si="504"/>
        <v>A+J=</v>
      </c>
      <c r="AA898" s="108">
        <f t="shared" si="505"/>
        <v>45189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495"/>
        <v>45164</v>
      </c>
      <c r="B899" s="103">
        <f t="shared" si="488"/>
        <v>551.52476052999998</v>
      </c>
      <c r="C899" s="103">
        <f t="shared" si="502"/>
        <v>443.47040292000003</v>
      </c>
      <c r="D899" s="104">
        <f t="shared" si="496"/>
        <v>1109.23</v>
      </c>
      <c r="E899" s="105">
        <f t="shared" si="509"/>
        <v>1101.204</v>
      </c>
      <c r="F899" s="106">
        <f t="shared" si="510"/>
        <v>45128</v>
      </c>
      <c r="G899" s="107">
        <f t="shared" si="489"/>
        <v>-7.2356499553745124E-3</v>
      </c>
      <c r="H899" s="108">
        <f t="shared" si="503"/>
        <v>45189</v>
      </c>
      <c r="I899" s="108">
        <f t="shared" si="490"/>
        <v>45189</v>
      </c>
      <c r="J899" s="109">
        <f t="shared" si="497"/>
        <v>21</v>
      </c>
      <c r="K899" s="109">
        <f t="shared" si="513"/>
        <v>5</v>
      </c>
      <c r="L899" s="8">
        <f t="shared" si="498"/>
        <v>1</v>
      </c>
      <c r="M899" s="110">
        <f t="shared" si="512"/>
        <v>1</v>
      </c>
      <c r="N899" s="110">
        <f t="shared" si="507"/>
        <v>1.2412016784838376</v>
      </c>
      <c r="O899" s="103">
        <f t="shared" si="511"/>
        <v>1.2412016699999999</v>
      </c>
      <c r="P899" s="103">
        <f t="shared" si="491"/>
        <v>550.43620468999995</v>
      </c>
      <c r="Q899" s="11">
        <f t="shared" si="506"/>
        <v>0</v>
      </c>
      <c r="R899" s="7">
        <f t="shared" si="499"/>
        <v>0</v>
      </c>
      <c r="S899" s="8">
        <f t="shared" si="492"/>
        <v>0</v>
      </c>
      <c r="T899" s="113">
        <f t="shared" si="500"/>
        <v>0.1047</v>
      </c>
      <c r="U899" s="111">
        <f t="shared" si="508"/>
        <v>5</v>
      </c>
      <c r="V899" s="111">
        <v>252</v>
      </c>
      <c r="W899" s="110">
        <f t="shared" si="493"/>
        <v>1.001977624</v>
      </c>
      <c r="X899" s="103">
        <f t="shared" si="494"/>
        <v>1.0885558399999999</v>
      </c>
      <c r="Y899" s="8">
        <f t="shared" si="501"/>
        <v>0</v>
      </c>
      <c r="Z899" s="114" t="str">
        <f t="shared" si="504"/>
        <v>A+J=</v>
      </c>
      <c r="AA899" s="108">
        <f t="shared" si="505"/>
        <v>45189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495"/>
        <v>45165</v>
      </c>
      <c r="B900" s="103">
        <f t="shared" si="488"/>
        <v>551.52476052999998</v>
      </c>
      <c r="C900" s="103">
        <f t="shared" si="502"/>
        <v>443.47040292000003</v>
      </c>
      <c r="D900" s="104">
        <f t="shared" si="496"/>
        <v>1109.23</v>
      </c>
      <c r="E900" s="105">
        <f t="shared" si="509"/>
        <v>1101.204</v>
      </c>
      <c r="F900" s="106">
        <f t="shared" si="510"/>
        <v>45128</v>
      </c>
      <c r="G900" s="107">
        <f t="shared" si="489"/>
        <v>-7.2356499553745124E-3</v>
      </c>
      <c r="H900" s="108">
        <f t="shared" si="503"/>
        <v>45189</v>
      </c>
      <c r="I900" s="108">
        <f t="shared" si="490"/>
        <v>45189</v>
      </c>
      <c r="J900" s="109">
        <f t="shared" si="497"/>
        <v>21</v>
      </c>
      <c r="K900" s="109">
        <f t="shared" si="513"/>
        <v>5</v>
      </c>
      <c r="L900" s="8">
        <f t="shared" si="498"/>
        <v>1</v>
      </c>
      <c r="M900" s="110">
        <f t="shared" si="512"/>
        <v>1</v>
      </c>
      <c r="N900" s="110">
        <f t="shared" si="507"/>
        <v>1.2412016784838376</v>
      </c>
      <c r="O900" s="103">
        <f t="shared" si="511"/>
        <v>1.2412016699999999</v>
      </c>
      <c r="P900" s="103">
        <f t="shared" si="491"/>
        <v>550.43620468999995</v>
      </c>
      <c r="Q900" s="11">
        <f t="shared" si="506"/>
        <v>0</v>
      </c>
      <c r="R900" s="7">
        <f t="shared" si="499"/>
        <v>0</v>
      </c>
      <c r="S900" s="8">
        <f t="shared" si="492"/>
        <v>0</v>
      </c>
      <c r="T900" s="113">
        <f t="shared" si="500"/>
        <v>0.1047</v>
      </c>
      <c r="U900" s="111">
        <f t="shared" si="508"/>
        <v>5</v>
      </c>
      <c r="V900" s="111">
        <v>252</v>
      </c>
      <c r="W900" s="110">
        <f t="shared" si="493"/>
        <v>1.001977624</v>
      </c>
      <c r="X900" s="103">
        <f t="shared" si="494"/>
        <v>1.0885558399999999</v>
      </c>
      <c r="Y900" s="8">
        <f t="shared" si="501"/>
        <v>0</v>
      </c>
      <c r="Z900" s="114" t="str">
        <f t="shared" si="504"/>
        <v>A+J=</v>
      </c>
      <c r="AA900" s="108">
        <f t="shared" si="505"/>
        <v>45189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495"/>
        <v>45166</v>
      </c>
      <c r="B901" s="103">
        <f t="shared" si="488"/>
        <v>551.52476052999998</v>
      </c>
      <c r="C901" s="103">
        <f t="shared" si="502"/>
        <v>443.47040292000003</v>
      </c>
      <c r="D901" s="104">
        <f t="shared" si="496"/>
        <v>1109.23</v>
      </c>
      <c r="E901" s="105">
        <f t="shared" si="509"/>
        <v>1101.204</v>
      </c>
      <c r="F901" s="106">
        <f t="shared" si="510"/>
        <v>45128</v>
      </c>
      <c r="G901" s="107">
        <f t="shared" si="489"/>
        <v>-7.2356499553745124E-3</v>
      </c>
      <c r="H901" s="108">
        <f t="shared" si="503"/>
        <v>45189</v>
      </c>
      <c r="I901" s="108">
        <f t="shared" si="490"/>
        <v>45189</v>
      </c>
      <c r="J901" s="109">
        <f t="shared" si="497"/>
        <v>21</v>
      </c>
      <c r="K901" s="109">
        <f t="shared" si="513"/>
        <v>5</v>
      </c>
      <c r="L901" s="8">
        <f t="shared" si="498"/>
        <v>1</v>
      </c>
      <c r="M901" s="110">
        <f t="shared" si="512"/>
        <v>1</v>
      </c>
      <c r="N901" s="110">
        <f t="shared" si="507"/>
        <v>1.2412016784838376</v>
      </c>
      <c r="O901" s="103">
        <f t="shared" si="511"/>
        <v>1.2412016699999999</v>
      </c>
      <c r="P901" s="103">
        <f t="shared" si="491"/>
        <v>550.43620468999995</v>
      </c>
      <c r="Q901" s="11">
        <f t="shared" si="506"/>
        <v>0</v>
      </c>
      <c r="R901" s="7">
        <f t="shared" si="499"/>
        <v>0</v>
      </c>
      <c r="S901" s="8">
        <f t="shared" si="492"/>
        <v>0</v>
      </c>
      <c r="T901" s="113">
        <f t="shared" si="500"/>
        <v>0.1047</v>
      </c>
      <c r="U901" s="111">
        <f t="shared" si="508"/>
        <v>5</v>
      </c>
      <c r="V901" s="111">
        <v>252</v>
      </c>
      <c r="W901" s="110">
        <f t="shared" si="493"/>
        <v>1.001977624</v>
      </c>
      <c r="X901" s="103">
        <f t="shared" si="494"/>
        <v>1.0885558399999999</v>
      </c>
      <c r="Y901" s="8">
        <f t="shared" si="501"/>
        <v>0</v>
      </c>
      <c r="Z901" s="114" t="str">
        <f t="shared" si="504"/>
        <v>A+J=</v>
      </c>
      <c r="AA901" s="108">
        <f t="shared" si="505"/>
        <v>45189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495"/>
        <v>45167</v>
      </c>
      <c r="B902" s="103">
        <f t="shared" si="488"/>
        <v>551.74272941999993</v>
      </c>
      <c r="C902" s="103">
        <f t="shared" si="502"/>
        <v>443.47040292000003</v>
      </c>
      <c r="D902" s="104">
        <f t="shared" si="496"/>
        <v>1109.23</v>
      </c>
      <c r="E902" s="105">
        <f t="shared" si="509"/>
        <v>1101.204</v>
      </c>
      <c r="F902" s="106">
        <f t="shared" si="510"/>
        <v>45128</v>
      </c>
      <c r="G902" s="107">
        <f t="shared" si="489"/>
        <v>-7.2356499553745124E-3</v>
      </c>
      <c r="H902" s="108">
        <f t="shared" si="503"/>
        <v>45189</v>
      </c>
      <c r="I902" s="108">
        <f t="shared" si="490"/>
        <v>45189</v>
      </c>
      <c r="J902" s="109">
        <f t="shared" si="497"/>
        <v>21</v>
      </c>
      <c r="K902" s="109">
        <f t="shared" si="513"/>
        <v>6</v>
      </c>
      <c r="L902" s="8">
        <f t="shared" si="498"/>
        <v>1</v>
      </c>
      <c r="M902" s="110">
        <f t="shared" si="512"/>
        <v>1</v>
      </c>
      <c r="N902" s="110">
        <f t="shared" si="507"/>
        <v>1.2412016784838376</v>
      </c>
      <c r="O902" s="103">
        <f t="shared" si="511"/>
        <v>1.2412016699999999</v>
      </c>
      <c r="P902" s="103">
        <f t="shared" si="491"/>
        <v>550.43620468999995</v>
      </c>
      <c r="Q902" s="11">
        <f t="shared" si="506"/>
        <v>0</v>
      </c>
      <c r="R902" s="7">
        <f t="shared" si="499"/>
        <v>0</v>
      </c>
      <c r="S902" s="8">
        <f t="shared" si="492"/>
        <v>0</v>
      </c>
      <c r="T902" s="113">
        <f t="shared" si="500"/>
        <v>0.1047</v>
      </c>
      <c r="U902" s="111">
        <f t="shared" si="508"/>
        <v>6</v>
      </c>
      <c r="V902" s="111">
        <v>252</v>
      </c>
      <c r="W902" s="110">
        <f t="shared" si="493"/>
        <v>1.0023736169999999</v>
      </c>
      <c r="X902" s="103">
        <f t="shared" si="494"/>
        <v>1.30652473</v>
      </c>
      <c r="Y902" s="8">
        <f t="shared" si="501"/>
        <v>0</v>
      </c>
      <c r="Z902" s="114" t="str">
        <f t="shared" si="504"/>
        <v>A+J=</v>
      </c>
      <c r="AA902" s="108">
        <f t="shared" si="505"/>
        <v>45189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495"/>
        <v>45168</v>
      </c>
      <c r="B903" s="103">
        <f t="shared" si="488"/>
        <v>551.96078526999997</v>
      </c>
      <c r="C903" s="103">
        <f t="shared" si="502"/>
        <v>443.47040292000003</v>
      </c>
      <c r="D903" s="104">
        <f t="shared" si="496"/>
        <v>1109.23</v>
      </c>
      <c r="E903" s="105">
        <f t="shared" si="509"/>
        <v>1101.204</v>
      </c>
      <c r="F903" s="106">
        <f t="shared" si="510"/>
        <v>45128</v>
      </c>
      <c r="G903" s="107">
        <f t="shared" si="489"/>
        <v>-7.2356499553745124E-3</v>
      </c>
      <c r="H903" s="108">
        <f t="shared" si="503"/>
        <v>45189</v>
      </c>
      <c r="I903" s="108">
        <f t="shared" si="490"/>
        <v>45189</v>
      </c>
      <c r="J903" s="109">
        <f t="shared" si="497"/>
        <v>21</v>
      </c>
      <c r="K903" s="109">
        <f t="shared" si="513"/>
        <v>7</v>
      </c>
      <c r="L903" s="8">
        <f t="shared" si="498"/>
        <v>1</v>
      </c>
      <c r="M903" s="110">
        <f t="shared" si="512"/>
        <v>1</v>
      </c>
      <c r="N903" s="110">
        <f t="shared" si="507"/>
        <v>1.2412016784838376</v>
      </c>
      <c r="O903" s="103">
        <f t="shared" si="511"/>
        <v>1.2412016699999999</v>
      </c>
      <c r="P903" s="103">
        <f t="shared" si="491"/>
        <v>550.43620468999995</v>
      </c>
      <c r="Q903" s="11">
        <f t="shared" si="506"/>
        <v>0</v>
      </c>
      <c r="R903" s="7">
        <f t="shared" si="499"/>
        <v>0</v>
      </c>
      <c r="S903" s="8">
        <f t="shared" si="492"/>
        <v>0</v>
      </c>
      <c r="T903" s="113">
        <f t="shared" si="500"/>
        <v>0.1047</v>
      </c>
      <c r="U903" s="111">
        <f t="shared" si="508"/>
        <v>7</v>
      </c>
      <c r="V903" s="111">
        <v>252</v>
      </c>
      <c r="W903" s="110">
        <f t="shared" si="493"/>
        <v>1.0027697680000001</v>
      </c>
      <c r="X903" s="103">
        <f t="shared" si="494"/>
        <v>1.5245805800000001</v>
      </c>
      <c r="Y903" s="8">
        <f t="shared" si="501"/>
        <v>0</v>
      </c>
      <c r="Z903" s="114" t="str">
        <f t="shared" si="504"/>
        <v>A+J=</v>
      </c>
      <c r="AA903" s="108">
        <f t="shared" si="505"/>
        <v>45189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495"/>
        <v>45169</v>
      </c>
      <c r="B904" s="103">
        <f t="shared" si="488"/>
        <v>552.17892698999992</v>
      </c>
      <c r="C904" s="103">
        <f t="shared" si="502"/>
        <v>443.47040292000003</v>
      </c>
      <c r="D904" s="104">
        <f t="shared" si="496"/>
        <v>1109.23</v>
      </c>
      <c r="E904" s="105">
        <f t="shared" si="509"/>
        <v>1101.204</v>
      </c>
      <c r="F904" s="106">
        <f t="shared" si="510"/>
        <v>45128</v>
      </c>
      <c r="G904" s="107">
        <f t="shared" si="489"/>
        <v>-7.2356499553745124E-3</v>
      </c>
      <c r="H904" s="108">
        <f t="shared" si="503"/>
        <v>45189</v>
      </c>
      <c r="I904" s="108">
        <f t="shared" si="490"/>
        <v>45189</v>
      </c>
      <c r="J904" s="109">
        <f t="shared" si="497"/>
        <v>21</v>
      </c>
      <c r="K904" s="109">
        <f t="shared" si="513"/>
        <v>8</v>
      </c>
      <c r="L904" s="8">
        <f t="shared" si="498"/>
        <v>1</v>
      </c>
      <c r="M904" s="110">
        <f t="shared" si="512"/>
        <v>1</v>
      </c>
      <c r="N904" s="110">
        <f t="shared" si="507"/>
        <v>1.2412016784838376</v>
      </c>
      <c r="O904" s="103">
        <f t="shared" si="511"/>
        <v>1.2412016699999999</v>
      </c>
      <c r="P904" s="103">
        <f t="shared" si="491"/>
        <v>550.43620468999995</v>
      </c>
      <c r="Q904" s="11">
        <f t="shared" si="506"/>
        <v>0</v>
      </c>
      <c r="R904" s="7">
        <f t="shared" si="499"/>
        <v>0</v>
      </c>
      <c r="S904" s="8">
        <f t="shared" si="492"/>
        <v>0</v>
      </c>
      <c r="T904" s="113">
        <f t="shared" si="500"/>
        <v>0.1047</v>
      </c>
      <c r="U904" s="111">
        <f t="shared" si="508"/>
        <v>8</v>
      </c>
      <c r="V904" s="111">
        <v>252</v>
      </c>
      <c r="W904" s="110">
        <f t="shared" si="493"/>
        <v>1.003166075</v>
      </c>
      <c r="X904" s="103">
        <f t="shared" si="494"/>
        <v>1.7427223000000001</v>
      </c>
      <c r="Y904" s="8">
        <f t="shared" si="501"/>
        <v>0</v>
      </c>
      <c r="Z904" s="114" t="str">
        <f t="shared" si="504"/>
        <v>A+J=</v>
      </c>
      <c r="AA904" s="108">
        <f t="shared" si="505"/>
        <v>45189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495"/>
        <v>45170</v>
      </c>
      <c r="B905" s="103">
        <f t="shared" si="488"/>
        <v>552.39715458000001</v>
      </c>
      <c r="C905" s="103">
        <f t="shared" si="502"/>
        <v>443.47040292000003</v>
      </c>
      <c r="D905" s="104">
        <f t="shared" si="496"/>
        <v>1109.23</v>
      </c>
      <c r="E905" s="105">
        <f t="shared" si="509"/>
        <v>1101.204</v>
      </c>
      <c r="F905" s="106">
        <f t="shared" si="510"/>
        <v>45128</v>
      </c>
      <c r="G905" s="107">
        <f t="shared" si="489"/>
        <v>-7.2356499553745124E-3</v>
      </c>
      <c r="H905" s="108">
        <f t="shared" si="503"/>
        <v>45189</v>
      </c>
      <c r="I905" s="108">
        <f t="shared" si="490"/>
        <v>45189</v>
      </c>
      <c r="J905" s="109">
        <f t="shared" si="497"/>
        <v>21</v>
      </c>
      <c r="K905" s="109">
        <f t="shared" si="513"/>
        <v>9</v>
      </c>
      <c r="L905" s="8">
        <f t="shared" si="498"/>
        <v>1</v>
      </c>
      <c r="M905" s="110">
        <f t="shared" si="512"/>
        <v>1</v>
      </c>
      <c r="N905" s="110">
        <f t="shared" si="507"/>
        <v>1.2412016784838376</v>
      </c>
      <c r="O905" s="103">
        <f t="shared" si="511"/>
        <v>1.2412016699999999</v>
      </c>
      <c r="P905" s="103">
        <f t="shared" si="491"/>
        <v>550.43620468999995</v>
      </c>
      <c r="Q905" s="11">
        <f t="shared" si="506"/>
        <v>0</v>
      </c>
      <c r="R905" s="7">
        <f t="shared" si="499"/>
        <v>0</v>
      </c>
      <c r="S905" s="8">
        <f t="shared" si="492"/>
        <v>0</v>
      </c>
      <c r="T905" s="113">
        <f t="shared" si="500"/>
        <v>0.1047</v>
      </c>
      <c r="U905" s="111">
        <f t="shared" si="508"/>
        <v>9</v>
      </c>
      <c r="V905" s="111">
        <v>252</v>
      </c>
      <c r="W905" s="110">
        <f t="shared" si="493"/>
        <v>1.0035625379999999</v>
      </c>
      <c r="X905" s="103">
        <f t="shared" si="494"/>
        <v>1.96094989</v>
      </c>
      <c r="Y905" s="8">
        <f t="shared" si="501"/>
        <v>0</v>
      </c>
      <c r="Z905" s="114" t="str">
        <f t="shared" si="504"/>
        <v>A+J=</v>
      </c>
      <c r="AA905" s="108">
        <f t="shared" si="505"/>
        <v>45189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495"/>
        <v>45171</v>
      </c>
      <c r="B906" s="103">
        <f t="shared" ref="B906:B969" si="514">(P906+X906)</f>
        <v>552.61546858999998</v>
      </c>
      <c r="C906" s="103">
        <f t="shared" si="502"/>
        <v>443.47040292000003</v>
      </c>
      <c r="D906" s="104">
        <f t="shared" si="496"/>
        <v>1109.23</v>
      </c>
      <c r="E906" s="105">
        <f t="shared" si="509"/>
        <v>1101.204</v>
      </c>
      <c r="F906" s="106">
        <f t="shared" si="510"/>
        <v>45128</v>
      </c>
      <c r="G906" s="107">
        <f t="shared" ref="G906:G969" si="515">(E906/D906)-1</f>
        <v>-7.2356499553745124E-3</v>
      </c>
      <c r="H906" s="108">
        <f t="shared" si="503"/>
        <v>45189</v>
      </c>
      <c r="I906" s="108">
        <f t="shared" ref="I906:I969" si="516">IF(A906&gt;I905,H906,I905)</f>
        <v>45189</v>
      </c>
      <c r="J906" s="109">
        <f t="shared" si="497"/>
        <v>21</v>
      </c>
      <c r="K906" s="109">
        <f t="shared" si="513"/>
        <v>10</v>
      </c>
      <c r="L906" s="8">
        <f t="shared" si="498"/>
        <v>1</v>
      </c>
      <c r="M906" s="110">
        <f t="shared" si="512"/>
        <v>1</v>
      </c>
      <c r="N906" s="110">
        <f t="shared" si="507"/>
        <v>1.2412016784838376</v>
      </c>
      <c r="O906" s="103">
        <f t="shared" si="511"/>
        <v>1.2412016699999999</v>
      </c>
      <c r="P906" s="103">
        <f t="shared" ref="P906:P969" si="517">TRUNC(C906*O906,8)</f>
        <v>550.43620468999995</v>
      </c>
      <c r="Q906" s="11">
        <f t="shared" si="506"/>
        <v>0</v>
      </c>
      <c r="R906" s="7">
        <f t="shared" si="499"/>
        <v>0</v>
      </c>
      <c r="S906" s="8">
        <f t="shared" ref="S906:S969" si="518">IF(R906&gt;0,TRUNC(R906*P906,8),0)</f>
        <v>0</v>
      </c>
      <c r="T906" s="113">
        <f t="shared" si="500"/>
        <v>0.1047</v>
      </c>
      <c r="U906" s="111">
        <f t="shared" si="508"/>
        <v>10</v>
      </c>
      <c r="V906" s="111">
        <v>252</v>
      </c>
      <c r="W906" s="110">
        <f t="shared" ref="W906:W969" si="519">ROUND((1+T906)^TRUNC((U906/V906),9),9)</f>
        <v>1.003959158</v>
      </c>
      <c r="X906" s="103">
        <f t="shared" ref="X906:X969" si="520">TRUNC((P906*(W906-1)),8)</f>
        <v>2.1792639</v>
      </c>
      <c r="Y906" s="8">
        <f t="shared" si="501"/>
        <v>0</v>
      </c>
      <c r="Z906" s="114" t="str">
        <f t="shared" si="504"/>
        <v>A+J=</v>
      </c>
      <c r="AA906" s="108">
        <f t="shared" si="505"/>
        <v>45189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21">(A906+1)</f>
        <v>45172</v>
      </c>
      <c r="B907" s="103">
        <f t="shared" si="514"/>
        <v>552.61546858999998</v>
      </c>
      <c r="C907" s="103">
        <f t="shared" si="502"/>
        <v>443.47040292000003</v>
      </c>
      <c r="D907" s="104">
        <f t="shared" ref="D907:D970" si="522">IF(E907=E906,D906,E906)</f>
        <v>1109.23</v>
      </c>
      <c r="E907" s="105">
        <f t="shared" si="509"/>
        <v>1101.204</v>
      </c>
      <c r="F907" s="106">
        <f t="shared" si="510"/>
        <v>45128</v>
      </c>
      <c r="G907" s="107">
        <f t="shared" si="515"/>
        <v>-7.2356499553745124E-3</v>
      </c>
      <c r="H907" s="108">
        <f t="shared" si="503"/>
        <v>45189</v>
      </c>
      <c r="I907" s="108">
        <f t="shared" si="516"/>
        <v>45189</v>
      </c>
      <c r="J907" s="109">
        <f t="shared" ref="J907:J970" si="523">IF(I907=I906,J906,NETWORKDAYS(I906,I907,$AD$171:$AD$502)-1)</f>
        <v>21</v>
      </c>
      <c r="K907" s="109">
        <f t="shared" si="513"/>
        <v>10</v>
      </c>
      <c r="L907" s="8">
        <f t="shared" ref="L907:L970" si="524">IF(E907&lt;D907,1,TRUNC((E907/D907)^TRUNC((K907/J907),9),8))</f>
        <v>1</v>
      </c>
      <c r="M907" s="110">
        <f t="shared" si="512"/>
        <v>1</v>
      </c>
      <c r="N907" s="110">
        <f t="shared" si="507"/>
        <v>1.2412016784838376</v>
      </c>
      <c r="O907" s="103">
        <f t="shared" si="511"/>
        <v>1.2412016699999999</v>
      </c>
      <c r="P907" s="103">
        <f t="shared" si="517"/>
        <v>550.43620468999995</v>
      </c>
      <c r="Q907" s="11">
        <f t="shared" si="506"/>
        <v>0</v>
      </c>
      <c r="R907" s="7">
        <f t="shared" ref="R907:R970" si="525">IF(Q907&gt;0,VLOOKUP($A907,$AD$10:$AI$165,6),0)</f>
        <v>0</v>
      </c>
      <c r="S907" s="8">
        <f t="shared" si="518"/>
        <v>0</v>
      </c>
      <c r="T907" s="113">
        <f t="shared" ref="T907:T970" si="526">(T906)</f>
        <v>0.1047</v>
      </c>
      <c r="U907" s="111">
        <f t="shared" si="508"/>
        <v>10</v>
      </c>
      <c r="V907" s="111">
        <v>252</v>
      </c>
      <c r="W907" s="110">
        <f t="shared" si="519"/>
        <v>1.003959158</v>
      </c>
      <c r="X907" s="103">
        <f t="shared" si="520"/>
        <v>2.1792639</v>
      </c>
      <c r="Y907" s="8">
        <f t="shared" ref="Y907:Y970" si="527">IF(Z907="INCORPJ=",0,IF(Q907&gt;0,S907+X907,0))</f>
        <v>0</v>
      </c>
      <c r="Z907" s="114" t="str">
        <f t="shared" si="504"/>
        <v>A+J=</v>
      </c>
      <c r="AA907" s="108">
        <f t="shared" si="505"/>
        <v>45189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21"/>
        <v>45173</v>
      </c>
      <c r="B908" s="103">
        <f t="shared" si="514"/>
        <v>552.61546858999998</v>
      </c>
      <c r="C908" s="103">
        <f t="shared" ref="C908:C971" si="528">TRUNC(IF(Q907&gt;0,VLOOKUP(A907,$AD$12:$AE$165,2),C907),8)</f>
        <v>443.47040292000003</v>
      </c>
      <c r="D908" s="104">
        <f t="shared" si="522"/>
        <v>1109.23</v>
      </c>
      <c r="E908" s="105">
        <f t="shared" si="509"/>
        <v>1101.204</v>
      </c>
      <c r="F908" s="106">
        <f t="shared" si="510"/>
        <v>45128</v>
      </c>
      <c r="G908" s="107">
        <f t="shared" si="515"/>
        <v>-7.2356499553745124E-3</v>
      </c>
      <c r="H908" s="108">
        <f t="shared" ref="H908:H971" si="529">IF(DAY(A908)=H$9,VLOOKUP(A908,AH$118:AN$450,4),H907)</f>
        <v>45189</v>
      </c>
      <c r="I908" s="108">
        <f t="shared" si="516"/>
        <v>45189</v>
      </c>
      <c r="J908" s="109">
        <f t="shared" si="523"/>
        <v>21</v>
      </c>
      <c r="K908" s="109">
        <f t="shared" si="513"/>
        <v>10</v>
      </c>
      <c r="L908" s="8">
        <f t="shared" si="524"/>
        <v>1</v>
      </c>
      <c r="M908" s="110">
        <f t="shared" si="512"/>
        <v>1</v>
      </c>
      <c r="N908" s="110">
        <f t="shared" si="507"/>
        <v>1.2412016784838376</v>
      </c>
      <c r="O908" s="103">
        <f t="shared" si="511"/>
        <v>1.2412016699999999</v>
      </c>
      <c r="P908" s="103">
        <f t="shared" si="517"/>
        <v>550.43620468999995</v>
      </c>
      <c r="Q908" s="11">
        <f t="shared" si="506"/>
        <v>0</v>
      </c>
      <c r="R908" s="7">
        <f t="shared" si="525"/>
        <v>0</v>
      </c>
      <c r="S908" s="8">
        <f t="shared" si="518"/>
        <v>0</v>
      </c>
      <c r="T908" s="113">
        <f t="shared" si="526"/>
        <v>0.1047</v>
      </c>
      <c r="U908" s="111">
        <f t="shared" si="508"/>
        <v>10</v>
      </c>
      <c r="V908" s="111">
        <v>252</v>
      </c>
      <c r="W908" s="110">
        <f t="shared" si="519"/>
        <v>1.003959158</v>
      </c>
      <c r="X908" s="103">
        <f t="shared" si="520"/>
        <v>2.1792639</v>
      </c>
      <c r="Y908" s="8">
        <f t="shared" si="527"/>
        <v>0</v>
      </c>
      <c r="Z908" s="114" t="str">
        <f t="shared" ref="Z908:Z971" si="530">IF($Q907&gt;0,VLOOKUP($A907,$AD$10:$AM$165,9),Z907)</f>
        <v>A+J=</v>
      </c>
      <c r="AA908" s="108">
        <f t="shared" ref="AA908:AA971" si="531">IF($Q907&gt;0,VLOOKUP($A907,$AD$10:$AM$165,10),AA907)</f>
        <v>45189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21"/>
        <v>45174</v>
      </c>
      <c r="B909" s="103">
        <f t="shared" si="514"/>
        <v>552.83386900999994</v>
      </c>
      <c r="C909" s="103">
        <f t="shared" si="528"/>
        <v>443.47040292000003</v>
      </c>
      <c r="D909" s="104">
        <f t="shared" si="522"/>
        <v>1109.23</v>
      </c>
      <c r="E909" s="105">
        <f t="shared" si="509"/>
        <v>1101.204</v>
      </c>
      <c r="F909" s="106">
        <f t="shared" si="510"/>
        <v>45128</v>
      </c>
      <c r="G909" s="107">
        <f t="shared" si="515"/>
        <v>-7.2356499553745124E-3</v>
      </c>
      <c r="H909" s="108">
        <f t="shared" si="529"/>
        <v>45189</v>
      </c>
      <c r="I909" s="108">
        <f t="shared" si="516"/>
        <v>45189</v>
      </c>
      <c r="J909" s="109">
        <f t="shared" si="523"/>
        <v>21</v>
      </c>
      <c r="K909" s="109">
        <f t="shared" si="513"/>
        <v>11</v>
      </c>
      <c r="L909" s="8">
        <f t="shared" si="524"/>
        <v>1</v>
      </c>
      <c r="M909" s="110">
        <f t="shared" si="512"/>
        <v>1</v>
      </c>
      <c r="N909" s="110">
        <f t="shared" si="507"/>
        <v>1.2412016784838376</v>
      </c>
      <c r="O909" s="103">
        <f t="shared" si="511"/>
        <v>1.2412016699999999</v>
      </c>
      <c r="P909" s="103">
        <f t="shared" si="517"/>
        <v>550.43620468999995</v>
      </c>
      <c r="Q909" s="11">
        <f t="shared" ref="Q909:Q972" si="532">IF(VLOOKUP(A909,AD$10:AK$165,8)=VLOOKUP(A908,AD$10:AK$165,8),0,VLOOKUP(A909,AD$10:AK$165,8))</f>
        <v>0</v>
      </c>
      <c r="R909" s="7">
        <f t="shared" si="525"/>
        <v>0</v>
      </c>
      <c r="S909" s="8">
        <f t="shared" si="518"/>
        <v>0</v>
      </c>
      <c r="T909" s="113">
        <f t="shared" si="526"/>
        <v>0.1047</v>
      </c>
      <c r="U909" s="111">
        <f t="shared" si="508"/>
        <v>11</v>
      </c>
      <c r="V909" s="111">
        <v>252</v>
      </c>
      <c r="W909" s="110">
        <f t="shared" si="519"/>
        <v>1.004355935</v>
      </c>
      <c r="X909" s="103">
        <f t="shared" si="520"/>
        <v>2.3976643200000001</v>
      </c>
      <c r="Y909" s="8">
        <f t="shared" si="527"/>
        <v>0</v>
      </c>
      <c r="Z909" s="114" t="str">
        <f t="shared" si="530"/>
        <v>A+J=</v>
      </c>
      <c r="AA909" s="108">
        <f t="shared" si="531"/>
        <v>45189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21"/>
        <v>45175</v>
      </c>
      <c r="B910" s="103">
        <f t="shared" si="514"/>
        <v>553.05235585999992</v>
      </c>
      <c r="C910" s="103">
        <f t="shared" si="528"/>
        <v>443.47040292000003</v>
      </c>
      <c r="D910" s="104">
        <f t="shared" si="522"/>
        <v>1109.23</v>
      </c>
      <c r="E910" s="105">
        <f t="shared" si="509"/>
        <v>1101.204</v>
      </c>
      <c r="F910" s="106">
        <f t="shared" si="510"/>
        <v>45128</v>
      </c>
      <c r="G910" s="107">
        <f t="shared" si="515"/>
        <v>-7.2356499553745124E-3</v>
      </c>
      <c r="H910" s="108">
        <f t="shared" si="529"/>
        <v>45189</v>
      </c>
      <c r="I910" s="108">
        <f t="shared" si="516"/>
        <v>45189</v>
      </c>
      <c r="J910" s="109">
        <f t="shared" si="523"/>
        <v>21</v>
      </c>
      <c r="K910" s="109">
        <f t="shared" si="513"/>
        <v>12</v>
      </c>
      <c r="L910" s="8">
        <f t="shared" si="524"/>
        <v>1</v>
      </c>
      <c r="M910" s="110">
        <f t="shared" si="512"/>
        <v>1</v>
      </c>
      <c r="N910" s="110">
        <f t="shared" si="507"/>
        <v>1.2412016784838376</v>
      </c>
      <c r="O910" s="103">
        <f t="shared" si="511"/>
        <v>1.2412016699999999</v>
      </c>
      <c r="P910" s="103">
        <f t="shared" si="517"/>
        <v>550.43620468999995</v>
      </c>
      <c r="Q910" s="11">
        <f t="shared" si="532"/>
        <v>0</v>
      </c>
      <c r="R910" s="7">
        <f t="shared" si="525"/>
        <v>0</v>
      </c>
      <c r="S910" s="8">
        <f t="shared" si="518"/>
        <v>0</v>
      </c>
      <c r="T910" s="113">
        <f t="shared" si="526"/>
        <v>0.1047</v>
      </c>
      <c r="U910" s="111">
        <f t="shared" si="508"/>
        <v>12</v>
      </c>
      <c r="V910" s="111">
        <v>252</v>
      </c>
      <c r="W910" s="110">
        <f t="shared" si="519"/>
        <v>1.004752869</v>
      </c>
      <c r="X910" s="103">
        <f t="shared" si="520"/>
        <v>2.6161511700000002</v>
      </c>
      <c r="Y910" s="8">
        <f t="shared" si="527"/>
        <v>0</v>
      </c>
      <c r="Z910" s="114" t="str">
        <f t="shared" si="530"/>
        <v>A+J=</v>
      </c>
      <c r="AA910" s="108">
        <f t="shared" si="531"/>
        <v>45189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21"/>
        <v>45176</v>
      </c>
      <c r="B911" s="103">
        <f t="shared" si="514"/>
        <v>553.27092912000001</v>
      </c>
      <c r="C911" s="103">
        <f t="shared" si="528"/>
        <v>443.47040292000003</v>
      </c>
      <c r="D911" s="104">
        <f t="shared" si="522"/>
        <v>1109.23</v>
      </c>
      <c r="E911" s="105">
        <f t="shared" si="509"/>
        <v>1101.204</v>
      </c>
      <c r="F911" s="106">
        <f t="shared" si="510"/>
        <v>45128</v>
      </c>
      <c r="G911" s="107">
        <f t="shared" si="515"/>
        <v>-7.2356499553745124E-3</v>
      </c>
      <c r="H911" s="108">
        <f t="shared" si="529"/>
        <v>45189</v>
      </c>
      <c r="I911" s="108">
        <f t="shared" si="516"/>
        <v>45189</v>
      </c>
      <c r="J911" s="109">
        <f t="shared" si="523"/>
        <v>21</v>
      </c>
      <c r="K911" s="109">
        <f t="shared" si="513"/>
        <v>13</v>
      </c>
      <c r="L911" s="8">
        <f t="shared" si="524"/>
        <v>1</v>
      </c>
      <c r="M911" s="110">
        <f t="shared" si="512"/>
        <v>1</v>
      </c>
      <c r="N911" s="110">
        <f t="shared" si="507"/>
        <v>1.2412016784838376</v>
      </c>
      <c r="O911" s="103">
        <f t="shared" si="511"/>
        <v>1.2412016699999999</v>
      </c>
      <c r="P911" s="103">
        <f t="shared" si="517"/>
        <v>550.43620468999995</v>
      </c>
      <c r="Q911" s="11">
        <f t="shared" si="532"/>
        <v>0</v>
      </c>
      <c r="R911" s="7">
        <f t="shared" si="525"/>
        <v>0</v>
      </c>
      <c r="S911" s="8">
        <f t="shared" si="518"/>
        <v>0</v>
      </c>
      <c r="T911" s="113">
        <f t="shared" si="526"/>
        <v>0.1047</v>
      </c>
      <c r="U911" s="111">
        <f t="shared" si="508"/>
        <v>13</v>
      </c>
      <c r="V911" s="111">
        <v>252</v>
      </c>
      <c r="W911" s="110">
        <f t="shared" si="519"/>
        <v>1.00514996</v>
      </c>
      <c r="X911" s="103">
        <f t="shared" si="520"/>
        <v>2.8347244300000001</v>
      </c>
      <c r="Y911" s="8">
        <f t="shared" si="527"/>
        <v>0</v>
      </c>
      <c r="Z911" s="114" t="str">
        <f t="shared" si="530"/>
        <v>A+J=</v>
      </c>
      <c r="AA911" s="108">
        <f t="shared" si="531"/>
        <v>45189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21"/>
        <v>45177</v>
      </c>
      <c r="B912" s="103">
        <f t="shared" si="514"/>
        <v>553.27092912000001</v>
      </c>
      <c r="C912" s="103">
        <f t="shared" si="528"/>
        <v>443.47040292000003</v>
      </c>
      <c r="D912" s="104">
        <f t="shared" si="522"/>
        <v>1109.23</v>
      </c>
      <c r="E912" s="105">
        <f t="shared" si="509"/>
        <v>1101.204</v>
      </c>
      <c r="F912" s="106">
        <f t="shared" si="510"/>
        <v>45128</v>
      </c>
      <c r="G912" s="107">
        <f t="shared" si="515"/>
        <v>-7.2356499553745124E-3</v>
      </c>
      <c r="H912" s="108">
        <f t="shared" si="529"/>
        <v>45189</v>
      </c>
      <c r="I912" s="108">
        <f t="shared" si="516"/>
        <v>45189</v>
      </c>
      <c r="J912" s="109">
        <f t="shared" si="523"/>
        <v>21</v>
      </c>
      <c r="K912" s="109">
        <f t="shared" si="513"/>
        <v>13</v>
      </c>
      <c r="L912" s="8">
        <f t="shared" si="524"/>
        <v>1</v>
      </c>
      <c r="M912" s="110">
        <f t="shared" si="512"/>
        <v>1</v>
      </c>
      <c r="N912" s="110">
        <f t="shared" si="507"/>
        <v>1.2412016784838376</v>
      </c>
      <c r="O912" s="103">
        <f t="shared" si="511"/>
        <v>1.2412016699999999</v>
      </c>
      <c r="P912" s="103">
        <f t="shared" si="517"/>
        <v>550.43620468999995</v>
      </c>
      <c r="Q912" s="11">
        <f t="shared" si="532"/>
        <v>0</v>
      </c>
      <c r="R912" s="7">
        <f t="shared" si="525"/>
        <v>0</v>
      </c>
      <c r="S912" s="8">
        <f t="shared" si="518"/>
        <v>0</v>
      </c>
      <c r="T912" s="113">
        <f t="shared" si="526"/>
        <v>0.1047</v>
      </c>
      <c r="U912" s="111">
        <f t="shared" si="508"/>
        <v>13</v>
      </c>
      <c r="V912" s="111">
        <v>252</v>
      </c>
      <c r="W912" s="110">
        <f t="shared" si="519"/>
        <v>1.00514996</v>
      </c>
      <c r="X912" s="103">
        <f t="shared" si="520"/>
        <v>2.8347244300000001</v>
      </c>
      <c r="Y912" s="8">
        <f t="shared" si="527"/>
        <v>0</v>
      </c>
      <c r="Z912" s="114" t="str">
        <f t="shared" si="530"/>
        <v>A+J=</v>
      </c>
      <c r="AA912" s="108">
        <f t="shared" si="531"/>
        <v>45189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21"/>
        <v>45178</v>
      </c>
      <c r="B913" s="103">
        <f t="shared" si="514"/>
        <v>553.48958825</v>
      </c>
      <c r="C913" s="103">
        <f t="shared" si="528"/>
        <v>443.47040292000003</v>
      </c>
      <c r="D913" s="104">
        <f t="shared" si="522"/>
        <v>1109.23</v>
      </c>
      <c r="E913" s="105">
        <f t="shared" si="509"/>
        <v>1101.204</v>
      </c>
      <c r="F913" s="106">
        <f t="shared" si="510"/>
        <v>45128</v>
      </c>
      <c r="G913" s="107">
        <f t="shared" si="515"/>
        <v>-7.2356499553745124E-3</v>
      </c>
      <c r="H913" s="108">
        <f t="shared" si="529"/>
        <v>45189</v>
      </c>
      <c r="I913" s="108">
        <f t="shared" si="516"/>
        <v>45189</v>
      </c>
      <c r="J913" s="109">
        <f t="shared" si="523"/>
        <v>21</v>
      </c>
      <c r="K913" s="109">
        <f t="shared" si="513"/>
        <v>14</v>
      </c>
      <c r="L913" s="8">
        <f t="shared" si="524"/>
        <v>1</v>
      </c>
      <c r="M913" s="110">
        <f t="shared" si="512"/>
        <v>1</v>
      </c>
      <c r="N913" s="110">
        <f t="shared" si="507"/>
        <v>1.2412016784838376</v>
      </c>
      <c r="O913" s="103">
        <f t="shared" si="511"/>
        <v>1.2412016699999999</v>
      </c>
      <c r="P913" s="103">
        <f t="shared" si="517"/>
        <v>550.43620468999995</v>
      </c>
      <c r="Q913" s="11">
        <f t="shared" si="532"/>
        <v>0</v>
      </c>
      <c r="R913" s="7">
        <f t="shared" si="525"/>
        <v>0</v>
      </c>
      <c r="S913" s="8">
        <f t="shared" si="518"/>
        <v>0</v>
      </c>
      <c r="T913" s="113">
        <f t="shared" si="526"/>
        <v>0.1047</v>
      </c>
      <c r="U913" s="111">
        <f t="shared" si="508"/>
        <v>14</v>
      </c>
      <c r="V913" s="111">
        <v>252</v>
      </c>
      <c r="W913" s="110">
        <f t="shared" si="519"/>
        <v>1.005547207</v>
      </c>
      <c r="X913" s="103">
        <f t="shared" si="520"/>
        <v>3.0533835599999999</v>
      </c>
      <c r="Y913" s="8">
        <f t="shared" si="527"/>
        <v>0</v>
      </c>
      <c r="Z913" s="114" t="str">
        <f t="shared" si="530"/>
        <v>A+J=</v>
      </c>
      <c r="AA913" s="108">
        <f t="shared" si="531"/>
        <v>45189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21"/>
        <v>45179</v>
      </c>
      <c r="B914" s="103">
        <f t="shared" si="514"/>
        <v>553.48958825</v>
      </c>
      <c r="C914" s="103">
        <f t="shared" si="528"/>
        <v>443.47040292000003</v>
      </c>
      <c r="D914" s="104">
        <f t="shared" si="522"/>
        <v>1109.23</v>
      </c>
      <c r="E914" s="105">
        <f t="shared" si="509"/>
        <v>1101.204</v>
      </c>
      <c r="F914" s="106">
        <f t="shared" si="510"/>
        <v>45128</v>
      </c>
      <c r="G914" s="107">
        <f t="shared" si="515"/>
        <v>-7.2356499553745124E-3</v>
      </c>
      <c r="H914" s="108">
        <f t="shared" si="529"/>
        <v>45189</v>
      </c>
      <c r="I914" s="108">
        <f t="shared" si="516"/>
        <v>45189</v>
      </c>
      <c r="J914" s="109">
        <f t="shared" si="523"/>
        <v>21</v>
      </c>
      <c r="K914" s="109">
        <f t="shared" si="513"/>
        <v>14</v>
      </c>
      <c r="L914" s="8">
        <f t="shared" si="524"/>
        <v>1</v>
      </c>
      <c r="M914" s="110">
        <f t="shared" si="512"/>
        <v>1</v>
      </c>
      <c r="N914" s="110">
        <f t="shared" si="507"/>
        <v>1.2412016784838376</v>
      </c>
      <c r="O914" s="103">
        <f t="shared" si="511"/>
        <v>1.2412016699999999</v>
      </c>
      <c r="P914" s="103">
        <f t="shared" si="517"/>
        <v>550.43620468999995</v>
      </c>
      <c r="Q914" s="11">
        <f t="shared" si="532"/>
        <v>0</v>
      </c>
      <c r="R914" s="7">
        <f t="shared" si="525"/>
        <v>0</v>
      </c>
      <c r="S914" s="8">
        <f t="shared" si="518"/>
        <v>0</v>
      </c>
      <c r="T914" s="113">
        <f t="shared" si="526"/>
        <v>0.1047</v>
      </c>
      <c r="U914" s="111">
        <f t="shared" si="508"/>
        <v>14</v>
      </c>
      <c r="V914" s="111">
        <v>252</v>
      </c>
      <c r="W914" s="110">
        <f t="shared" si="519"/>
        <v>1.005547207</v>
      </c>
      <c r="X914" s="103">
        <f t="shared" si="520"/>
        <v>3.0533835599999999</v>
      </c>
      <c r="Y914" s="8">
        <f t="shared" si="527"/>
        <v>0</v>
      </c>
      <c r="Z914" s="114" t="str">
        <f t="shared" si="530"/>
        <v>A+J=</v>
      </c>
      <c r="AA914" s="108">
        <f t="shared" si="531"/>
        <v>45189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21"/>
        <v>45180</v>
      </c>
      <c r="B915" s="103">
        <f t="shared" si="514"/>
        <v>553.48958825</v>
      </c>
      <c r="C915" s="103">
        <f t="shared" si="528"/>
        <v>443.47040292000003</v>
      </c>
      <c r="D915" s="104">
        <f t="shared" si="522"/>
        <v>1109.23</v>
      </c>
      <c r="E915" s="105">
        <f t="shared" si="509"/>
        <v>1101.204</v>
      </c>
      <c r="F915" s="106">
        <f t="shared" si="510"/>
        <v>45128</v>
      </c>
      <c r="G915" s="107">
        <f t="shared" si="515"/>
        <v>-7.2356499553745124E-3</v>
      </c>
      <c r="H915" s="108">
        <f t="shared" si="529"/>
        <v>45189</v>
      </c>
      <c r="I915" s="108">
        <f t="shared" si="516"/>
        <v>45189</v>
      </c>
      <c r="J915" s="109">
        <f t="shared" si="523"/>
        <v>21</v>
      </c>
      <c r="K915" s="109">
        <f t="shared" si="513"/>
        <v>14</v>
      </c>
      <c r="L915" s="8">
        <f t="shared" si="524"/>
        <v>1</v>
      </c>
      <c r="M915" s="110">
        <f t="shared" si="512"/>
        <v>1</v>
      </c>
      <c r="N915" s="110">
        <f t="shared" si="507"/>
        <v>1.2412016784838376</v>
      </c>
      <c r="O915" s="103">
        <f t="shared" si="511"/>
        <v>1.2412016699999999</v>
      </c>
      <c r="P915" s="103">
        <f t="shared" si="517"/>
        <v>550.43620468999995</v>
      </c>
      <c r="Q915" s="11">
        <f t="shared" si="532"/>
        <v>0</v>
      </c>
      <c r="R915" s="7">
        <f t="shared" si="525"/>
        <v>0</v>
      </c>
      <c r="S915" s="8">
        <f t="shared" si="518"/>
        <v>0</v>
      </c>
      <c r="T915" s="113">
        <f t="shared" si="526"/>
        <v>0.1047</v>
      </c>
      <c r="U915" s="111">
        <f t="shared" si="508"/>
        <v>14</v>
      </c>
      <c r="V915" s="111">
        <v>252</v>
      </c>
      <c r="W915" s="110">
        <f t="shared" si="519"/>
        <v>1.005547207</v>
      </c>
      <c r="X915" s="103">
        <f t="shared" si="520"/>
        <v>3.0533835599999999</v>
      </c>
      <c r="Y915" s="8">
        <f t="shared" si="527"/>
        <v>0</v>
      </c>
      <c r="Z915" s="114" t="str">
        <f t="shared" si="530"/>
        <v>A+J=</v>
      </c>
      <c r="AA915" s="108">
        <f t="shared" si="531"/>
        <v>45189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21"/>
        <v>45181</v>
      </c>
      <c r="B916" s="103">
        <f t="shared" si="514"/>
        <v>553.70833434999997</v>
      </c>
      <c r="C916" s="103">
        <f t="shared" si="528"/>
        <v>443.47040292000003</v>
      </c>
      <c r="D916" s="104">
        <f t="shared" si="522"/>
        <v>1109.23</v>
      </c>
      <c r="E916" s="105">
        <f t="shared" si="509"/>
        <v>1101.204</v>
      </c>
      <c r="F916" s="106">
        <f t="shared" si="510"/>
        <v>45128</v>
      </c>
      <c r="G916" s="107">
        <f t="shared" si="515"/>
        <v>-7.2356499553745124E-3</v>
      </c>
      <c r="H916" s="108">
        <f t="shared" si="529"/>
        <v>45189</v>
      </c>
      <c r="I916" s="108">
        <f t="shared" si="516"/>
        <v>45189</v>
      </c>
      <c r="J916" s="109">
        <f t="shared" si="523"/>
        <v>21</v>
      </c>
      <c r="K916" s="109">
        <f t="shared" si="513"/>
        <v>15</v>
      </c>
      <c r="L916" s="8">
        <f t="shared" si="524"/>
        <v>1</v>
      </c>
      <c r="M916" s="110">
        <f t="shared" si="512"/>
        <v>1</v>
      </c>
      <c r="N916" s="110">
        <f t="shared" si="507"/>
        <v>1.2412016784838376</v>
      </c>
      <c r="O916" s="103">
        <f t="shared" si="511"/>
        <v>1.2412016699999999</v>
      </c>
      <c r="P916" s="103">
        <f t="shared" si="517"/>
        <v>550.43620468999995</v>
      </c>
      <c r="Q916" s="11">
        <f t="shared" si="532"/>
        <v>0</v>
      </c>
      <c r="R916" s="7">
        <f t="shared" si="525"/>
        <v>0</v>
      </c>
      <c r="S916" s="8">
        <f t="shared" si="518"/>
        <v>0</v>
      </c>
      <c r="T916" s="113">
        <f t="shared" si="526"/>
        <v>0.1047</v>
      </c>
      <c r="U916" s="111">
        <f t="shared" si="508"/>
        <v>15</v>
      </c>
      <c r="V916" s="111">
        <v>252</v>
      </c>
      <c r="W916" s="110">
        <f t="shared" si="519"/>
        <v>1.005944612</v>
      </c>
      <c r="X916" s="103">
        <f t="shared" si="520"/>
        <v>3.2721296600000001</v>
      </c>
      <c r="Y916" s="8">
        <f t="shared" si="527"/>
        <v>0</v>
      </c>
      <c r="Z916" s="114" t="str">
        <f t="shared" si="530"/>
        <v>A+J=</v>
      </c>
      <c r="AA916" s="108">
        <f t="shared" si="531"/>
        <v>45189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21"/>
        <v>45182</v>
      </c>
      <c r="B917" s="103">
        <f t="shared" si="514"/>
        <v>553.92716631999997</v>
      </c>
      <c r="C917" s="103">
        <f t="shared" si="528"/>
        <v>443.47040292000003</v>
      </c>
      <c r="D917" s="104">
        <f t="shared" si="522"/>
        <v>1109.23</v>
      </c>
      <c r="E917" s="105">
        <f t="shared" si="509"/>
        <v>1101.204</v>
      </c>
      <c r="F917" s="106">
        <f t="shared" si="510"/>
        <v>45128</v>
      </c>
      <c r="G917" s="107">
        <f t="shared" si="515"/>
        <v>-7.2356499553745124E-3</v>
      </c>
      <c r="H917" s="108">
        <f t="shared" si="529"/>
        <v>45189</v>
      </c>
      <c r="I917" s="108">
        <f t="shared" si="516"/>
        <v>45189</v>
      </c>
      <c r="J917" s="109">
        <f t="shared" si="523"/>
        <v>21</v>
      </c>
      <c r="K917" s="109">
        <f t="shared" si="513"/>
        <v>16</v>
      </c>
      <c r="L917" s="8">
        <f t="shared" si="524"/>
        <v>1</v>
      </c>
      <c r="M917" s="110">
        <f t="shared" si="512"/>
        <v>1</v>
      </c>
      <c r="N917" s="110">
        <f t="shared" si="507"/>
        <v>1.2412016784838376</v>
      </c>
      <c r="O917" s="103">
        <f t="shared" si="511"/>
        <v>1.2412016699999999</v>
      </c>
      <c r="P917" s="103">
        <f t="shared" si="517"/>
        <v>550.43620468999995</v>
      </c>
      <c r="Q917" s="11">
        <f t="shared" si="532"/>
        <v>0</v>
      </c>
      <c r="R917" s="7">
        <f t="shared" si="525"/>
        <v>0</v>
      </c>
      <c r="S917" s="8">
        <f t="shared" si="518"/>
        <v>0</v>
      </c>
      <c r="T917" s="113">
        <f t="shared" si="526"/>
        <v>0.1047</v>
      </c>
      <c r="U917" s="111">
        <f t="shared" si="508"/>
        <v>16</v>
      </c>
      <c r="V917" s="111">
        <v>252</v>
      </c>
      <c r="W917" s="110">
        <f t="shared" si="519"/>
        <v>1.006342173</v>
      </c>
      <c r="X917" s="103">
        <f t="shared" si="520"/>
        <v>3.4909616300000001</v>
      </c>
      <c r="Y917" s="8">
        <f t="shared" si="527"/>
        <v>0</v>
      </c>
      <c r="Z917" s="114" t="str">
        <f t="shared" si="530"/>
        <v>A+J=</v>
      </c>
      <c r="AA917" s="108">
        <f t="shared" si="531"/>
        <v>45189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21"/>
        <v>45183</v>
      </c>
      <c r="B918" s="103">
        <f t="shared" si="514"/>
        <v>554.14608525999995</v>
      </c>
      <c r="C918" s="103">
        <f t="shared" si="528"/>
        <v>443.47040292000003</v>
      </c>
      <c r="D918" s="104">
        <f t="shared" si="522"/>
        <v>1109.23</v>
      </c>
      <c r="E918" s="105">
        <f t="shared" si="509"/>
        <v>1101.204</v>
      </c>
      <c r="F918" s="106">
        <f t="shared" si="510"/>
        <v>45128</v>
      </c>
      <c r="G918" s="107">
        <f t="shared" si="515"/>
        <v>-7.2356499553745124E-3</v>
      </c>
      <c r="H918" s="108">
        <f t="shared" si="529"/>
        <v>45189</v>
      </c>
      <c r="I918" s="108">
        <f t="shared" si="516"/>
        <v>45189</v>
      </c>
      <c r="J918" s="109">
        <f t="shared" si="523"/>
        <v>21</v>
      </c>
      <c r="K918" s="109">
        <f t="shared" si="513"/>
        <v>17</v>
      </c>
      <c r="L918" s="8">
        <f t="shared" si="524"/>
        <v>1</v>
      </c>
      <c r="M918" s="110">
        <f t="shared" si="512"/>
        <v>1</v>
      </c>
      <c r="N918" s="110">
        <f t="shared" si="507"/>
        <v>1.2412016784838376</v>
      </c>
      <c r="O918" s="103">
        <f t="shared" si="511"/>
        <v>1.2412016699999999</v>
      </c>
      <c r="P918" s="103">
        <f t="shared" si="517"/>
        <v>550.43620468999995</v>
      </c>
      <c r="Q918" s="11">
        <f t="shared" si="532"/>
        <v>0</v>
      </c>
      <c r="R918" s="7">
        <f t="shared" si="525"/>
        <v>0</v>
      </c>
      <c r="S918" s="8">
        <f t="shared" si="518"/>
        <v>0</v>
      </c>
      <c r="T918" s="113">
        <f t="shared" si="526"/>
        <v>0.1047</v>
      </c>
      <c r="U918" s="111">
        <f t="shared" si="508"/>
        <v>17</v>
      </c>
      <c r="V918" s="111">
        <v>252</v>
      </c>
      <c r="W918" s="110">
        <f t="shared" si="519"/>
        <v>1.0067398919999999</v>
      </c>
      <c r="X918" s="103">
        <f t="shared" si="520"/>
        <v>3.7098805700000002</v>
      </c>
      <c r="Y918" s="8">
        <f t="shared" si="527"/>
        <v>0</v>
      </c>
      <c r="Z918" s="114" t="str">
        <f t="shared" si="530"/>
        <v>A+J=</v>
      </c>
      <c r="AA918" s="108">
        <f t="shared" si="531"/>
        <v>45189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21"/>
        <v>45184</v>
      </c>
      <c r="B919" s="103">
        <f t="shared" si="514"/>
        <v>554.36509060999992</v>
      </c>
      <c r="C919" s="103">
        <f t="shared" si="528"/>
        <v>443.47040292000003</v>
      </c>
      <c r="D919" s="104">
        <f t="shared" si="522"/>
        <v>1109.23</v>
      </c>
      <c r="E919" s="105">
        <f t="shared" si="509"/>
        <v>1101.204</v>
      </c>
      <c r="F919" s="106">
        <f t="shared" si="510"/>
        <v>45128</v>
      </c>
      <c r="G919" s="107">
        <f t="shared" si="515"/>
        <v>-7.2356499553745124E-3</v>
      </c>
      <c r="H919" s="108">
        <f t="shared" si="529"/>
        <v>45189</v>
      </c>
      <c r="I919" s="108">
        <f t="shared" si="516"/>
        <v>45189</v>
      </c>
      <c r="J919" s="109">
        <f t="shared" si="523"/>
        <v>21</v>
      </c>
      <c r="K919" s="109">
        <f t="shared" si="513"/>
        <v>18</v>
      </c>
      <c r="L919" s="8">
        <f t="shared" si="524"/>
        <v>1</v>
      </c>
      <c r="M919" s="110">
        <f t="shared" si="512"/>
        <v>1</v>
      </c>
      <c r="N919" s="110">
        <f t="shared" si="507"/>
        <v>1.2412016784838376</v>
      </c>
      <c r="O919" s="103">
        <f t="shared" si="511"/>
        <v>1.2412016699999999</v>
      </c>
      <c r="P919" s="103">
        <f t="shared" si="517"/>
        <v>550.43620468999995</v>
      </c>
      <c r="Q919" s="11">
        <f t="shared" si="532"/>
        <v>0</v>
      </c>
      <c r="R919" s="7">
        <f t="shared" si="525"/>
        <v>0</v>
      </c>
      <c r="S919" s="8">
        <f t="shared" si="518"/>
        <v>0</v>
      </c>
      <c r="T919" s="113">
        <f t="shared" si="526"/>
        <v>0.1047</v>
      </c>
      <c r="U919" s="111">
        <f t="shared" si="508"/>
        <v>18</v>
      </c>
      <c r="V919" s="111">
        <v>252</v>
      </c>
      <c r="W919" s="110">
        <f t="shared" si="519"/>
        <v>1.007137768</v>
      </c>
      <c r="X919" s="103">
        <f t="shared" si="520"/>
        <v>3.9288859199999999</v>
      </c>
      <c r="Y919" s="8">
        <f t="shared" si="527"/>
        <v>0</v>
      </c>
      <c r="Z919" s="114" t="str">
        <f t="shared" si="530"/>
        <v>A+J=</v>
      </c>
      <c r="AA919" s="108">
        <f t="shared" si="531"/>
        <v>45189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21"/>
        <v>45185</v>
      </c>
      <c r="B920" s="103">
        <f t="shared" si="514"/>
        <v>554.58418238999991</v>
      </c>
      <c r="C920" s="103">
        <f t="shared" si="528"/>
        <v>443.47040292000003</v>
      </c>
      <c r="D920" s="104">
        <f t="shared" si="522"/>
        <v>1109.23</v>
      </c>
      <c r="E920" s="105">
        <f t="shared" si="509"/>
        <v>1101.204</v>
      </c>
      <c r="F920" s="106">
        <f t="shared" si="510"/>
        <v>45128</v>
      </c>
      <c r="G920" s="107">
        <f t="shared" si="515"/>
        <v>-7.2356499553745124E-3</v>
      </c>
      <c r="H920" s="108">
        <f t="shared" si="529"/>
        <v>45189</v>
      </c>
      <c r="I920" s="108">
        <f t="shared" si="516"/>
        <v>45189</v>
      </c>
      <c r="J920" s="109">
        <f t="shared" si="523"/>
        <v>21</v>
      </c>
      <c r="K920" s="109">
        <f t="shared" si="513"/>
        <v>19</v>
      </c>
      <c r="L920" s="8">
        <f t="shared" si="524"/>
        <v>1</v>
      </c>
      <c r="M920" s="110">
        <f t="shared" si="512"/>
        <v>1</v>
      </c>
      <c r="N920" s="110">
        <f t="shared" si="507"/>
        <v>1.2412016784838376</v>
      </c>
      <c r="O920" s="103">
        <f t="shared" si="511"/>
        <v>1.2412016699999999</v>
      </c>
      <c r="P920" s="103">
        <f t="shared" si="517"/>
        <v>550.43620468999995</v>
      </c>
      <c r="Q920" s="11">
        <f t="shared" si="532"/>
        <v>0</v>
      </c>
      <c r="R920" s="7">
        <f t="shared" si="525"/>
        <v>0</v>
      </c>
      <c r="S920" s="8">
        <f t="shared" si="518"/>
        <v>0</v>
      </c>
      <c r="T920" s="113">
        <f t="shared" si="526"/>
        <v>0.1047</v>
      </c>
      <c r="U920" s="111">
        <f t="shared" si="508"/>
        <v>19</v>
      </c>
      <c r="V920" s="111">
        <v>252</v>
      </c>
      <c r="W920" s="110">
        <f t="shared" si="519"/>
        <v>1.007535801</v>
      </c>
      <c r="X920" s="103">
        <f t="shared" si="520"/>
        <v>4.1479777000000002</v>
      </c>
      <c r="Y920" s="8">
        <f t="shared" si="527"/>
        <v>0</v>
      </c>
      <c r="Z920" s="114" t="str">
        <f t="shared" si="530"/>
        <v>A+J=</v>
      </c>
      <c r="AA920" s="108">
        <f t="shared" si="531"/>
        <v>45189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21"/>
        <v>45186</v>
      </c>
      <c r="B921" s="103">
        <f t="shared" si="514"/>
        <v>554.58418238999991</v>
      </c>
      <c r="C921" s="103">
        <f t="shared" si="528"/>
        <v>443.47040292000003</v>
      </c>
      <c r="D921" s="104">
        <f t="shared" si="522"/>
        <v>1109.23</v>
      </c>
      <c r="E921" s="105">
        <f t="shared" si="509"/>
        <v>1101.204</v>
      </c>
      <c r="F921" s="106">
        <f t="shared" si="510"/>
        <v>45128</v>
      </c>
      <c r="G921" s="107">
        <f t="shared" si="515"/>
        <v>-7.2356499553745124E-3</v>
      </c>
      <c r="H921" s="108">
        <f t="shared" si="529"/>
        <v>45189</v>
      </c>
      <c r="I921" s="108">
        <f t="shared" si="516"/>
        <v>45189</v>
      </c>
      <c r="J921" s="109">
        <f t="shared" si="523"/>
        <v>21</v>
      </c>
      <c r="K921" s="109">
        <f t="shared" si="513"/>
        <v>19</v>
      </c>
      <c r="L921" s="8">
        <f t="shared" si="524"/>
        <v>1</v>
      </c>
      <c r="M921" s="110">
        <f t="shared" si="512"/>
        <v>1</v>
      </c>
      <c r="N921" s="110">
        <f t="shared" si="507"/>
        <v>1.2412016784838376</v>
      </c>
      <c r="O921" s="103">
        <f t="shared" si="511"/>
        <v>1.2412016699999999</v>
      </c>
      <c r="P921" s="103">
        <f t="shared" si="517"/>
        <v>550.43620468999995</v>
      </c>
      <c r="Q921" s="11">
        <f t="shared" si="532"/>
        <v>0</v>
      </c>
      <c r="R921" s="7">
        <f t="shared" si="525"/>
        <v>0</v>
      </c>
      <c r="S921" s="8">
        <f t="shared" si="518"/>
        <v>0</v>
      </c>
      <c r="T921" s="113">
        <f t="shared" si="526"/>
        <v>0.1047</v>
      </c>
      <c r="U921" s="111">
        <f t="shared" si="508"/>
        <v>19</v>
      </c>
      <c r="V921" s="111">
        <v>252</v>
      </c>
      <c r="W921" s="110">
        <f t="shared" si="519"/>
        <v>1.007535801</v>
      </c>
      <c r="X921" s="103">
        <f t="shared" si="520"/>
        <v>4.1479777000000002</v>
      </c>
      <c r="Y921" s="8">
        <f t="shared" si="527"/>
        <v>0</v>
      </c>
      <c r="Z921" s="114" t="str">
        <f t="shared" si="530"/>
        <v>A+J=</v>
      </c>
      <c r="AA921" s="108">
        <f t="shared" si="531"/>
        <v>45189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21"/>
        <v>45187</v>
      </c>
      <c r="B922" s="103">
        <f t="shared" si="514"/>
        <v>554.58418238999991</v>
      </c>
      <c r="C922" s="103">
        <f t="shared" si="528"/>
        <v>443.47040292000003</v>
      </c>
      <c r="D922" s="104">
        <f t="shared" si="522"/>
        <v>1109.23</v>
      </c>
      <c r="E922" s="105">
        <f t="shared" si="509"/>
        <v>1101.204</v>
      </c>
      <c r="F922" s="106">
        <f t="shared" si="510"/>
        <v>45128</v>
      </c>
      <c r="G922" s="107">
        <f t="shared" si="515"/>
        <v>-7.2356499553745124E-3</v>
      </c>
      <c r="H922" s="108">
        <f t="shared" si="529"/>
        <v>45189</v>
      </c>
      <c r="I922" s="108">
        <f t="shared" si="516"/>
        <v>45189</v>
      </c>
      <c r="J922" s="109">
        <f t="shared" si="523"/>
        <v>21</v>
      </c>
      <c r="K922" s="109">
        <f t="shared" si="513"/>
        <v>19</v>
      </c>
      <c r="L922" s="8">
        <f t="shared" si="524"/>
        <v>1</v>
      </c>
      <c r="M922" s="110">
        <f t="shared" si="512"/>
        <v>1</v>
      </c>
      <c r="N922" s="110">
        <f t="shared" si="507"/>
        <v>1.2412016784838376</v>
      </c>
      <c r="O922" s="103">
        <f t="shared" si="511"/>
        <v>1.2412016699999999</v>
      </c>
      <c r="P922" s="103">
        <f t="shared" si="517"/>
        <v>550.43620468999995</v>
      </c>
      <c r="Q922" s="11">
        <f t="shared" si="532"/>
        <v>0</v>
      </c>
      <c r="R922" s="7">
        <f t="shared" si="525"/>
        <v>0</v>
      </c>
      <c r="S922" s="8">
        <f t="shared" si="518"/>
        <v>0</v>
      </c>
      <c r="T922" s="113">
        <f t="shared" si="526"/>
        <v>0.1047</v>
      </c>
      <c r="U922" s="111">
        <f t="shared" si="508"/>
        <v>19</v>
      </c>
      <c r="V922" s="111">
        <v>252</v>
      </c>
      <c r="W922" s="110">
        <f t="shared" si="519"/>
        <v>1.007535801</v>
      </c>
      <c r="X922" s="103">
        <f t="shared" si="520"/>
        <v>4.1479777000000002</v>
      </c>
      <c r="Y922" s="8">
        <f t="shared" si="527"/>
        <v>0</v>
      </c>
      <c r="Z922" s="114" t="str">
        <f t="shared" si="530"/>
        <v>A+J=</v>
      </c>
      <c r="AA922" s="108">
        <f t="shared" si="531"/>
        <v>45189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21"/>
        <v>45188</v>
      </c>
      <c r="B923" s="103">
        <f t="shared" si="514"/>
        <v>554.80336112999998</v>
      </c>
      <c r="C923" s="103">
        <f t="shared" si="528"/>
        <v>443.47040292000003</v>
      </c>
      <c r="D923" s="104">
        <f t="shared" si="522"/>
        <v>1109.23</v>
      </c>
      <c r="E923" s="105">
        <f t="shared" si="509"/>
        <v>1101.204</v>
      </c>
      <c r="F923" s="106">
        <f t="shared" si="510"/>
        <v>45128</v>
      </c>
      <c r="G923" s="107">
        <f t="shared" si="515"/>
        <v>-7.2356499553745124E-3</v>
      </c>
      <c r="H923" s="108">
        <f t="shared" si="529"/>
        <v>45189</v>
      </c>
      <c r="I923" s="108">
        <f t="shared" si="516"/>
        <v>45189</v>
      </c>
      <c r="J923" s="109">
        <f t="shared" si="523"/>
        <v>21</v>
      </c>
      <c r="K923" s="109">
        <f t="shared" si="513"/>
        <v>20</v>
      </c>
      <c r="L923" s="8">
        <f t="shared" si="524"/>
        <v>1</v>
      </c>
      <c r="M923" s="110">
        <f t="shared" si="512"/>
        <v>1</v>
      </c>
      <c r="N923" s="110">
        <f t="shared" si="507"/>
        <v>1.2412016784838376</v>
      </c>
      <c r="O923" s="103">
        <f t="shared" si="511"/>
        <v>1.2412016699999999</v>
      </c>
      <c r="P923" s="103">
        <f t="shared" si="517"/>
        <v>550.43620468999995</v>
      </c>
      <c r="Q923" s="11">
        <f t="shared" si="532"/>
        <v>0</v>
      </c>
      <c r="R923" s="7">
        <f t="shared" si="525"/>
        <v>0</v>
      </c>
      <c r="S923" s="8">
        <f t="shared" si="518"/>
        <v>0</v>
      </c>
      <c r="T923" s="113">
        <f t="shared" si="526"/>
        <v>0.1047</v>
      </c>
      <c r="U923" s="111">
        <f t="shared" si="508"/>
        <v>20</v>
      </c>
      <c r="V923" s="111">
        <v>252</v>
      </c>
      <c r="W923" s="110">
        <f t="shared" si="519"/>
        <v>1.0079339919999999</v>
      </c>
      <c r="X923" s="103">
        <f t="shared" si="520"/>
        <v>4.3671564399999996</v>
      </c>
      <c r="Y923" s="8">
        <f t="shared" si="527"/>
        <v>0</v>
      </c>
      <c r="Z923" s="114" t="str">
        <f t="shared" si="530"/>
        <v>A+J=</v>
      </c>
      <c r="AA923" s="108">
        <f t="shared" si="531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21"/>
        <v>45189</v>
      </c>
      <c r="B924" s="103">
        <f t="shared" si="514"/>
        <v>555.02262573999997</v>
      </c>
      <c r="C924" s="103">
        <f t="shared" si="528"/>
        <v>443.47040292000003</v>
      </c>
      <c r="D924" s="104">
        <f t="shared" si="522"/>
        <v>1109.23</v>
      </c>
      <c r="E924" s="105">
        <f t="shared" si="509"/>
        <v>1101.204</v>
      </c>
      <c r="F924" s="106">
        <f t="shared" si="510"/>
        <v>45128</v>
      </c>
      <c r="G924" s="107">
        <f t="shared" si="515"/>
        <v>-7.2356499553745124E-3</v>
      </c>
      <c r="H924" s="108">
        <f t="shared" si="529"/>
        <v>45219</v>
      </c>
      <c r="I924" s="108">
        <f t="shared" si="516"/>
        <v>45189</v>
      </c>
      <c r="J924" s="109">
        <f t="shared" si="523"/>
        <v>21</v>
      </c>
      <c r="K924" s="109">
        <f t="shared" si="513"/>
        <v>21</v>
      </c>
      <c r="L924" s="8">
        <f t="shared" si="524"/>
        <v>1</v>
      </c>
      <c r="M924" s="110">
        <f t="shared" si="512"/>
        <v>1</v>
      </c>
      <c r="N924" s="110">
        <f t="shared" si="507"/>
        <v>1.2412016784838376</v>
      </c>
      <c r="O924" s="103">
        <f t="shared" si="511"/>
        <v>1.2412016699999999</v>
      </c>
      <c r="P924" s="103">
        <f t="shared" si="517"/>
        <v>550.43620468999995</v>
      </c>
      <c r="Q924" s="11">
        <f t="shared" si="532"/>
        <v>30</v>
      </c>
      <c r="R924" s="7">
        <f t="shared" si="525"/>
        <v>2.5507999999999999E-2</v>
      </c>
      <c r="S924" s="8">
        <f t="shared" si="518"/>
        <v>14.040526699999999</v>
      </c>
      <c r="T924" s="113">
        <f t="shared" si="526"/>
        <v>0.1047</v>
      </c>
      <c r="U924" s="111">
        <f t="shared" si="508"/>
        <v>21</v>
      </c>
      <c r="V924" s="111">
        <v>252</v>
      </c>
      <c r="W924" s="110">
        <f t="shared" si="519"/>
        <v>1.0083323390000001</v>
      </c>
      <c r="X924" s="103">
        <f t="shared" si="520"/>
        <v>4.5864210500000002</v>
      </c>
      <c r="Y924" s="8">
        <f t="shared" si="527"/>
        <v>18.626947749999999</v>
      </c>
      <c r="Z924" s="114" t="str">
        <f t="shared" si="530"/>
        <v>A+J=</v>
      </c>
      <c r="AA924" s="108">
        <f t="shared" si="531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21"/>
        <v>45190</v>
      </c>
      <c r="B925" s="103">
        <f t="shared" si="514"/>
        <v>536.60766798999998</v>
      </c>
      <c r="C925" s="103">
        <f t="shared" si="528"/>
        <v>432.15835988999999</v>
      </c>
      <c r="D925" s="104">
        <f t="shared" si="522"/>
        <v>1101.204</v>
      </c>
      <c r="E925" s="105">
        <f t="shared" si="509"/>
        <v>1099.71</v>
      </c>
      <c r="F925" s="106">
        <f t="shared" si="510"/>
        <v>45158</v>
      </c>
      <c r="G925" s="107">
        <f t="shared" si="515"/>
        <v>-1.3566968518093914E-3</v>
      </c>
      <c r="H925" s="108">
        <f t="shared" si="529"/>
        <v>45219</v>
      </c>
      <c r="I925" s="108">
        <f t="shared" si="516"/>
        <v>45219</v>
      </c>
      <c r="J925" s="109">
        <f t="shared" si="523"/>
        <v>21</v>
      </c>
      <c r="K925" s="109">
        <f t="shared" si="513"/>
        <v>1</v>
      </c>
      <c r="L925" s="8">
        <f t="shared" si="524"/>
        <v>1</v>
      </c>
      <c r="M925" s="110">
        <f t="shared" si="512"/>
        <v>1</v>
      </c>
      <c r="N925" s="110">
        <f t="shared" si="507"/>
        <v>1.2412016784838376</v>
      </c>
      <c r="O925" s="103">
        <f t="shared" si="511"/>
        <v>1.2412016699999999</v>
      </c>
      <c r="P925" s="103">
        <f t="shared" si="517"/>
        <v>536.39567798999997</v>
      </c>
      <c r="Q925" s="11">
        <f t="shared" si="532"/>
        <v>0</v>
      </c>
      <c r="R925" s="7">
        <f t="shared" si="525"/>
        <v>0</v>
      </c>
      <c r="S925" s="8">
        <f t="shared" si="518"/>
        <v>0</v>
      </c>
      <c r="T925" s="113">
        <f t="shared" si="526"/>
        <v>0.1047</v>
      </c>
      <c r="U925" s="111">
        <f t="shared" si="508"/>
        <v>1</v>
      </c>
      <c r="V925" s="111">
        <v>252</v>
      </c>
      <c r="W925" s="110">
        <f t="shared" si="519"/>
        <v>1.0003952119999999</v>
      </c>
      <c r="X925" s="103">
        <f t="shared" si="520"/>
        <v>0.21199000000000001</v>
      </c>
      <c r="Y925" s="8">
        <f t="shared" si="527"/>
        <v>0</v>
      </c>
      <c r="Z925" s="114" t="str">
        <f t="shared" si="530"/>
        <v>A+J=</v>
      </c>
      <c r="AA925" s="108">
        <f t="shared" si="531"/>
        <v>45219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521"/>
        <v>45191</v>
      </c>
      <c r="B926" s="103">
        <f t="shared" si="514"/>
        <v>536.81974221999997</v>
      </c>
      <c r="C926" s="103">
        <f t="shared" si="528"/>
        <v>432.15835988999999</v>
      </c>
      <c r="D926" s="104">
        <f t="shared" si="522"/>
        <v>1101.204</v>
      </c>
      <c r="E926" s="105">
        <f t="shared" si="509"/>
        <v>1099.71</v>
      </c>
      <c r="F926" s="106">
        <f t="shared" si="510"/>
        <v>45158</v>
      </c>
      <c r="G926" s="107">
        <f t="shared" si="515"/>
        <v>-1.3566968518093914E-3</v>
      </c>
      <c r="H926" s="108">
        <f t="shared" si="529"/>
        <v>45219</v>
      </c>
      <c r="I926" s="108">
        <f t="shared" si="516"/>
        <v>45219</v>
      </c>
      <c r="J926" s="109">
        <f t="shared" si="523"/>
        <v>21</v>
      </c>
      <c r="K926" s="109">
        <f t="shared" si="513"/>
        <v>2</v>
      </c>
      <c r="L926" s="8">
        <f t="shared" si="524"/>
        <v>1</v>
      </c>
      <c r="M926" s="110">
        <f t="shared" si="512"/>
        <v>1</v>
      </c>
      <c r="N926" s="110">
        <f t="shared" si="507"/>
        <v>1.2412016784838376</v>
      </c>
      <c r="O926" s="103">
        <f t="shared" si="511"/>
        <v>1.2412016699999999</v>
      </c>
      <c r="P926" s="103">
        <f t="shared" si="517"/>
        <v>536.39567798999997</v>
      </c>
      <c r="Q926" s="11">
        <f t="shared" si="532"/>
        <v>0</v>
      </c>
      <c r="R926" s="7">
        <f t="shared" si="525"/>
        <v>0</v>
      </c>
      <c r="S926" s="8">
        <f t="shared" si="518"/>
        <v>0</v>
      </c>
      <c r="T926" s="113">
        <f t="shared" si="526"/>
        <v>0.1047</v>
      </c>
      <c r="U926" s="111">
        <f t="shared" si="508"/>
        <v>2</v>
      </c>
      <c r="V926" s="111">
        <v>252</v>
      </c>
      <c r="W926" s="110">
        <f t="shared" si="519"/>
        <v>1.000790581</v>
      </c>
      <c r="X926" s="103">
        <f t="shared" si="520"/>
        <v>0.42406422999999999</v>
      </c>
      <c r="Y926" s="8">
        <f t="shared" si="527"/>
        <v>0</v>
      </c>
      <c r="Z926" s="114" t="str">
        <f t="shared" si="530"/>
        <v>A+J=</v>
      </c>
      <c r="AA926" s="108">
        <f t="shared" si="531"/>
        <v>45219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521"/>
        <v>45192</v>
      </c>
      <c r="B927" s="103">
        <f t="shared" si="514"/>
        <v>537.03189957999996</v>
      </c>
      <c r="C927" s="103">
        <f t="shared" si="528"/>
        <v>432.15835988999999</v>
      </c>
      <c r="D927" s="104">
        <f t="shared" si="522"/>
        <v>1101.204</v>
      </c>
      <c r="E927" s="105">
        <f t="shared" si="509"/>
        <v>1099.71</v>
      </c>
      <c r="F927" s="106">
        <f t="shared" si="510"/>
        <v>45158</v>
      </c>
      <c r="G927" s="107">
        <f t="shared" si="515"/>
        <v>-1.3566968518093914E-3</v>
      </c>
      <c r="H927" s="108">
        <f t="shared" si="529"/>
        <v>45219</v>
      </c>
      <c r="I927" s="108">
        <f t="shared" si="516"/>
        <v>45219</v>
      </c>
      <c r="J927" s="109">
        <f t="shared" si="523"/>
        <v>21</v>
      </c>
      <c r="K927" s="109">
        <f t="shared" si="513"/>
        <v>3</v>
      </c>
      <c r="L927" s="8">
        <f t="shared" si="524"/>
        <v>1</v>
      </c>
      <c r="M927" s="110">
        <f t="shared" si="512"/>
        <v>1</v>
      </c>
      <c r="N927" s="110">
        <f t="shared" ref="N927:N990" si="533">IF(I927&gt;I926,N926*M927,N926)</f>
        <v>1.2412016784838376</v>
      </c>
      <c r="O927" s="103">
        <f t="shared" si="511"/>
        <v>1.2412016699999999</v>
      </c>
      <c r="P927" s="103">
        <f t="shared" si="517"/>
        <v>536.39567798999997</v>
      </c>
      <c r="Q927" s="11">
        <f t="shared" si="532"/>
        <v>0</v>
      </c>
      <c r="R927" s="7">
        <f t="shared" si="525"/>
        <v>0</v>
      </c>
      <c r="S927" s="8">
        <f t="shared" si="518"/>
        <v>0</v>
      </c>
      <c r="T927" s="113">
        <f t="shared" si="526"/>
        <v>0.1047</v>
      </c>
      <c r="U927" s="111">
        <f t="shared" si="508"/>
        <v>3</v>
      </c>
      <c r="V927" s="111">
        <v>252</v>
      </c>
      <c r="W927" s="110">
        <f t="shared" si="519"/>
        <v>1.0011861049999999</v>
      </c>
      <c r="X927" s="103">
        <f t="shared" si="520"/>
        <v>0.63622159</v>
      </c>
      <c r="Y927" s="8">
        <f t="shared" si="527"/>
        <v>0</v>
      </c>
      <c r="Z927" s="114" t="str">
        <f t="shared" si="530"/>
        <v>A+J=</v>
      </c>
      <c r="AA927" s="108">
        <f t="shared" si="531"/>
        <v>45219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521"/>
        <v>45193</v>
      </c>
      <c r="B928" s="103">
        <f t="shared" si="514"/>
        <v>537.03189957999996</v>
      </c>
      <c r="C928" s="103">
        <f t="shared" si="528"/>
        <v>432.15835988999999</v>
      </c>
      <c r="D928" s="104">
        <f t="shared" si="522"/>
        <v>1101.204</v>
      </c>
      <c r="E928" s="105">
        <f t="shared" si="509"/>
        <v>1099.71</v>
      </c>
      <c r="F928" s="106">
        <f t="shared" si="510"/>
        <v>45158</v>
      </c>
      <c r="G928" s="107">
        <f t="shared" si="515"/>
        <v>-1.3566968518093914E-3</v>
      </c>
      <c r="H928" s="108">
        <f t="shared" si="529"/>
        <v>45219</v>
      </c>
      <c r="I928" s="108">
        <f t="shared" si="516"/>
        <v>45219</v>
      </c>
      <c r="J928" s="109">
        <f t="shared" si="523"/>
        <v>21</v>
      </c>
      <c r="K928" s="109">
        <f t="shared" si="513"/>
        <v>3</v>
      </c>
      <c r="L928" s="8">
        <f t="shared" si="524"/>
        <v>1</v>
      </c>
      <c r="M928" s="110">
        <f t="shared" si="512"/>
        <v>1</v>
      </c>
      <c r="N928" s="110">
        <f t="shared" si="533"/>
        <v>1.2412016784838376</v>
      </c>
      <c r="O928" s="103">
        <f t="shared" si="511"/>
        <v>1.2412016699999999</v>
      </c>
      <c r="P928" s="103">
        <f t="shared" si="517"/>
        <v>536.39567798999997</v>
      </c>
      <c r="Q928" s="11">
        <f t="shared" si="532"/>
        <v>0</v>
      </c>
      <c r="R928" s="7">
        <f t="shared" si="525"/>
        <v>0</v>
      </c>
      <c r="S928" s="8">
        <f t="shared" si="518"/>
        <v>0</v>
      </c>
      <c r="T928" s="113">
        <f t="shared" si="526"/>
        <v>0.1047</v>
      </c>
      <c r="U928" s="111">
        <f t="shared" si="508"/>
        <v>3</v>
      </c>
      <c r="V928" s="111">
        <v>252</v>
      </c>
      <c r="W928" s="110">
        <f t="shared" si="519"/>
        <v>1.0011861049999999</v>
      </c>
      <c r="X928" s="103">
        <f t="shared" si="520"/>
        <v>0.63622159</v>
      </c>
      <c r="Y928" s="8">
        <f t="shared" si="527"/>
        <v>0</v>
      </c>
      <c r="Z928" s="114" t="str">
        <f t="shared" si="530"/>
        <v>A+J=</v>
      </c>
      <c r="AA928" s="108">
        <f t="shared" si="531"/>
        <v>45219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521"/>
        <v>45194</v>
      </c>
      <c r="B929" s="103">
        <f t="shared" si="514"/>
        <v>537.03189957999996</v>
      </c>
      <c r="C929" s="103">
        <f t="shared" si="528"/>
        <v>432.15835988999999</v>
      </c>
      <c r="D929" s="104">
        <f t="shared" si="522"/>
        <v>1101.204</v>
      </c>
      <c r="E929" s="105">
        <f t="shared" si="509"/>
        <v>1099.71</v>
      </c>
      <c r="F929" s="106">
        <f t="shared" si="510"/>
        <v>45158</v>
      </c>
      <c r="G929" s="107">
        <f t="shared" si="515"/>
        <v>-1.3566968518093914E-3</v>
      </c>
      <c r="H929" s="108">
        <f t="shared" si="529"/>
        <v>45219</v>
      </c>
      <c r="I929" s="108">
        <f t="shared" si="516"/>
        <v>45219</v>
      </c>
      <c r="J929" s="109">
        <f t="shared" si="523"/>
        <v>21</v>
      </c>
      <c r="K929" s="109">
        <f t="shared" si="513"/>
        <v>3</v>
      </c>
      <c r="L929" s="8">
        <f t="shared" si="524"/>
        <v>1</v>
      </c>
      <c r="M929" s="110">
        <f t="shared" si="512"/>
        <v>1</v>
      </c>
      <c r="N929" s="110">
        <f t="shared" si="533"/>
        <v>1.2412016784838376</v>
      </c>
      <c r="O929" s="103">
        <f t="shared" si="511"/>
        <v>1.2412016699999999</v>
      </c>
      <c r="P929" s="103">
        <f t="shared" si="517"/>
        <v>536.39567798999997</v>
      </c>
      <c r="Q929" s="11">
        <f t="shared" si="532"/>
        <v>0</v>
      </c>
      <c r="R929" s="7">
        <f t="shared" si="525"/>
        <v>0</v>
      </c>
      <c r="S929" s="8">
        <f t="shared" si="518"/>
        <v>0</v>
      </c>
      <c r="T929" s="113">
        <f t="shared" si="526"/>
        <v>0.1047</v>
      </c>
      <c r="U929" s="111">
        <f t="shared" si="508"/>
        <v>3</v>
      </c>
      <c r="V929" s="111">
        <v>252</v>
      </c>
      <c r="W929" s="110">
        <f t="shared" si="519"/>
        <v>1.0011861049999999</v>
      </c>
      <c r="X929" s="103">
        <f t="shared" si="520"/>
        <v>0.63622159</v>
      </c>
      <c r="Y929" s="8">
        <f t="shared" si="527"/>
        <v>0</v>
      </c>
      <c r="Z929" s="114" t="str">
        <f t="shared" si="530"/>
        <v>A+J=</v>
      </c>
      <c r="AA929" s="108">
        <f t="shared" si="531"/>
        <v>45219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521"/>
        <v>45195</v>
      </c>
      <c r="B930" s="103">
        <f t="shared" si="514"/>
        <v>537.24414115999991</v>
      </c>
      <c r="C930" s="103">
        <f t="shared" si="528"/>
        <v>432.15835988999999</v>
      </c>
      <c r="D930" s="104">
        <f t="shared" si="522"/>
        <v>1101.204</v>
      </c>
      <c r="E930" s="105">
        <f t="shared" si="509"/>
        <v>1099.71</v>
      </c>
      <c r="F930" s="106">
        <f t="shared" si="510"/>
        <v>45158</v>
      </c>
      <c r="G930" s="107">
        <f t="shared" si="515"/>
        <v>-1.3566968518093914E-3</v>
      </c>
      <c r="H930" s="108">
        <f t="shared" si="529"/>
        <v>45219</v>
      </c>
      <c r="I930" s="108">
        <f t="shared" si="516"/>
        <v>45219</v>
      </c>
      <c r="J930" s="109">
        <f t="shared" si="523"/>
        <v>21</v>
      </c>
      <c r="K930" s="109">
        <f t="shared" si="513"/>
        <v>4</v>
      </c>
      <c r="L930" s="8">
        <f t="shared" si="524"/>
        <v>1</v>
      </c>
      <c r="M930" s="110">
        <f t="shared" si="512"/>
        <v>1</v>
      </c>
      <c r="N930" s="110">
        <f t="shared" si="533"/>
        <v>1.2412016784838376</v>
      </c>
      <c r="O930" s="103">
        <f t="shared" si="511"/>
        <v>1.2412016699999999</v>
      </c>
      <c r="P930" s="103">
        <f t="shared" si="517"/>
        <v>536.39567798999997</v>
      </c>
      <c r="Q930" s="11">
        <f t="shared" si="532"/>
        <v>0</v>
      </c>
      <c r="R930" s="7">
        <f t="shared" si="525"/>
        <v>0</v>
      </c>
      <c r="S930" s="8">
        <f t="shared" si="518"/>
        <v>0</v>
      </c>
      <c r="T930" s="113">
        <f t="shared" si="526"/>
        <v>0.1047</v>
      </c>
      <c r="U930" s="111">
        <f t="shared" si="508"/>
        <v>4</v>
      </c>
      <c r="V930" s="111">
        <v>252</v>
      </c>
      <c r="W930" s="110">
        <f t="shared" si="519"/>
        <v>1.001581786</v>
      </c>
      <c r="X930" s="103">
        <f t="shared" si="520"/>
        <v>0.84846317000000004</v>
      </c>
      <c r="Y930" s="8">
        <f t="shared" si="527"/>
        <v>0</v>
      </c>
      <c r="Z930" s="114" t="str">
        <f t="shared" si="530"/>
        <v>A+J=</v>
      </c>
      <c r="AA930" s="108">
        <f t="shared" si="531"/>
        <v>45219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521"/>
        <v>45196</v>
      </c>
      <c r="B931" s="103">
        <f t="shared" si="514"/>
        <v>537.45646694999994</v>
      </c>
      <c r="C931" s="103">
        <f t="shared" si="528"/>
        <v>432.15835988999999</v>
      </c>
      <c r="D931" s="104">
        <f t="shared" si="522"/>
        <v>1101.204</v>
      </c>
      <c r="E931" s="105">
        <f t="shared" si="509"/>
        <v>1099.71</v>
      </c>
      <c r="F931" s="106">
        <f t="shared" si="510"/>
        <v>45158</v>
      </c>
      <c r="G931" s="107">
        <f t="shared" si="515"/>
        <v>-1.3566968518093914E-3</v>
      </c>
      <c r="H931" s="108">
        <f t="shared" si="529"/>
        <v>45219</v>
      </c>
      <c r="I931" s="108">
        <f t="shared" si="516"/>
        <v>45219</v>
      </c>
      <c r="J931" s="109">
        <f t="shared" si="523"/>
        <v>21</v>
      </c>
      <c r="K931" s="109">
        <f t="shared" si="513"/>
        <v>5</v>
      </c>
      <c r="L931" s="8">
        <f t="shared" si="524"/>
        <v>1</v>
      </c>
      <c r="M931" s="110">
        <f t="shared" si="512"/>
        <v>1</v>
      </c>
      <c r="N931" s="110">
        <f t="shared" si="533"/>
        <v>1.2412016784838376</v>
      </c>
      <c r="O931" s="103">
        <f t="shared" si="511"/>
        <v>1.2412016699999999</v>
      </c>
      <c r="P931" s="103">
        <f t="shared" si="517"/>
        <v>536.39567798999997</v>
      </c>
      <c r="Q931" s="11">
        <f t="shared" si="532"/>
        <v>0</v>
      </c>
      <c r="R931" s="7">
        <f t="shared" si="525"/>
        <v>0</v>
      </c>
      <c r="S931" s="8">
        <f t="shared" si="518"/>
        <v>0</v>
      </c>
      <c r="T931" s="113">
        <f t="shared" si="526"/>
        <v>0.1047</v>
      </c>
      <c r="U931" s="111">
        <f t="shared" si="508"/>
        <v>5</v>
      </c>
      <c r="V931" s="111">
        <v>252</v>
      </c>
      <c r="W931" s="110">
        <f t="shared" si="519"/>
        <v>1.001977624</v>
      </c>
      <c r="X931" s="103">
        <f t="shared" si="520"/>
        <v>1.06078896</v>
      </c>
      <c r="Y931" s="8">
        <f t="shared" si="527"/>
        <v>0</v>
      </c>
      <c r="Z931" s="114" t="str">
        <f t="shared" si="530"/>
        <v>A+J=</v>
      </c>
      <c r="AA931" s="108">
        <f t="shared" si="531"/>
        <v>45219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521"/>
        <v>45197</v>
      </c>
      <c r="B932" s="103">
        <f t="shared" si="514"/>
        <v>537.66887588999998</v>
      </c>
      <c r="C932" s="103">
        <f t="shared" si="528"/>
        <v>432.15835988999999</v>
      </c>
      <c r="D932" s="104">
        <f t="shared" si="522"/>
        <v>1101.204</v>
      </c>
      <c r="E932" s="105">
        <f t="shared" si="509"/>
        <v>1099.71</v>
      </c>
      <c r="F932" s="106">
        <f t="shared" si="510"/>
        <v>45158</v>
      </c>
      <c r="G932" s="107">
        <f t="shared" si="515"/>
        <v>-1.3566968518093914E-3</v>
      </c>
      <c r="H932" s="108">
        <f t="shared" si="529"/>
        <v>45219</v>
      </c>
      <c r="I932" s="108">
        <f t="shared" si="516"/>
        <v>45219</v>
      </c>
      <c r="J932" s="109">
        <f t="shared" si="523"/>
        <v>21</v>
      </c>
      <c r="K932" s="109">
        <f t="shared" si="513"/>
        <v>6</v>
      </c>
      <c r="L932" s="8">
        <f t="shared" si="524"/>
        <v>1</v>
      </c>
      <c r="M932" s="110">
        <f t="shared" si="512"/>
        <v>1</v>
      </c>
      <c r="N932" s="110">
        <f t="shared" si="533"/>
        <v>1.2412016784838376</v>
      </c>
      <c r="O932" s="103">
        <f t="shared" si="511"/>
        <v>1.2412016699999999</v>
      </c>
      <c r="P932" s="103">
        <f t="shared" si="517"/>
        <v>536.39567798999997</v>
      </c>
      <c r="Q932" s="11">
        <f t="shared" si="532"/>
        <v>0</v>
      </c>
      <c r="R932" s="7">
        <f t="shared" si="525"/>
        <v>0</v>
      </c>
      <c r="S932" s="8">
        <f t="shared" si="518"/>
        <v>0</v>
      </c>
      <c r="T932" s="113">
        <f t="shared" si="526"/>
        <v>0.1047</v>
      </c>
      <c r="U932" s="111">
        <f t="shared" si="508"/>
        <v>6</v>
      </c>
      <c r="V932" s="111">
        <v>252</v>
      </c>
      <c r="W932" s="110">
        <f t="shared" si="519"/>
        <v>1.0023736169999999</v>
      </c>
      <c r="X932" s="103">
        <f t="shared" si="520"/>
        <v>1.2731979</v>
      </c>
      <c r="Y932" s="8">
        <f t="shared" si="527"/>
        <v>0</v>
      </c>
      <c r="Z932" s="114" t="str">
        <f t="shared" si="530"/>
        <v>A+J=</v>
      </c>
      <c r="AA932" s="108">
        <f t="shared" si="531"/>
        <v>45219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521"/>
        <v>45198</v>
      </c>
      <c r="B933" s="103">
        <f t="shared" si="514"/>
        <v>537.88136956999995</v>
      </c>
      <c r="C933" s="103">
        <f t="shared" si="528"/>
        <v>432.15835988999999</v>
      </c>
      <c r="D933" s="104">
        <f t="shared" si="522"/>
        <v>1101.204</v>
      </c>
      <c r="E933" s="105">
        <f t="shared" si="509"/>
        <v>1099.71</v>
      </c>
      <c r="F933" s="106">
        <f t="shared" si="510"/>
        <v>45158</v>
      </c>
      <c r="G933" s="107">
        <f t="shared" si="515"/>
        <v>-1.3566968518093914E-3</v>
      </c>
      <c r="H933" s="108">
        <f t="shared" si="529"/>
        <v>45219</v>
      </c>
      <c r="I933" s="108">
        <f t="shared" si="516"/>
        <v>45219</v>
      </c>
      <c r="J933" s="109">
        <f t="shared" si="523"/>
        <v>21</v>
      </c>
      <c r="K933" s="109">
        <f t="shared" si="513"/>
        <v>7</v>
      </c>
      <c r="L933" s="8">
        <f t="shared" si="524"/>
        <v>1</v>
      </c>
      <c r="M933" s="110">
        <f t="shared" si="512"/>
        <v>1</v>
      </c>
      <c r="N933" s="110">
        <f t="shared" si="533"/>
        <v>1.2412016784838376</v>
      </c>
      <c r="O933" s="103">
        <f t="shared" si="511"/>
        <v>1.2412016699999999</v>
      </c>
      <c r="P933" s="103">
        <f t="shared" si="517"/>
        <v>536.39567798999997</v>
      </c>
      <c r="Q933" s="11">
        <f t="shared" si="532"/>
        <v>0</v>
      </c>
      <c r="R933" s="7">
        <f t="shared" si="525"/>
        <v>0</v>
      </c>
      <c r="S933" s="8">
        <f t="shared" si="518"/>
        <v>0</v>
      </c>
      <c r="T933" s="113">
        <f t="shared" si="526"/>
        <v>0.1047</v>
      </c>
      <c r="U933" s="111">
        <f t="shared" ref="U933:U996" si="534">IF(Q932&gt;0,1,IF(K933=K932,U932,U932+1))</f>
        <v>7</v>
      </c>
      <c r="V933" s="111">
        <v>252</v>
      </c>
      <c r="W933" s="110">
        <f t="shared" si="519"/>
        <v>1.0027697680000001</v>
      </c>
      <c r="X933" s="103">
        <f t="shared" si="520"/>
        <v>1.4856915799999999</v>
      </c>
      <c r="Y933" s="8">
        <f t="shared" si="527"/>
        <v>0</v>
      </c>
      <c r="Z933" s="114" t="str">
        <f t="shared" si="530"/>
        <v>A+J=</v>
      </c>
      <c r="AA933" s="108">
        <f t="shared" si="531"/>
        <v>45219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521"/>
        <v>45199</v>
      </c>
      <c r="B934" s="103">
        <f t="shared" si="514"/>
        <v>538.09394693000002</v>
      </c>
      <c r="C934" s="103">
        <f t="shared" si="528"/>
        <v>432.15835988999999</v>
      </c>
      <c r="D934" s="104">
        <f t="shared" si="522"/>
        <v>1101.204</v>
      </c>
      <c r="E934" s="105">
        <f t="shared" si="509"/>
        <v>1099.71</v>
      </c>
      <c r="F934" s="106">
        <f t="shared" si="510"/>
        <v>45158</v>
      </c>
      <c r="G934" s="107">
        <f t="shared" si="515"/>
        <v>-1.3566968518093914E-3</v>
      </c>
      <c r="H934" s="108">
        <f t="shared" si="529"/>
        <v>45219</v>
      </c>
      <c r="I934" s="108">
        <f t="shared" si="516"/>
        <v>45219</v>
      </c>
      <c r="J934" s="109">
        <f t="shared" si="523"/>
        <v>21</v>
      </c>
      <c r="K934" s="109">
        <f t="shared" si="513"/>
        <v>8</v>
      </c>
      <c r="L934" s="8">
        <f t="shared" si="524"/>
        <v>1</v>
      </c>
      <c r="M934" s="110">
        <f t="shared" si="512"/>
        <v>1</v>
      </c>
      <c r="N934" s="110">
        <f t="shared" si="533"/>
        <v>1.2412016784838376</v>
      </c>
      <c r="O934" s="103">
        <f t="shared" si="511"/>
        <v>1.2412016699999999</v>
      </c>
      <c r="P934" s="103">
        <f t="shared" si="517"/>
        <v>536.39567798999997</v>
      </c>
      <c r="Q934" s="11">
        <f t="shared" si="532"/>
        <v>0</v>
      </c>
      <c r="R934" s="7">
        <f t="shared" si="525"/>
        <v>0</v>
      </c>
      <c r="S934" s="8">
        <f t="shared" si="518"/>
        <v>0</v>
      </c>
      <c r="T934" s="113">
        <f t="shared" si="526"/>
        <v>0.1047</v>
      </c>
      <c r="U934" s="111">
        <f t="shared" si="534"/>
        <v>8</v>
      </c>
      <c r="V934" s="111">
        <v>252</v>
      </c>
      <c r="W934" s="110">
        <f t="shared" si="519"/>
        <v>1.003166075</v>
      </c>
      <c r="X934" s="103">
        <f t="shared" si="520"/>
        <v>1.6982689399999999</v>
      </c>
      <c r="Y934" s="8">
        <f t="shared" si="527"/>
        <v>0</v>
      </c>
      <c r="Z934" s="114" t="str">
        <f t="shared" si="530"/>
        <v>A+J=</v>
      </c>
      <c r="AA934" s="108">
        <f t="shared" si="531"/>
        <v>45219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521"/>
        <v>45200</v>
      </c>
      <c r="B935" s="103">
        <f t="shared" si="514"/>
        <v>538.09394693000002</v>
      </c>
      <c r="C935" s="103">
        <f t="shared" si="528"/>
        <v>432.15835988999999</v>
      </c>
      <c r="D935" s="104">
        <f t="shared" si="522"/>
        <v>1101.204</v>
      </c>
      <c r="E935" s="105">
        <f t="shared" si="509"/>
        <v>1099.71</v>
      </c>
      <c r="F935" s="106">
        <f t="shared" si="510"/>
        <v>45158</v>
      </c>
      <c r="G935" s="107">
        <f t="shared" si="515"/>
        <v>-1.3566968518093914E-3</v>
      </c>
      <c r="H935" s="108">
        <f t="shared" si="529"/>
        <v>45219</v>
      </c>
      <c r="I935" s="108">
        <f t="shared" si="516"/>
        <v>45219</v>
      </c>
      <c r="J935" s="109">
        <f t="shared" si="523"/>
        <v>21</v>
      </c>
      <c r="K935" s="109">
        <f t="shared" si="513"/>
        <v>8</v>
      </c>
      <c r="L935" s="8">
        <f t="shared" si="524"/>
        <v>1</v>
      </c>
      <c r="M935" s="110">
        <f t="shared" si="512"/>
        <v>1</v>
      </c>
      <c r="N935" s="110">
        <f t="shared" si="533"/>
        <v>1.2412016784838376</v>
      </c>
      <c r="O935" s="103">
        <f t="shared" si="511"/>
        <v>1.2412016699999999</v>
      </c>
      <c r="P935" s="103">
        <f t="shared" si="517"/>
        <v>536.39567798999997</v>
      </c>
      <c r="Q935" s="11">
        <f t="shared" si="532"/>
        <v>0</v>
      </c>
      <c r="R935" s="7">
        <f t="shared" si="525"/>
        <v>0</v>
      </c>
      <c r="S935" s="8">
        <f t="shared" si="518"/>
        <v>0</v>
      </c>
      <c r="T935" s="113">
        <f t="shared" si="526"/>
        <v>0.1047</v>
      </c>
      <c r="U935" s="111">
        <f t="shared" si="534"/>
        <v>8</v>
      </c>
      <c r="V935" s="111">
        <v>252</v>
      </c>
      <c r="W935" s="110">
        <f t="shared" si="519"/>
        <v>1.003166075</v>
      </c>
      <c r="X935" s="103">
        <f t="shared" si="520"/>
        <v>1.6982689399999999</v>
      </c>
      <c r="Y935" s="8">
        <f t="shared" si="527"/>
        <v>0</v>
      </c>
      <c r="Z935" s="114" t="str">
        <f t="shared" si="530"/>
        <v>A+J=</v>
      </c>
      <c r="AA935" s="108">
        <f t="shared" si="531"/>
        <v>45219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521"/>
        <v>45201</v>
      </c>
      <c r="B936" s="103">
        <f t="shared" si="514"/>
        <v>538.09394693000002</v>
      </c>
      <c r="C936" s="103">
        <f t="shared" si="528"/>
        <v>432.15835988999999</v>
      </c>
      <c r="D936" s="104">
        <f t="shared" si="522"/>
        <v>1101.204</v>
      </c>
      <c r="E936" s="105">
        <f t="shared" ref="E936:E999" si="535">IF($K936=1,VLOOKUP($A935,$AO$10:$AS$165,4),E935)</f>
        <v>1099.71</v>
      </c>
      <c r="F936" s="106">
        <f t="shared" ref="F936:F999" si="536">IF($K936=1,VLOOKUP($A935,$AO$10:$AS$165,5),F935)</f>
        <v>45158</v>
      </c>
      <c r="G936" s="107">
        <f t="shared" si="515"/>
        <v>-1.3566968518093914E-3</v>
      </c>
      <c r="H936" s="108">
        <f t="shared" si="529"/>
        <v>45219</v>
      </c>
      <c r="I936" s="108">
        <f t="shared" si="516"/>
        <v>45219</v>
      </c>
      <c r="J936" s="109">
        <f t="shared" si="523"/>
        <v>21</v>
      </c>
      <c r="K936" s="109">
        <f t="shared" si="513"/>
        <v>8</v>
      </c>
      <c r="L936" s="8">
        <f t="shared" si="524"/>
        <v>1</v>
      </c>
      <c r="M936" s="110">
        <f t="shared" si="512"/>
        <v>1</v>
      </c>
      <c r="N936" s="110">
        <f t="shared" si="533"/>
        <v>1.2412016784838376</v>
      </c>
      <c r="O936" s="103">
        <f t="shared" si="511"/>
        <v>1.2412016699999999</v>
      </c>
      <c r="P936" s="103">
        <f t="shared" si="517"/>
        <v>536.39567798999997</v>
      </c>
      <c r="Q936" s="11">
        <f t="shared" si="532"/>
        <v>0</v>
      </c>
      <c r="R936" s="7">
        <f t="shared" si="525"/>
        <v>0</v>
      </c>
      <c r="S936" s="8">
        <f t="shared" si="518"/>
        <v>0</v>
      </c>
      <c r="T936" s="113">
        <f t="shared" si="526"/>
        <v>0.1047</v>
      </c>
      <c r="U936" s="111">
        <f t="shared" si="534"/>
        <v>8</v>
      </c>
      <c r="V936" s="111">
        <v>252</v>
      </c>
      <c r="W936" s="110">
        <f t="shared" si="519"/>
        <v>1.003166075</v>
      </c>
      <c r="X936" s="103">
        <f t="shared" si="520"/>
        <v>1.6982689399999999</v>
      </c>
      <c r="Y936" s="8">
        <f t="shared" si="527"/>
        <v>0</v>
      </c>
      <c r="Z936" s="114" t="str">
        <f t="shared" si="530"/>
        <v>A+J=</v>
      </c>
      <c r="AA936" s="108">
        <f t="shared" si="531"/>
        <v>45219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521"/>
        <v>45202</v>
      </c>
      <c r="B937" s="103">
        <f t="shared" si="514"/>
        <v>538.30660796999996</v>
      </c>
      <c r="C937" s="103">
        <f t="shared" si="528"/>
        <v>432.15835988999999</v>
      </c>
      <c r="D937" s="104">
        <f t="shared" si="522"/>
        <v>1101.204</v>
      </c>
      <c r="E937" s="105">
        <f t="shared" si="535"/>
        <v>1099.71</v>
      </c>
      <c r="F937" s="106">
        <f t="shared" si="536"/>
        <v>45158</v>
      </c>
      <c r="G937" s="107">
        <f t="shared" si="515"/>
        <v>-1.3566968518093914E-3</v>
      </c>
      <c r="H937" s="108">
        <f t="shared" si="529"/>
        <v>45219</v>
      </c>
      <c r="I937" s="108">
        <f t="shared" si="516"/>
        <v>45219</v>
      </c>
      <c r="J937" s="109">
        <f t="shared" si="523"/>
        <v>21</v>
      </c>
      <c r="K937" s="109">
        <f t="shared" si="513"/>
        <v>9</v>
      </c>
      <c r="L937" s="8">
        <f t="shared" si="524"/>
        <v>1</v>
      </c>
      <c r="M937" s="110">
        <f t="shared" si="512"/>
        <v>1</v>
      </c>
      <c r="N937" s="110">
        <f t="shared" si="533"/>
        <v>1.2412016784838376</v>
      </c>
      <c r="O937" s="103">
        <f t="shared" ref="O937:O1000" si="537">TRUNC(TRUNC((L937*N937),15),8)</f>
        <v>1.2412016699999999</v>
      </c>
      <c r="P937" s="103">
        <f t="shared" si="517"/>
        <v>536.39567798999997</v>
      </c>
      <c r="Q937" s="11">
        <f t="shared" si="532"/>
        <v>0</v>
      </c>
      <c r="R937" s="7">
        <f t="shared" si="525"/>
        <v>0</v>
      </c>
      <c r="S937" s="8">
        <f t="shared" si="518"/>
        <v>0</v>
      </c>
      <c r="T937" s="113">
        <f t="shared" si="526"/>
        <v>0.1047</v>
      </c>
      <c r="U937" s="111">
        <f t="shared" si="534"/>
        <v>9</v>
      </c>
      <c r="V937" s="111">
        <v>252</v>
      </c>
      <c r="W937" s="110">
        <f t="shared" si="519"/>
        <v>1.0035625379999999</v>
      </c>
      <c r="X937" s="103">
        <f t="shared" si="520"/>
        <v>1.9109299799999999</v>
      </c>
      <c r="Y937" s="8">
        <f t="shared" si="527"/>
        <v>0</v>
      </c>
      <c r="Z937" s="114" t="str">
        <f t="shared" si="530"/>
        <v>A+J=</v>
      </c>
      <c r="AA937" s="108">
        <f t="shared" si="531"/>
        <v>45219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521"/>
        <v>45203</v>
      </c>
      <c r="B938" s="103">
        <f t="shared" si="514"/>
        <v>538.51935321999997</v>
      </c>
      <c r="C938" s="103">
        <f t="shared" si="528"/>
        <v>432.15835988999999</v>
      </c>
      <c r="D938" s="104">
        <f t="shared" si="522"/>
        <v>1101.204</v>
      </c>
      <c r="E938" s="105">
        <f t="shared" si="535"/>
        <v>1099.71</v>
      </c>
      <c r="F938" s="106">
        <f t="shared" si="536"/>
        <v>45158</v>
      </c>
      <c r="G938" s="107">
        <f t="shared" si="515"/>
        <v>-1.3566968518093914E-3</v>
      </c>
      <c r="H938" s="108">
        <f t="shared" si="529"/>
        <v>45219</v>
      </c>
      <c r="I938" s="108">
        <f t="shared" si="516"/>
        <v>45219</v>
      </c>
      <c r="J938" s="109">
        <f t="shared" si="523"/>
        <v>21</v>
      </c>
      <c r="K938" s="109">
        <f t="shared" si="513"/>
        <v>10</v>
      </c>
      <c r="L938" s="8">
        <f t="shared" si="524"/>
        <v>1</v>
      </c>
      <c r="M938" s="110">
        <f t="shared" ref="M938:M1001" si="538">IF(I938&gt;I937,L937,M937)</f>
        <v>1</v>
      </c>
      <c r="N938" s="110">
        <f t="shared" si="533"/>
        <v>1.2412016784838376</v>
      </c>
      <c r="O938" s="103">
        <f t="shared" si="537"/>
        <v>1.2412016699999999</v>
      </c>
      <c r="P938" s="103">
        <f t="shared" si="517"/>
        <v>536.39567798999997</v>
      </c>
      <c r="Q938" s="11">
        <f t="shared" si="532"/>
        <v>0</v>
      </c>
      <c r="R938" s="7">
        <f t="shared" si="525"/>
        <v>0</v>
      </c>
      <c r="S938" s="8">
        <f t="shared" si="518"/>
        <v>0</v>
      </c>
      <c r="T938" s="113">
        <f t="shared" si="526"/>
        <v>0.1047</v>
      </c>
      <c r="U938" s="111">
        <f t="shared" si="534"/>
        <v>10</v>
      </c>
      <c r="V938" s="111">
        <v>252</v>
      </c>
      <c r="W938" s="110">
        <f t="shared" si="519"/>
        <v>1.003959158</v>
      </c>
      <c r="X938" s="103">
        <f t="shared" si="520"/>
        <v>2.1236752299999999</v>
      </c>
      <c r="Y938" s="8">
        <f t="shared" si="527"/>
        <v>0</v>
      </c>
      <c r="Z938" s="114" t="str">
        <f t="shared" si="530"/>
        <v>A+J=</v>
      </c>
      <c r="AA938" s="108">
        <f t="shared" si="531"/>
        <v>45219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521"/>
        <v>45204</v>
      </c>
      <c r="B939" s="103">
        <f t="shared" si="514"/>
        <v>538.73218268999995</v>
      </c>
      <c r="C939" s="103">
        <f t="shared" si="528"/>
        <v>432.15835988999999</v>
      </c>
      <c r="D939" s="104">
        <f t="shared" si="522"/>
        <v>1101.204</v>
      </c>
      <c r="E939" s="105">
        <f t="shared" si="535"/>
        <v>1099.71</v>
      </c>
      <c r="F939" s="106">
        <f t="shared" si="536"/>
        <v>45158</v>
      </c>
      <c r="G939" s="107">
        <f t="shared" si="515"/>
        <v>-1.3566968518093914E-3</v>
      </c>
      <c r="H939" s="108">
        <f t="shared" si="529"/>
        <v>45219</v>
      </c>
      <c r="I939" s="108">
        <f t="shared" si="516"/>
        <v>45219</v>
      </c>
      <c r="J939" s="109">
        <f t="shared" si="523"/>
        <v>21</v>
      </c>
      <c r="K939" s="109">
        <f t="shared" si="513"/>
        <v>11</v>
      </c>
      <c r="L939" s="8">
        <f t="shared" si="524"/>
        <v>1</v>
      </c>
      <c r="M939" s="110">
        <f t="shared" si="538"/>
        <v>1</v>
      </c>
      <c r="N939" s="110">
        <f t="shared" si="533"/>
        <v>1.2412016784838376</v>
      </c>
      <c r="O939" s="103">
        <f t="shared" si="537"/>
        <v>1.2412016699999999</v>
      </c>
      <c r="P939" s="103">
        <f t="shared" si="517"/>
        <v>536.39567798999997</v>
      </c>
      <c r="Q939" s="11">
        <f t="shared" si="532"/>
        <v>0</v>
      </c>
      <c r="R939" s="7">
        <f t="shared" si="525"/>
        <v>0</v>
      </c>
      <c r="S939" s="8">
        <f t="shared" si="518"/>
        <v>0</v>
      </c>
      <c r="T939" s="113">
        <f t="shared" si="526"/>
        <v>0.1047</v>
      </c>
      <c r="U939" s="111">
        <f t="shared" si="534"/>
        <v>11</v>
      </c>
      <c r="V939" s="111">
        <v>252</v>
      </c>
      <c r="W939" s="110">
        <f t="shared" si="519"/>
        <v>1.004355935</v>
      </c>
      <c r="X939" s="103">
        <f t="shared" si="520"/>
        <v>2.3365046999999999</v>
      </c>
      <c r="Y939" s="8">
        <f t="shared" si="527"/>
        <v>0</v>
      </c>
      <c r="Z939" s="114" t="str">
        <f t="shared" si="530"/>
        <v>A+J=</v>
      </c>
      <c r="AA939" s="108">
        <f t="shared" si="531"/>
        <v>45219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521"/>
        <v>45205</v>
      </c>
      <c r="B940" s="103">
        <f t="shared" si="514"/>
        <v>538.94509636999999</v>
      </c>
      <c r="C940" s="103">
        <f t="shared" si="528"/>
        <v>432.15835988999999</v>
      </c>
      <c r="D940" s="104">
        <f t="shared" si="522"/>
        <v>1101.204</v>
      </c>
      <c r="E940" s="105">
        <f t="shared" si="535"/>
        <v>1099.71</v>
      </c>
      <c r="F940" s="106">
        <f t="shared" si="536"/>
        <v>45158</v>
      </c>
      <c r="G940" s="107">
        <f t="shared" si="515"/>
        <v>-1.3566968518093914E-3</v>
      </c>
      <c r="H940" s="108">
        <f t="shared" si="529"/>
        <v>45219</v>
      </c>
      <c r="I940" s="108">
        <f t="shared" si="516"/>
        <v>45219</v>
      </c>
      <c r="J940" s="109">
        <f t="shared" si="523"/>
        <v>21</v>
      </c>
      <c r="K940" s="109">
        <f t="shared" ref="K940:K1003" si="539">(J940-(NETWORKDAYS(A940,I940,AD$171:AD$502)-1))</f>
        <v>12</v>
      </c>
      <c r="L940" s="8">
        <f t="shared" si="524"/>
        <v>1</v>
      </c>
      <c r="M940" s="110">
        <f t="shared" si="538"/>
        <v>1</v>
      </c>
      <c r="N940" s="110">
        <f t="shared" si="533"/>
        <v>1.2412016784838376</v>
      </c>
      <c r="O940" s="103">
        <f t="shared" si="537"/>
        <v>1.2412016699999999</v>
      </c>
      <c r="P940" s="103">
        <f t="shared" si="517"/>
        <v>536.39567798999997</v>
      </c>
      <c r="Q940" s="11">
        <f t="shared" si="532"/>
        <v>0</v>
      </c>
      <c r="R940" s="7">
        <f t="shared" si="525"/>
        <v>0</v>
      </c>
      <c r="S940" s="8">
        <f t="shared" si="518"/>
        <v>0</v>
      </c>
      <c r="T940" s="113">
        <f t="shared" si="526"/>
        <v>0.1047</v>
      </c>
      <c r="U940" s="111">
        <f t="shared" si="534"/>
        <v>12</v>
      </c>
      <c r="V940" s="111">
        <v>252</v>
      </c>
      <c r="W940" s="110">
        <f t="shared" si="519"/>
        <v>1.004752869</v>
      </c>
      <c r="X940" s="103">
        <f t="shared" si="520"/>
        <v>2.5494183800000001</v>
      </c>
      <c r="Y940" s="8">
        <f t="shared" si="527"/>
        <v>0</v>
      </c>
      <c r="Z940" s="114" t="str">
        <f t="shared" si="530"/>
        <v>A+J=</v>
      </c>
      <c r="AA940" s="108">
        <f t="shared" si="531"/>
        <v>45219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521"/>
        <v>45206</v>
      </c>
      <c r="B941" s="103">
        <f t="shared" si="514"/>
        <v>539.15809426999999</v>
      </c>
      <c r="C941" s="103">
        <f t="shared" si="528"/>
        <v>432.15835988999999</v>
      </c>
      <c r="D941" s="104">
        <f t="shared" si="522"/>
        <v>1101.204</v>
      </c>
      <c r="E941" s="105">
        <f t="shared" si="535"/>
        <v>1099.71</v>
      </c>
      <c r="F941" s="106">
        <f t="shared" si="536"/>
        <v>45158</v>
      </c>
      <c r="G941" s="107">
        <f t="shared" si="515"/>
        <v>-1.3566968518093914E-3</v>
      </c>
      <c r="H941" s="108">
        <f t="shared" si="529"/>
        <v>45219</v>
      </c>
      <c r="I941" s="108">
        <f t="shared" si="516"/>
        <v>45219</v>
      </c>
      <c r="J941" s="109">
        <f t="shared" si="523"/>
        <v>21</v>
      </c>
      <c r="K941" s="109">
        <f t="shared" si="539"/>
        <v>13</v>
      </c>
      <c r="L941" s="8">
        <f t="shared" si="524"/>
        <v>1</v>
      </c>
      <c r="M941" s="110">
        <f t="shared" si="538"/>
        <v>1</v>
      </c>
      <c r="N941" s="110">
        <f t="shared" si="533"/>
        <v>1.2412016784838376</v>
      </c>
      <c r="O941" s="103">
        <f t="shared" si="537"/>
        <v>1.2412016699999999</v>
      </c>
      <c r="P941" s="103">
        <f t="shared" si="517"/>
        <v>536.39567798999997</v>
      </c>
      <c r="Q941" s="11">
        <f t="shared" si="532"/>
        <v>0</v>
      </c>
      <c r="R941" s="7">
        <f t="shared" si="525"/>
        <v>0</v>
      </c>
      <c r="S941" s="8">
        <f t="shared" si="518"/>
        <v>0</v>
      </c>
      <c r="T941" s="113">
        <f t="shared" si="526"/>
        <v>0.1047</v>
      </c>
      <c r="U941" s="111">
        <f t="shared" si="534"/>
        <v>13</v>
      </c>
      <c r="V941" s="111">
        <v>252</v>
      </c>
      <c r="W941" s="110">
        <f t="shared" si="519"/>
        <v>1.00514996</v>
      </c>
      <c r="X941" s="103">
        <f t="shared" si="520"/>
        <v>2.7624162800000001</v>
      </c>
      <c r="Y941" s="8">
        <f t="shared" si="527"/>
        <v>0</v>
      </c>
      <c r="Z941" s="114" t="str">
        <f t="shared" si="530"/>
        <v>A+J=</v>
      </c>
      <c r="AA941" s="108">
        <f t="shared" si="531"/>
        <v>45219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521"/>
        <v>45207</v>
      </c>
      <c r="B942" s="103">
        <f t="shared" si="514"/>
        <v>539.15809426999999</v>
      </c>
      <c r="C942" s="103">
        <f t="shared" si="528"/>
        <v>432.15835988999999</v>
      </c>
      <c r="D942" s="104">
        <f t="shared" si="522"/>
        <v>1101.204</v>
      </c>
      <c r="E942" s="105">
        <f t="shared" si="535"/>
        <v>1099.71</v>
      </c>
      <c r="F942" s="106">
        <f t="shared" si="536"/>
        <v>45158</v>
      </c>
      <c r="G942" s="107">
        <f t="shared" si="515"/>
        <v>-1.3566968518093914E-3</v>
      </c>
      <c r="H942" s="108">
        <f t="shared" si="529"/>
        <v>45219</v>
      </c>
      <c r="I942" s="108">
        <f t="shared" si="516"/>
        <v>45219</v>
      </c>
      <c r="J942" s="109">
        <f t="shared" si="523"/>
        <v>21</v>
      </c>
      <c r="K942" s="109">
        <f t="shared" si="539"/>
        <v>13</v>
      </c>
      <c r="L942" s="8">
        <f t="shared" si="524"/>
        <v>1</v>
      </c>
      <c r="M942" s="110">
        <f t="shared" si="538"/>
        <v>1</v>
      </c>
      <c r="N942" s="110">
        <f t="shared" si="533"/>
        <v>1.2412016784838376</v>
      </c>
      <c r="O942" s="103">
        <f t="shared" si="537"/>
        <v>1.2412016699999999</v>
      </c>
      <c r="P942" s="103">
        <f t="shared" si="517"/>
        <v>536.39567798999997</v>
      </c>
      <c r="Q942" s="11">
        <f t="shared" si="532"/>
        <v>0</v>
      </c>
      <c r="R942" s="7">
        <f t="shared" si="525"/>
        <v>0</v>
      </c>
      <c r="S942" s="8">
        <f t="shared" si="518"/>
        <v>0</v>
      </c>
      <c r="T942" s="113">
        <f t="shared" si="526"/>
        <v>0.1047</v>
      </c>
      <c r="U942" s="111">
        <f t="shared" si="534"/>
        <v>13</v>
      </c>
      <c r="V942" s="111">
        <v>252</v>
      </c>
      <c r="W942" s="110">
        <f t="shared" si="519"/>
        <v>1.00514996</v>
      </c>
      <c r="X942" s="103">
        <f t="shared" si="520"/>
        <v>2.7624162800000001</v>
      </c>
      <c r="Y942" s="8">
        <f t="shared" si="527"/>
        <v>0</v>
      </c>
      <c r="Z942" s="114" t="str">
        <f t="shared" si="530"/>
        <v>A+J=</v>
      </c>
      <c r="AA942" s="108">
        <f t="shared" si="531"/>
        <v>45219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521"/>
        <v>45208</v>
      </c>
      <c r="B943" s="103">
        <f t="shared" si="514"/>
        <v>539.15809426999999</v>
      </c>
      <c r="C943" s="103">
        <f t="shared" si="528"/>
        <v>432.15835988999999</v>
      </c>
      <c r="D943" s="104">
        <f t="shared" si="522"/>
        <v>1101.204</v>
      </c>
      <c r="E943" s="105">
        <f t="shared" si="535"/>
        <v>1099.71</v>
      </c>
      <c r="F943" s="106">
        <f t="shared" si="536"/>
        <v>45158</v>
      </c>
      <c r="G943" s="107">
        <f t="shared" si="515"/>
        <v>-1.3566968518093914E-3</v>
      </c>
      <c r="H943" s="108">
        <f t="shared" si="529"/>
        <v>45219</v>
      </c>
      <c r="I943" s="108">
        <f t="shared" si="516"/>
        <v>45219</v>
      </c>
      <c r="J943" s="109">
        <f t="shared" si="523"/>
        <v>21</v>
      </c>
      <c r="K943" s="109">
        <f t="shared" si="539"/>
        <v>13</v>
      </c>
      <c r="L943" s="8">
        <f t="shared" si="524"/>
        <v>1</v>
      </c>
      <c r="M943" s="110">
        <f t="shared" si="538"/>
        <v>1</v>
      </c>
      <c r="N943" s="110">
        <f t="shared" si="533"/>
        <v>1.2412016784838376</v>
      </c>
      <c r="O943" s="103">
        <f t="shared" si="537"/>
        <v>1.2412016699999999</v>
      </c>
      <c r="P943" s="103">
        <f t="shared" si="517"/>
        <v>536.39567798999997</v>
      </c>
      <c r="Q943" s="11">
        <f t="shared" si="532"/>
        <v>0</v>
      </c>
      <c r="R943" s="7">
        <f t="shared" si="525"/>
        <v>0</v>
      </c>
      <c r="S943" s="8">
        <f t="shared" si="518"/>
        <v>0</v>
      </c>
      <c r="T943" s="113">
        <f t="shared" si="526"/>
        <v>0.1047</v>
      </c>
      <c r="U943" s="111">
        <f t="shared" si="534"/>
        <v>13</v>
      </c>
      <c r="V943" s="111">
        <v>252</v>
      </c>
      <c r="W943" s="110">
        <f t="shared" si="519"/>
        <v>1.00514996</v>
      </c>
      <c r="X943" s="103">
        <f t="shared" si="520"/>
        <v>2.7624162800000001</v>
      </c>
      <c r="Y943" s="8">
        <f t="shared" si="527"/>
        <v>0</v>
      </c>
      <c r="Z943" s="114" t="str">
        <f t="shared" si="530"/>
        <v>A+J=</v>
      </c>
      <c r="AA943" s="108">
        <f t="shared" si="531"/>
        <v>45219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521"/>
        <v>45209</v>
      </c>
      <c r="B944" s="103">
        <f t="shared" si="514"/>
        <v>539.37117583999998</v>
      </c>
      <c r="C944" s="103">
        <f t="shared" si="528"/>
        <v>432.15835988999999</v>
      </c>
      <c r="D944" s="104">
        <f t="shared" si="522"/>
        <v>1101.204</v>
      </c>
      <c r="E944" s="105">
        <f t="shared" si="535"/>
        <v>1099.71</v>
      </c>
      <c r="F944" s="106">
        <f t="shared" si="536"/>
        <v>45158</v>
      </c>
      <c r="G944" s="107">
        <f t="shared" si="515"/>
        <v>-1.3566968518093914E-3</v>
      </c>
      <c r="H944" s="108">
        <f t="shared" si="529"/>
        <v>45219</v>
      </c>
      <c r="I944" s="108">
        <f t="shared" si="516"/>
        <v>45219</v>
      </c>
      <c r="J944" s="109">
        <f t="shared" si="523"/>
        <v>21</v>
      </c>
      <c r="K944" s="109">
        <f t="shared" si="539"/>
        <v>14</v>
      </c>
      <c r="L944" s="8">
        <f t="shared" si="524"/>
        <v>1</v>
      </c>
      <c r="M944" s="110">
        <f t="shared" si="538"/>
        <v>1</v>
      </c>
      <c r="N944" s="110">
        <f t="shared" si="533"/>
        <v>1.2412016784838376</v>
      </c>
      <c r="O944" s="103">
        <f t="shared" si="537"/>
        <v>1.2412016699999999</v>
      </c>
      <c r="P944" s="103">
        <f t="shared" si="517"/>
        <v>536.39567798999997</v>
      </c>
      <c r="Q944" s="11">
        <f t="shared" si="532"/>
        <v>0</v>
      </c>
      <c r="R944" s="7">
        <f t="shared" si="525"/>
        <v>0</v>
      </c>
      <c r="S944" s="8">
        <f t="shared" si="518"/>
        <v>0</v>
      </c>
      <c r="T944" s="113">
        <f t="shared" si="526"/>
        <v>0.1047</v>
      </c>
      <c r="U944" s="111">
        <f t="shared" si="534"/>
        <v>14</v>
      </c>
      <c r="V944" s="111">
        <v>252</v>
      </c>
      <c r="W944" s="110">
        <f t="shared" si="519"/>
        <v>1.005547207</v>
      </c>
      <c r="X944" s="103">
        <f t="shared" si="520"/>
        <v>2.97549785</v>
      </c>
      <c r="Y944" s="8">
        <f t="shared" si="527"/>
        <v>0</v>
      </c>
      <c r="Z944" s="114" t="str">
        <f t="shared" si="530"/>
        <v>A+J=</v>
      </c>
      <c r="AA944" s="108">
        <f t="shared" si="531"/>
        <v>45219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521"/>
        <v>45210</v>
      </c>
      <c r="B945" s="103">
        <f t="shared" si="514"/>
        <v>539.58434217000001</v>
      </c>
      <c r="C945" s="103">
        <f t="shared" si="528"/>
        <v>432.15835988999999</v>
      </c>
      <c r="D945" s="104">
        <f t="shared" si="522"/>
        <v>1101.204</v>
      </c>
      <c r="E945" s="105">
        <f t="shared" si="535"/>
        <v>1099.71</v>
      </c>
      <c r="F945" s="106">
        <f t="shared" si="536"/>
        <v>45158</v>
      </c>
      <c r="G945" s="107">
        <f t="shared" si="515"/>
        <v>-1.3566968518093914E-3</v>
      </c>
      <c r="H945" s="108">
        <f t="shared" si="529"/>
        <v>45219</v>
      </c>
      <c r="I945" s="108">
        <f t="shared" si="516"/>
        <v>45219</v>
      </c>
      <c r="J945" s="109">
        <f t="shared" si="523"/>
        <v>21</v>
      </c>
      <c r="K945" s="109">
        <f t="shared" si="539"/>
        <v>15</v>
      </c>
      <c r="L945" s="8">
        <f t="shared" si="524"/>
        <v>1</v>
      </c>
      <c r="M945" s="110">
        <f t="shared" si="538"/>
        <v>1</v>
      </c>
      <c r="N945" s="110">
        <f t="shared" si="533"/>
        <v>1.2412016784838376</v>
      </c>
      <c r="O945" s="103">
        <f t="shared" si="537"/>
        <v>1.2412016699999999</v>
      </c>
      <c r="P945" s="103">
        <f t="shared" si="517"/>
        <v>536.39567798999997</v>
      </c>
      <c r="Q945" s="11">
        <f t="shared" si="532"/>
        <v>0</v>
      </c>
      <c r="R945" s="7">
        <f t="shared" si="525"/>
        <v>0</v>
      </c>
      <c r="S945" s="8">
        <f t="shared" si="518"/>
        <v>0</v>
      </c>
      <c r="T945" s="113">
        <f t="shared" si="526"/>
        <v>0.1047</v>
      </c>
      <c r="U945" s="111">
        <f t="shared" si="534"/>
        <v>15</v>
      </c>
      <c r="V945" s="111">
        <v>252</v>
      </c>
      <c r="W945" s="110">
        <f t="shared" si="519"/>
        <v>1.005944612</v>
      </c>
      <c r="X945" s="103">
        <f t="shared" si="520"/>
        <v>3.18866418</v>
      </c>
      <c r="Y945" s="8">
        <f t="shared" si="527"/>
        <v>0</v>
      </c>
      <c r="Z945" s="114" t="str">
        <f t="shared" si="530"/>
        <v>A+J=</v>
      </c>
      <c r="AA945" s="108">
        <f t="shared" si="531"/>
        <v>45219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521"/>
        <v>45211</v>
      </c>
      <c r="B946" s="103">
        <f t="shared" si="514"/>
        <v>539.79759216999992</v>
      </c>
      <c r="C946" s="103">
        <f t="shared" si="528"/>
        <v>432.15835988999999</v>
      </c>
      <c r="D946" s="104">
        <f t="shared" si="522"/>
        <v>1101.204</v>
      </c>
      <c r="E946" s="105">
        <f t="shared" si="535"/>
        <v>1099.71</v>
      </c>
      <c r="F946" s="106">
        <f t="shared" si="536"/>
        <v>45158</v>
      </c>
      <c r="G946" s="107">
        <f t="shared" si="515"/>
        <v>-1.3566968518093914E-3</v>
      </c>
      <c r="H946" s="108">
        <f t="shared" si="529"/>
        <v>45219</v>
      </c>
      <c r="I946" s="108">
        <f t="shared" si="516"/>
        <v>45219</v>
      </c>
      <c r="J946" s="109">
        <f t="shared" si="523"/>
        <v>21</v>
      </c>
      <c r="K946" s="109">
        <f t="shared" si="539"/>
        <v>16</v>
      </c>
      <c r="L946" s="8">
        <f t="shared" si="524"/>
        <v>1</v>
      </c>
      <c r="M946" s="110">
        <f t="shared" si="538"/>
        <v>1</v>
      </c>
      <c r="N946" s="110">
        <f t="shared" si="533"/>
        <v>1.2412016784838376</v>
      </c>
      <c r="O946" s="103">
        <f t="shared" si="537"/>
        <v>1.2412016699999999</v>
      </c>
      <c r="P946" s="103">
        <f t="shared" si="517"/>
        <v>536.39567798999997</v>
      </c>
      <c r="Q946" s="11">
        <f t="shared" si="532"/>
        <v>0</v>
      </c>
      <c r="R946" s="7">
        <f t="shared" si="525"/>
        <v>0</v>
      </c>
      <c r="S946" s="8">
        <f t="shared" si="518"/>
        <v>0</v>
      </c>
      <c r="T946" s="113">
        <f t="shared" si="526"/>
        <v>0.1047</v>
      </c>
      <c r="U946" s="111">
        <f t="shared" si="534"/>
        <v>16</v>
      </c>
      <c r="V946" s="111">
        <v>252</v>
      </c>
      <c r="W946" s="110">
        <f t="shared" si="519"/>
        <v>1.006342173</v>
      </c>
      <c r="X946" s="103">
        <f t="shared" si="520"/>
        <v>3.4019141799999999</v>
      </c>
      <c r="Y946" s="8">
        <f t="shared" si="527"/>
        <v>0</v>
      </c>
      <c r="Z946" s="114" t="str">
        <f t="shared" si="530"/>
        <v>A+J=</v>
      </c>
      <c r="AA946" s="108">
        <f t="shared" si="531"/>
        <v>45219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521"/>
        <v>45212</v>
      </c>
      <c r="B947" s="103">
        <f t="shared" si="514"/>
        <v>539.79759216999992</v>
      </c>
      <c r="C947" s="103">
        <f t="shared" si="528"/>
        <v>432.15835988999999</v>
      </c>
      <c r="D947" s="104">
        <f t="shared" si="522"/>
        <v>1101.204</v>
      </c>
      <c r="E947" s="105">
        <f t="shared" si="535"/>
        <v>1099.71</v>
      </c>
      <c r="F947" s="106">
        <f t="shared" si="536"/>
        <v>45158</v>
      </c>
      <c r="G947" s="107">
        <f t="shared" si="515"/>
        <v>-1.3566968518093914E-3</v>
      </c>
      <c r="H947" s="108">
        <f t="shared" si="529"/>
        <v>45219</v>
      </c>
      <c r="I947" s="108">
        <f t="shared" si="516"/>
        <v>45219</v>
      </c>
      <c r="J947" s="109">
        <f t="shared" si="523"/>
        <v>21</v>
      </c>
      <c r="K947" s="109">
        <f t="shared" si="539"/>
        <v>16</v>
      </c>
      <c r="L947" s="8">
        <f t="shared" si="524"/>
        <v>1</v>
      </c>
      <c r="M947" s="110">
        <f t="shared" si="538"/>
        <v>1</v>
      </c>
      <c r="N947" s="110">
        <f t="shared" si="533"/>
        <v>1.2412016784838376</v>
      </c>
      <c r="O947" s="103">
        <f t="shared" si="537"/>
        <v>1.2412016699999999</v>
      </c>
      <c r="P947" s="103">
        <f t="shared" si="517"/>
        <v>536.39567798999997</v>
      </c>
      <c r="Q947" s="11">
        <f t="shared" si="532"/>
        <v>0</v>
      </c>
      <c r="R947" s="7">
        <f t="shared" si="525"/>
        <v>0</v>
      </c>
      <c r="S947" s="8">
        <f t="shared" si="518"/>
        <v>0</v>
      </c>
      <c r="T947" s="113">
        <f t="shared" si="526"/>
        <v>0.1047</v>
      </c>
      <c r="U947" s="111">
        <f t="shared" si="534"/>
        <v>16</v>
      </c>
      <c r="V947" s="111">
        <v>252</v>
      </c>
      <c r="W947" s="110">
        <f t="shared" si="519"/>
        <v>1.006342173</v>
      </c>
      <c r="X947" s="103">
        <f t="shared" si="520"/>
        <v>3.4019141799999999</v>
      </c>
      <c r="Y947" s="8">
        <f t="shared" si="527"/>
        <v>0</v>
      </c>
      <c r="Z947" s="114" t="str">
        <f t="shared" si="530"/>
        <v>A+J=</v>
      </c>
      <c r="AA947" s="108">
        <f t="shared" si="531"/>
        <v>45219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521"/>
        <v>45213</v>
      </c>
      <c r="B948" s="103">
        <f t="shared" si="514"/>
        <v>540.01092691999997</v>
      </c>
      <c r="C948" s="103">
        <f t="shared" si="528"/>
        <v>432.15835988999999</v>
      </c>
      <c r="D948" s="104">
        <f t="shared" si="522"/>
        <v>1101.204</v>
      </c>
      <c r="E948" s="105">
        <f t="shared" si="535"/>
        <v>1099.71</v>
      </c>
      <c r="F948" s="106">
        <f t="shared" si="536"/>
        <v>45158</v>
      </c>
      <c r="G948" s="107">
        <f t="shared" si="515"/>
        <v>-1.3566968518093914E-3</v>
      </c>
      <c r="H948" s="108">
        <f t="shared" si="529"/>
        <v>45219</v>
      </c>
      <c r="I948" s="108">
        <f t="shared" si="516"/>
        <v>45219</v>
      </c>
      <c r="J948" s="109">
        <f t="shared" si="523"/>
        <v>21</v>
      </c>
      <c r="K948" s="109">
        <f t="shared" si="539"/>
        <v>17</v>
      </c>
      <c r="L948" s="8">
        <f t="shared" si="524"/>
        <v>1</v>
      </c>
      <c r="M948" s="110">
        <f t="shared" si="538"/>
        <v>1</v>
      </c>
      <c r="N948" s="110">
        <f t="shared" si="533"/>
        <v>1.2412016784838376</v>
      </c>
      <c r="O948" s="103">
        <f t="shared" si="537"/>
        <v>1.2412016699999999</v>
      </c>
      <c r="P948" s="103">
        <f t="shared" si="517"/>
        <v>536.39567798999997</v>
      </c>
      <c r="Q948" s="11">
        <f t="shared" si="532"/>
        <v>0</v>
      </c>
      <c r="R948" s="7">
        <f t="shared" si="525"/>
        <v>0</v>
      </c>
      <c r="S948" s="8">
        <f t="shared" si="518"/>
        <v>0</v>
      </c>
      <c r="T948" s="113">
        <f t="shared" si="526"/>
        <v>0.1047</v>
      </c>
      <c r="U948" s="111">
        <f t="shared" si="534"/>
        <v>17</v>
      </c>
      <c r="V948" s="111">
        <v>252</v>
      </c>
      <c r="W948" s="110">
        <f t="shared" si="519"/>
        <v>1.0067398919999999</v>
      </c>
      <c r="X948" s="103">
        <f t="shared" si="520"/>
        <v>3.6152489299999999</v>
      </c>
      <c r="Y948" s="8">
        <f t="shared" si="527"/>
        <v>0</v>
      </c>
      <c r="Z948" s="114" t="str">
        <f t="shared" si="530"/>
        <v>A+J=</v>
      </c>
      <c r="AA948" s="108">
        <f t="shared" si="531"/>
        <v>45219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521"/>
        <v>45214</v>
      </c>
      <c r="B949" s="103">
        <f t="shared" si="514"/>
        <v>540.01092691999997</v>
      </c>
      <c r="C949" s="103">
        <f t="shared" si="528"/>
        <v>432.15835988999999</v>
      </c>
      <c r="D949" s="104">
        <f t="shared" si="522"/>
        <v>1101.204</v>
      </c>
      <c r="E949" s="105">
        <f t="shared" si="535"/>
        <v>1099.71</v>
      </c>
      <c r="F949" s="106">
        <f t="shared" si="536"/>
        <v>45158</v>
      </c>
      <c r="G949" s="107">
        <f t="shared" si="515"/>
        <v>-1.3566968518093914E-3</v>
      </c>
      <c r="H949" s="108">
        <f t="shared" si="529"/>
        <v>45219</v>
      </c>
      <c r="I949" s="108">
        <f t="shared" si="516"/>
        <v>45219</v>
      </c>
      <c r="J949" s="109">
        <f t="shared" si="523"/>
        <v>21</v>
      </c>
      <c r="K949" s="109">
        <f t="shared" si="539"/>
        <v>17</v>
      </c>
      <c r="L949" s="8">
        <f t="shared" si="524"/>
        <v>1</v>
      </c>
      <c r="M949" s="110">
        <f t="shared" si="538"/>
        <v>1</v>
      </c>
      <c r="N949" s="110">
        <f t="shared" si="533"/>
        <v>1.2412016784838376</v>
      </c>
      <c r="O949" s="103">
        <f t="shared" si="537"/>
        <v>1.2412016699999999</v>
      </c>
      <c r="P949" s="103">
        <f t="shared" si="517"/>
        <v>536.39567798999997</v>
      </c>
      <c r="Q949" s="11">
        <f t="shared" si="532"/>
        <v>0</v>
      </c>
      <c r="R949" s="7">
        <f t="shared" si="525"/>
        <v>0</v>
      </c>
      <c r="S949" s="8">
        <f t="shared" si="518"/>
        <v>0</v>
      </c>
      <c r="T949" s="113">
        <f t="shared" si="526"/>
        <v>0.1047</v>
      </c>
      <c r="U949" s="111">
        <f t="shared" si="534"/>
        <v>17</v>
      </c>
      <c r="V949" s="111">
        <v>252</v>
      </c>
      <c r="W949" s="110">
        <f t="shared" si="519"/>
        <v>1.0067398919999999</v>
      </c>
      <c r="X949" s="103">
        <f t="shared" si="520"/>
        <v>3.6152489299999999</v>
      </c>
      <c r="Y949" s="8">
        <f t="shared" si="527"/>
        <v>0</v>
      </c>
      <c r="Z949" s="114" t="str">
        <f t="shared" si="530"/>
        <v>A+J=</v>
      </c>
      <c r="AA949" s="108">
        <f t="shared" si="531"/>
        <v>45219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521"/>
        <v>45215</v>
      </c>
      <c r="B950" s="103">
        <f t="shared" si="514"/>
        <v>540.01092691999997</v>
      </c>
      <c r="C950" s="103">
        <f t="shared" si="528"/>
        <v>432.15835988999999</v>
      </c>
      <c r="D950" s="104">
        <f t="shared" si="522"/>
        <v>1101.204</v>
      </c>
      <c r="E950" s="105">
        <f t="shared" si="535"/>
        <v>1099.71</v>
      </c>
      <c r="F950" s="106">
        <f t="shared" si="536"/>
        <v>45158</v>
      </c>
      <c r="G950" s="107">
        <f t="shared" si="515"/>
        <v>-1.3566968518093914E-3</v>
      </c>
      <c r="H950" s="108">
        <f t="shared" si="529"/>
        <v>45219</v>
      </c>
      <c r="I950" s="108">
        <f t="shared" si="516"/>
        <v>45219</v>
      </c>
      <c r="J950" s="109">
        <f t="shared" si="523"/>
        <v>21</v>
      </c>
      <c r="K950" s="109">
        <f t="shared" si="539"/>
        <v>17</v>
      </c>
      <c r="L950" s="8">
        <f t="shared" si="524"/>
        <v>1</v>
      </c>
      <c r="M950" s="110">
        <f t="shared" si="538"/>
        <v>1</v>
      </c>
      <c r="N950" s="110">
        <f t="shared" si="533"/>
        <v>1.2412016784838376</v>
      </c>
      <c r="O950" s="103">
        <f t="shared" si="537"/>
        <v>1.2412016699999999</v>
      </c>
      <c r="P950" s="103">
        <f t="shared" si="517"/>
        <v>536.39567798999997</v>
      </c>
      <c r="Q950" s="11">
        <f t="shared" si="532"/>
        <v>0</v>
      </c>
      <c r="R950" s="7">
        <f t="shared" si="525"/>
        <v>0</v>
      </c>
      <c r="S950" s="8">
        <f t="shared" si="518"/>
        <v>0</v>
      </c>
      <c r="T950" s="113">
        <f t="shared" si="526"/>
        <v>0.1047</v>
      </c>
      <c r="U950" s="111">
        <f t="shared" si="534"/>
        <v>17</v>
      </c>
      <c r="V950" s="111">
        <v>252</v>
      </c>
      <c r="W950" s="110">
        <f t="shared" si="519"/>
        <v>1.0067398919999999</v>
      </c>
      <c r="X950" s="103">
        <f t="shared" si="520"/>
        <v>3.6152489299999999</v>
      </c>
      <c r="Y950" s="8">
        <f t="shared" si="527"/>
        <v>0</v>
      </c>
      <c r="Z950" s="114" t="str">
        <f t="shared" si="530"/>
        <v>A+J=</v>
      </c>
      <c r="AA950" s="108">
        <f t="shared" si="531"/>
        <v>45219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521"/>
        <v>45216</v>
      </c>
      <c r="B951" s="103">
        <f t="shared" si="514"/>
        <v>540.22434589</v>
      </c>
      <c r="C951" s="103">
        <f t="shared" si="528"/>
        <v>432.15835988999999</v>
      </c>
      <c r="D951" s="104">
        <f t="shared" si="522"/>
        <v>1101.204</v>
      </c>
      <c r="E951" s="105">
        <f t="shared" si="535"/>
        <v>1099.71</v>
      </c>
      <c r="F951" s="106">
        <f t="shared" si="536"/>
        <v>45158</v>
      </c>
      <c r="G951" s="107">
        <f t="shared" si="515"/>
        <v>-1.3566968518093914E-3</v>
      </c>
      <c r="H951" s="108">
        <f t="shared" si="529"/>
        <v>45219</v>
      </c>
      <c r="I951" s="108">
        <f t="shared" si="516"/>
        <v>45219</v>
      </c>
      <c r="J951" s="109">
        <f t="shared" si="523"/>
        <v>21</v>
      </c>
      <c r="K951" s="109">
        <f t="shared" si="539"/>
        <v>18</v>
      </c>
      <c r="L951" s="8">
        <f t="shared" si="524"/>
        <v>1</v>
      </c>
      <c r="M951" s="110">
        <f t="shared" si="538"/>
        <v>1</v>
      </c>
      <c r="N951" s="110">
        <f t="shared" si="533"/>
        <v>1.2412016784838376</v>
      </c>
      <c r="O951" s="103">
        <f t="shared" si="537"/>
        <v>1.2412016699999999</v>
      </c>
      <c r="P951" s="103">
        <f t="shared" si="517"/>
        <v>536.39567798999997</v>
      </c>
      <c r="Q951" s="11">
        <f t="shared" si="532"/>
        <v>0</v>
      </c>
      <c r="R951" s="7">
        <f t="shared" si="525"/>
        <v>0</v>
      </c>
      <c r="S951" s="8">
        <f t="shared" si="518"/>
        <v>0</v>
      </c>
      <c r="T951" s="113">
        <f t="shared" si="526"/>
        <v>0.1047</v>
      </c>
      <c r="U951" s="111">
        <f t="shared" si="534"/>
        <v>18</v>
      </c>
      <c r="V951" s="111">
        <v>252</v>
      </c>
      <c r="W951" s="110">
        <f t="shared" si="519"/>
        <v>1.007137768</v>
      </c>
      <c r="X951" s="103">
        <f t="shared" si="520"/>
        <v>3.8286679000000001</v>
      </c>
      <c r="Y951" s="8">
        <f t="shared" si="527"/>
        <v>0</v>
      </c>
      <c r="Z951" s="114" t="str">
        <f t="shared" si="530"/>
        <v>A+J=</v>
      </c>
      <c r="AA951" s="108">
        <f t="shared" si="531"/>
        <v>45219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521"/>
        <v>45217</v>
      </c>
      <c r="B952" s="103">
        <f t="shared" si="514"/>
        <v>540.43784906999997</v>
      </c>
      <c r="C952" s="103">
        <f t="shared" si="528"/>
        <v>432.15835988999999</v>
      </c>
      <c r="D952" s="104">
        <f t="shared" si="522"/>
        <v>1101.204</v>
      </c>
      <c r="E952" s="105">
        <f t="shared" si="535"/>
        <v>1099.71</v>
      </c>
      <c r="F952" s="106">
        <f t="shared" si="536"/>
        <v>45158</v>
      </c>
      <c r="G952" s="107">
        <f t="shared" si="515"/>
        <v>-1.3566968518093914E-3</v>
      </c>
      <c r="H952" s="108">
        <f t="shared" si="529"/>
        <v>45219</v>
      </c>
      <c r="I952" s="108">
        <f t="shared" si="516"/>
        <v>45219</v>
      </c>
      <c r="J952" s="109">
        <f t="shared" si="523"/>
        <v>21</v>
      </c>
      <c r="K952" s="109">
        <f t="shared" si="539"/>
        <v>19</v>
      </c>
      <c r="L952" s="8">
        <f t="shared" si="524"/>
        <v>1</v>
      </c>
      <c r="M952" s="110">
        <f t="shared" si="538"/>
        <v>1</v>
      </c>
      <c r="N952" s="110">
        <f t="shared" si="533"/>
        <v>1.2412016784838376</v>
      </c>
      <c r="O952" s="103">
        <f t="shared" si="537"/>
        <v>1.2412016699999999</v>
      </c>
      <c r="P952" s="103">
        <f t="shared" si="517"/>
        <v>536.39567798999997</v>
      </c>
      <c r="Q952" s="11">
        <f t="shared" si="532"/>
        <v>0</v>
      </c>
      <c r="R952" s="7">
        <f t="shared" si="525"/>
        <v>0</v>
      </c>
      <c r="S952" s="8">
        <f t="shared" si="518"/>
        <v>0</v>
      </c>
      <c r="T952" s="113">
        <f t="shared" si="526"/>
        <v>0.1047</v>
      </c>
      <c r="U952" s="111">
        <f t="shared" si="534"/>
        <v>19</v>
      </c>
      <c r="V952" s="111">
        <v>252</v>
      </c>
      <c r="W952" s="110">
        <f t="shared" si="519"/>
        <v>1.007535801</v>
      </c>
      <c r="X952" s="103">
        <f t="shared" si="520"/>
        <v>4.0421710800000001</v>
      </c>
      <c r="Y952" s="8">
        <f t="shared" si="527"/>
        <v>0</v>
      </c>
      <c r="Z952" s="114" t="str">
        <f t="shared" si="530"/>
        <v>A+J=</v>
      </c>
      <c r="AA952" s="108">
        <f t="shared" si="531"/>
        <v>45219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521"/>
        <v>45218</v>
      </c>
      <c r="B953" s="103">
        <f t="shared" si="514"/>
        <v>540.65143699999999</v>
      </c>
      <c r="C953" s="103">
        <f t="shared" si="528"/>
        <v>432.15835988999999</v>
      </c>
      <c r="D953" s="104">
        <f t="shared" si="522"/>
        <v>1101.204</v>
      </c>
      <c r="E953" s="105">
        <f t="shared" si="535"/>
        <v>1099.71</v>
      </c>
      <c r="F953" s="106">
        <f t="shared" si="536"/>
        <v>45158</v>
      </c>
      <c r="G953" s="107">
        <f t="shared" si="515"/>
        <v>-1.3566968518093914E-3</v>
      </c>
      <c r="H953" s="108">
        <f t="shared" si="529"/>
        <v>45219</v>
      </c>
      <c r="I953" s="108">
        <f t="shared" si="516"/>
        <v>45219</v>
      </c>
      <c r="J953" s="109">
        <f t="shared" si="523"/>
        <v>21</v>
      </c>
      <c r="K953" s="109">
        <f t="shared" si="539"/>
        <v>20</v>
      </c>
      <c r="L953" s="8">
        <f t="shared" si="524"/>
        <v>1</v>
      </c>
      <c r="M953" s="110">
        <f t="shared" si="538"/>
        <v>1</v>
      </c>
      <c r="N953" s="110">
        <f t="shared" si="533"/>
        <v>1.2412016784838376</v>
      </c>
      <c r="O953" s="103">
        <f t="shared" si="537"/>
        <v>1.2412016699999999</v>
      </c>
      <c r="P953" s="103">
        <f t="shared" si="517"/>
        <v>536.39567798999997</v>
      </c>
      <c r="Q953" s="11">
        <f t="shared" si="532"/>
        <v>0</v>
      </c>
      <c r="R953" s="7">
        <f t="shared" si="525"/>
        <v>0</v>
      </c>
      <c r="S953" s="8">
        <f t="shared" si="518"/>
        <v>0</v>
      </c>
      <c r="T953" s="113">
        <f t="shared" si="526"/>
        <v>0.1047</v>
      </c>
      <c r="U953" s="111">
        <f t="shared" si="534"/>
        <v>20</v>
      </c>
      <c r="V953" s="111">
        <v>252</v>
      </c>
      <c r="W953" s="110">
        <f t="shared" si="519"/>
        <v>1.0079339919999999</v>
      </c>
      <c r="X953" s="103">
        <f t="shared" si="520"/>
        <v>4.2557590100000002</v>
      </c>
      <c r="Y953" s="8">
        <f t="shared" si="527"/>
        <v>0</v>
      </c>
      <c r="Z953" s="114" t="str">
        <f t="shared" si="530"/>
        <v>A+J=</v>
      </c>
      <c r="AA953" s="108">
        <f t="shared" si="531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521"/>
        <v>45219</v>
      </c>
      <c r="B954" s="103">
        <f t="shared" si="514"/>
        <v>540.86510860999999</v>
      </c>
      <c r="C954" s="103">
        <f t="shared" si="528"/>
        <v>432.15835988999999</v>
      </c>
      <c r="D954" s="104">
        <f t="shared" si="522"/>
        <v>1101.204</v>
      </c>
      <c r="E954" s="105">
        <f t="shared" si="535"/>
        <v>1099.71</v>
      </c>
      <c r="F954" s="106">
        <f t="shared" si="536"/>
        <v>45158</v>
      </c>
      <c r="G954" s="107">
        <f t="shared" si="515"/>
        <v>-1.3566968518093914E-3</v>
      </c>
      <c r="H954" s="108">
        <f t="shared" si="529"/>
        <v>45250</v>
      </c>
      <c r="I954" s="108">
        <f t="shared" si="516"/>
        <v>45219</v>
      </c>
      <c r="J954" s="109">
        <f t="shared" si="523"/>
        <v>21</v>
      </c>
      <c r="K954" s="109">
        <f t="shared" si="539"/>
        <v>21</v>
      </c>
      <c r="L954" s="8">
        <f t="shared" si="524"/>
        <v>1</v>
      </c>
      <c r="M954" s="110">
        <f t="shared" si="538"/>
        <v>1</v>
      </c>
      <c r="N954" s="110">
        <f t="shared" si="533"/>
        <v>1.2412016784838376</v>
      </c>
      <c r="O954" s="103">
        <f t="shared" si="537"/>
        <v>1.2412016699999999</v>
      </c>
      <c r="P954" s="103">
        <f t="shared" si="517"/>
        <v>536.39567798999997</v>
      </c>
      <c r="Q954" s="11">
        <f t="shared" si="532"/>
        <v>31</v>
      </c>
      <c r="R954" s="7">
        <f t="shared" si="525"/>
        <v>2.5767000000000002E-2</v>
      </c>
      <c r="S954" s="8">
        <f t="shared" si="518"/>
        <v>13.821307429999999</v>
      </c>
      <c r="T954" s="113">
        <f t="shared" si="526"/>
        <v>0.1047</v>
      </c>
      <c r="U954" s="111">
        <f t="shared" si="534"/>
        <v>21</v>
      </c>
      <c r="V954" s="111">
        <v>252</v>
      </c>
      <c r="W954" s="110">
        <f t="shared" si="519"/>
        <v>1.0083323390000001</v>
      </c>
      <c r="X954" s="103">
        <f t="shared" si="520"/>
        <v>4.4694306199999998</v>
      </c>
      <c r="Y954" s="8">
        <f t="shared" si="527"/>
        <v>18.290738049999998</v>
      </c>
      <c r="Z954" s="114" t="str">
        <f t="shared" si="530"/>
        <v>A+J=</v>
      </c>
      <c r="AA954" s="108">
        <f t="shared" si="531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521"/>
        <v>45220</v>
      </c>
      <c r="B955" s="103">
        <f t="shared" si="514"/>
        <v>522.88154984000005</v>
      </c>
      <c r="C955" s="103">
        <f t="shared" si="528"/>
        <v>421.02293544000003</v>
      </c>
      <c r="D955" s="104">
        <f t="shared" si="522"/>
        <v>1099.71</v>
      </c>
      <c r="E955" s="105">
        <f t="shared" si="535"/>
        <v>1103.74</v>
      </c>
      <c r="F955" s="106">
        <f t="shared" si="536"/>
        <v>45189</v>
      </c>
      <c r="G955" s="107">
        <f t="shared" si="515"/>
        <v>3.6646024861100024E-3</v>
      </c>
      <c r="H955" s="108">
        <f t="shared" si="529"/>
        <v>45250</v>
      </c>
      <c r="I955" s="108">
        <f t="shared" si="516"/>
        <v>45250</v>
      </c>
      <c r="J955" s="109">
        <f t="shared" si="523"/>
        <v>19</v>
      </c>
      <c r="K955" s="109">
        <f t="shared" si="539"/>
        <v>1</v>
      </c>
      <c r="L955" s="8">
        <f t="shared" si="524"/>
        <v>1.0001925300000001</v>
      </c>
      <c r="M955" s="110">
        <f t="shared" si="538"/>
        <v>1</v>
      </c>
      <c r="N955" s="110">
        <f t="shared" si="533"/>
        <v>1.2412016784838376</v>
      </c>
      <c r="O955" s="103">
        <f t="shared" si="537"/>
        <v>1.24144064</v>
      </c>
      <c r="P955" s="103">
        <f t="shared" si="517"/>
        <v>522.67498241999999</v>
      </c>
      <c r="Q955" s="11">
        <f t="shared" si="532"/>
        <v>0</v>
      </c>
      <c r="R955" s="7">
        <f t="shared" si="525"/>
        <v>0</v>
      </c>
      <c r="S955" s="8">
        <f t="shared" si="518"/>
        <v>0</v>
      </c>
      <c r="T955" s="113">
        <f t="shared" si="526"/>
        <v>0.1047</v>
      </c>
      <c r="U955" s="111">
        <f t="shared" si="534"/>
        <v>1</v>
      </c>
      <c r="V955" s="111">
        <v>252</v>
      </c>
      <c r="W955" s="110">
        <f t="shared" si="519"/>
        <v>1.0003952119999999</v>
      </c>
      <c r="X955" s="103">
        <f t="shared" si="520"/>
        <v>0.20656742</v>
      </c>
      <c r="Y955" s="8">
        <f t="shared" si="527"/>
        <v>0</v>
      </c>
      <c r="Z955" s="114" t="str">
        <f t="shared" si="530"/>
        <v>A+J=</v>
      </c>
      <c r="AA955" s="108">
        <f t="shared" si="531"/>
        <v>45250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521"/>
        <v>45221</v>
      </c>
      <c r="B956" s="103">
        <f t="shared" si="514"/>
        <v>522.88154984000005</v>
      </c>
      <c r="C956" s="103">
        <f t="shared" si="528"/>
        <v>421.02293544000003</v>
      </c>
      <c r="D956" s="104">
        <f t="shared" si="522"/>
        <v>1099.71</v>
      </c>
      <c r="E956" s="105">
        <f t="shared" si="535"/>
        <v>1103.74</v>
      </c>
      <c r="F956" s="106">
        <f t="shared" si="536"/>
        <v>45189</v>
      </c>
      <c r="G956" s="107">
        <f t="shared" si="515"/>
        <v>3.6646024861100024E-3</v>
      </c>
      <c r="H956" s="108">
        <f t="shared" si="529"/>
        <v>45250</v>
      </c>
      <c r="I956" s="108">
        <f t="shared" si="516"/>
        <v>45250</v>
      </c>
      <c r="J956" s="109">
        <f t="shared" si="523"/>
        <v>19</v>
      </c>
      <c r="K956" s="109">
        <f t="shared" si="539"/>
        <v>1</v>
      </c>
      <c r="L956" s="8">
        <f t="shared" si="524"/>
        <v>1.0001925300000001</v>
      </c>
      <c r="M956" s="110">
        <f t="shared" si="538"/>
        <v>1</v>
      </c>
      <c r="N956" s="110">
        <f t="shared" si="533"/>
        <v>1.2412016784838376</v>
      </c>
      <c r="O956" s="103">
        <f t="shared" si="537"/>
        <v>1.24144064</v>
      </c>
      <c r="P956" s="103">
        <f t="shared" si="517"/>
        <v>522.67498241999999</v>
      </c>
      <c r="Q956" s="11">
        <f t="shared" si="532"/>
        <v>0</v>
      </c>
      <c r="R956" s="7">
        <f t="shared" si="525"/>
        <v>0</v>
      </c>
      <c r="S956" s="8">
        <f t="shared" si="518"/>
        <v>0</v>
      </c>
      <c r="T956" s="113">
        <f t="shared" si="526"/>
        <v>0.1047</v>
      </c>
      <c r="U956" s="111">
        <f t="shared" si="534"/>
        <v>1</v>
      </c>
      <c r="V956" s="111">
        <v>252</v>
      </c>
      <c r="W956" s="110">
        <f t="shared" si="519"/>
        <v>1.0003952119999999</v>
      </c>
      <c r="X956" s="103">
        <f t="shared" si="520"/>
        <v>0.20656742</v>
      </c>
      <c r="Y956" s="8">
        <f t="shared" si="527"/>
        <v>0</v>
      </c>
      <c r="Z956" s="114" t="str">
        <f t="shared" si="530"/>
        <v>A+J=</v>
      </c>
      <c r="AA956" s="108">
        <f t="shared" si="531"/>
        <v>45250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521"/>
        <v>45222</v>
      </c>
      <c r="B957" s="103">
        <f t="shared" si="514"/>
        <v>522.88154984000005</v>
      </c>
      <c r="C957" s="103">
        <f t="shared" si="528"/>
        <v>421.02293544000003</v>
      </c>
      <c r="D957" s="104">
        <f t="shared" si="522"/>
        <v>1099.71</v>
      </c>
      <c r="E957" s="105">
        <f t="shared" si="535"/>
        <v>1103.74</v>
      </c>
      <c r="F957" s="106">
        <f t="shared" si="536"/>
        <v>45189</v>
      </c>
      <c r="G957" s="107">
        <f t="shared" si="515"/>
        <v>3.6646024861100024E-3</v>
      </c>
      <c r="H957" s="108">
        <f t="shared" si="529"/>
        <v>45250</v>
      </c>
      <c r="I957" s="108">
        <f t="shared" si="516"/>
        <v>45250</v>
      </c>
      <c r="J957" s="109">
        <f t="shared" si="523"/>
        <v>19</v>
      </c>
      <c r="K957" s="109">
        <f t="shared" si="539"/>
        <v>1</v>
      </c>
      <c r="L957" s="8">
        <f t="shared" si="524"/>
        <v>1.0001925300000001</v>
      </c>
      <c r="M957" s="110">
        <f t="shared" si="538"/>
        <v>1</v>
      </c>
      <c r="N957" s="110">
        <f t="shared" si="533"/>
        <v>1.2412016784838376</v>
      </c>
      <c r="O957" s="103">
        <f t="shared" si="537"/>
        <v>1.24144064</v>
      </c>
      <c r="P957" s="103">
        <f t="shared" si="517"/>
        <v>522.67498241999999</v>
      </c>
      <c r="Q957" s="11">
        <f t="shared" si="532"/>
        <v>0</v>
      </c>
      <c r="R957" s="7">
        <f t="shared" si="525"/>
        <v>0</v>
      </c>
      <c r="S957" s="8">
        <f t="shared" si="518"/>
        <v>0</v>
      </c>
      <c r="T957" s="113">
        <f t="shared" si="526"/>
        <v>0.1047</v>
      </c>
      <c r="U957" s="111">
        <f t="shared" si="534"/>
        <v>1</v>
      </c>
      <c r="V957" s="111">
        <v>252</v>
      </c>
      <c r="W957" s="110">
        <f t="shared" si="519"/>
        <v>1.0003952119999999</v>
      </c>
      <c r="X957" s="103">
        <f t="shared" si="520"/>
        <v>0.20656742</v>
      </c>
      <c r="Y957" s="8">
        <f t="shared" si="527"/>
        <v>0</v>
      </c>
      <c r="Z957" s="114" t="str">
        <f t="shared" si="530"/>
        <v>A+J=</v>
      </c>
      <c r="AA957" s="108">
        <f t="shared" si="531"/>
        <v>45250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521"/>
        <v>45223</v>
      </c>
      <c r="B958" s="103">
        <f t="shared" si="514"/>
        <v>523.18891599999995</v>
      </c>
      <c r="C958" s="103">
        <f t="shared" si="528"/>
        <v>421.02293544000003</v>
      </c>
      <c r="D958" s="104">
        <f t="shared" si="522"/>
        <v>1099.71</v>
      </c>
      <c r="E958" s="105">
        <f t="shared" si="535"/>
        <v>1103.74</v>
      </c>
      <c r="F958" s="106">
        <f t="shared" si="536"/>
        <v>45189</v>
      </c>
      <c r="G958" s="107">
        <f t="shared" si="515"/>
        <v>3.6646024861100024E-3</v>
      </c>
      <c r="H958" s="108">
        <f t="shared" si="529"/>
        <v>45250</v>
      </c>
      <c r="I958" s="108">
        <f t="shared" si="516"/>
        <v>45250</v>
      </c>
      <c r="J958" s="109">
        <f t="shared" si="523"/>
        <v>19</v>
      </c>
      <c r="K958" s="109">
        <f t="shared" si="539"/>
        <v>2</v>
      </c>
      <c r="L958" s="8">
        <f t="shared" si="524"/>
        <v>1.0003851100000001</v>
      </c>
      <c r="M958" s="110">
        <f t="shared" si="538"/>
        <v>1</v>
      </c>
      <c r="N958" s="110">
        <f t="shared" si="533"/>
        <v>1.2412016784838376</v>
      </c>
      <c r="O958" s="103">
        <f t="shared" si="537"/>
        <v>1.2416796699999999</v>
      </c>
      <c r="P958" s="103">
        <f t="shared" si="517"/>
        <v>522.77561952999997</v>
      </c>
      <c r="Q958" s="11">
        <f t="shared" si="532"/>
        <v>0</v>
      </c>
      <c r="R958" s="7">
        <f t="shared" si="525"/>
        <v>0</v>
      </c>
      <c r="S958" s="8">
        <f t="shared" si="518"/>
        <v>0</v>
      </c>
      <c r="T958" s="113">
        <f t="shared" si="526"/>
        <v>0.1047</v>
      </c>
      <c r="U958" s="111">
        <f t="shared" si="534"/>
        <v>2</v>
      </c>
      <c r="V958" s="111">
        <v>252</v>
      </c>
      <c r="W958" s="110">
        <f t="shared" si="519"/>
        <v>1.000790581</v>
      </c>
      <c r="X958" s="103">
        <f t="shared" si="520"/>
        <v>0.41329647000000003</v>
      </c>
      <c r="Y958" s="8">
        <f t="shared" si="527"/>
        <v>0</v>
      </c>
      <c r="Z958" s="114" t="str">
        <f t="shared" si="530"/>
        <v>A+J=</v>
      </c>
      <c r="AA958" s="108">
        <f t="shared" si="531"/>
        <v>45250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521"/>
        <v>45224</v>
      </c>
      <c r="B959" s="103">
        <f t="shared" si="514"/>
        <v>523.49646385999995</v>
      </c>
      <c r="C959" s="103">
        <f t="shared" si="528"/>
        <v>421.02293544000003</v>
      </c>
      <c r="D959" s="104">
        <f t="shared" si="522"/>
        <v>1099.71</v>
      </c>
      <c r="E959" s="105">
        <f t="shared" si="535"/>
        <v>1103.74</v>
      </c>
      <c r="F959" s="106">
        <f t="shared" si="536"/>
        <v>45189</v>
      </c>
      <c r="G959" s="107">
        <f t="shared" si="515"/>
        <v>3.6646024861100024E-3</v>
      </c>
      <c r="H959" s="108">
        <f t="shared" si="529"/>
        <v>45250</v>
      </c>
      <c r="I959" s="108">
        <f t="shared" si="516"/>
        <v>45250</v>
      </c>
      <c r="J959" s="109">
        <f t="shared" si="523"/>
        <v>19</v>
      </c>
      <c r="K959" s="109">
        <f t="shared" si="539"/>
        <v>3</v>
      </c>
      <c r="L959" s="8">
        <f t="shared" si="524"/>
        <v>1.0005777300000001</v>
      </c>
      <c r="M959" s="110">
        <f t="shared" si="538"/>
        <v>1</v>
      </c>
      <c r="N959" s="110">
        <f t="shared" si="533"/>
        <v>1.2412016784838376</v>
      </c>
      <c r="O959" s="103">
        <f t="shared" si="537"/>
        <v>1.24191875</v>
      </c>
      <c r="P959" s="103">
        <f t="shared" si="517"/>
        <v>522.87627769999995</v>
      </c>
      <c r="Q959" s="11">
        <f t="shared" si="532"/>
        <v>0</v>
      </c>
      <c r="R959" s="7">
        <f t="shared" si="525"/>
        <v>0</v>
      </c>
      <c r="S959" s="8">
        <f t="shared" si="518"/>
        <v>0</v>
      </c>
      <c r="T959" s="113">
        <f t="shared" si="526"/>
        <v>0.1047</v>
      </c>
      <c r="U959" s="111">
        <f t="shared" si="534"/>
        <v>3</v>
      </c>
      <c r="V959" s="111">
        <v>252</v>
      </c>
      <c r="W959" s="110">
        <f t="shared" si="519"/>
        <v>1.0011861049999999</v>
      </c>
      <c r="X959" s="103">
        <f t="shared" si="520"/>
        <v>0.62018616000000004</v>
      </c>
      <c r="Y959" s="8">
        <f t="shared" si="527"/>
        <v>0</v>
      </c>
      <c r="Z959" s="114" t="str">
        <f t="shared" si="530"/>
        <v>A+J=</v>
      </c>
      <c r="AA959" s="108">
        <f t="shared" si="531"/>
        <v>45250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521"/>
        <v>45225</v>
      </c>
      <c r="B960" s="103">
        <f t="shared" si="514"/>
        <v>523.80419031999998</v>
      </c>
      <c r="C960" s="103">
        <f t="shared" si="528"/>
        <v>421.02293544000003</v>
      </c>
      <c r="D960" s="104">
        <f t="shared" si="522"/>
        <v>1099.71</v>
      </c>
      <c r="E960" s="105">
        <f t="shared" si="535"/>
        <v>1103.74</v>
      </c>
      <c r="F960" s="106">
        <f t="shared" si="536"/>
        <v>45189</v>
      </c>
      <c r="G960" s="107">
        <f t="shared" si="515"/>
        <v>3.6646024861100024E-3</v>
      </c>
      <c r="H960" s="108">
        <f t="shared" si="529"/>
        <v>45250</v>
      </c>
      <c r="I960" s="108">
        <f t="shared" si="516"/>
        <v>45250</v>
      </c>
      <c r="J960" s="109">
        <f t="shared" si="523"/>
        <v>19</v>
      </c>
      <c r="K960" s="109">
        <f t="shared" si="539"/>
        <v>4</v>
      </c>
      <c r="L960" s="8">
        <f t="shared" si="524"/>
        <v>1.0007703800000001</v>
      </c>
      <c r="M960" s="110">
        <f t="shared" si="538"/>
        <v>1</v>
      </c>
      <c r="N960" s="110">
        <f t="shared" si="533"/>
        <v>1.2412016784838376</v>
      </c>
      <c r="O960" s="103">
        <f t="shared" si="537"/>
        <v>1.24215787</v>
      </c>
      <c r="P960" s="103">
        <f t="shared" si="517"/>
        <v>522.97695269999997</v>
      </c>
      <c r="Q960" s="11">
        <f t="shared" si="532"/>
        <v>0</v>
      </c>
      <c r="R960" s="7">
        <f t="shared" si="525"/>
        <v>0</v>
      </c>
      <c r="S960" s="8">
        <f t="shared" si="518"/>
        <v>0</v>
      </c>
      <c r="T960" s="113">
        <f t="shared" si="526"/>
        <v>0.1047</v>
      </c>
      <c r="U960" s="111">
        <f t="shared" si="534"/>
        <v>4</v>
      </c>
      <c r="V960" s="111">
        <v>252</v>
      </c>
      <c r="W960" s="110">
        <f t="shared" si="519"/>
        <v>1.001581786</v>
      </c>
      <c r="X960" s="103">
        <f t="shared" si="520"/>
        <v>0.82723762000000001</v>
      </c>
      <c r="Y960" s="8">
        <f t="shared" si="527"/>
        <v>0</v>
      </c>
      <c r="Z960" s="114" t="str">
        <f t="shared" si="530"/>
        <v>A+J=</v>
      </c>
      <c r="AA960" s="108">
        <f t="shared" si="531"/>
        <v>45250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521"/>
        <v>45226</v>
      </c>
      <c r="B961" s="103">
        <f t="shared" si="514"/>
        <v>524.11209544999997</v>
      </c>
      <c r="C961" s="103">
        <f t="shared" si="528"/>
        <v>421.02293544000003</v>
      </c>
      <c r="D961" s="104">
        <f t="shared" si="522"/>
        <v>1099.71</v>
      </c>
      <c r="E961" s="105">
        <f t="shared" si="535"/>
        <v>1103.74</v>
      </c>
      <c r="F961" s="106">
        <f t="shared" si="536"/>
        <v>45189</v>
      </c>
      <c r="G961" s="107">
        <f t="shared" si="515"/>
        <v>3.6646024861100024E-3</v>
      </c>
      <c r="H961" s="108">
        <f t="shared" si="529"/>
        <v>45250</v>
      </c>
      <c r="I961" s="108">
        <f t="shared" si="516"/>
        <v>45250</v>
      </c>
      <c r="J961" s="109">
        <f t="shared" si="523"/>
        <v>19</v>
      </c>
      <c r="K961" s="109">
        <f t="shared" si="539"/>
        <v>5</v>
      </c>
      <c r="L961" s="8">
        <f t="shared" si="524"/>
        <v>1.0009630599999999</v>
      </c>
      <c r="M961" s="110">
        <f t="shared" si="538"/>
        <v>1</v>
      </c>
      <c r="N961" s="110">
        <f t="shared" si="533"/>
        <v>1.2412016784838376</v>
      </c>
      <c r="O961" s="103">
        <f t="shared" si="537"/>
        <v>1.24239703</v>
      </c>
      <c r="P961" s="103">
        <f t="shared" si="517"/>
        <v>523.07764454999995</v>
      </c>
      <c r="Q961" s="11">
        <f t="shared" si="532"/>
        <v>0</v>
      </c>
      <c r="R961" s="7">
        <f t="shared" si="525"/>
        <v>0</v>
      </c>
      <c r="S961" s="8">
        <f t="shared" si="518"/>
        <v>0</v>
      </c>
      <c r="T961" s="113">
        <f t="shared" si="526"/>
        <v>0.1047</v>
      </c>
      <c r="U961" s="111">
        <f t="shared" si="534"/>
        <v>5</v>
      </c>
      <c r="V961" s="111">
        <v>252</v>
      </c>
      <c r="W961" s="110">
        <f t="shared" si="519"/>
        <v>1.001977624</v>
      </c>
      <c r="X961" s="103">
        <f t="shared" si="520"/>
        <v>1.0344509</v>
      </c>
      <c r="Y961" s="8">
        <f t="shared" si="527"/>
        <v>0</v>
      </c>
      <c r="Z961" s="114" t="str">
        <f t="shared" si="530"/>
        <v>A+J=</v>
      </c>
      <c r="AA961" s="108">
        <f t="shared" si="531"/>
        <v>45250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521"/>
        <v>45227</v>
      </c>
      <c r="B962" s="103">
        <f t="shared" si="514"/>
        <v>524.42018247999999</v>
      </c>
      <c r="C962" s="103">
        <f t="shared" si="528"/>
        <v>421.02293544000003</v>
      </c>
      <c r="D962" s="104">
        <f t="shared" si="522"/>
        <v>1099.71</v>
      </c>
      <c r="E962" s="105">
        <f t="shared" si="535"/>
        <v>1103.74</v>
      </c>
      <c r="F962" s="106">
        <f t="shared" si="536"/>
        <v>45189</v>
      </c>
      <c r="G962" s="107">
        <f t="shared" si="515"/>
        <v>3.6646024861100024E-3</v>
      </c>
      <c r="H962" s="108">
        <f t="shared" si="529"/>
        <v>45250</v>
      </c>
      <c r="I962" s="108">
        <f t="shared" si="516"/>
        <v>45250</v>
      </c>
      <c r="J962" s="109">
        <f t="shared" si="523"/>
        <v>19</v>
      </c>
      <c r="K962" s="109">
        <f t="shared" si="539"/>
        <v>6</v>
      </c>
      <c r="L962" s="8">
        <f t="shared" si="524"/>
        <v>1.0011557900000001</v>
      </c>
      <c r="M962" s="110">
        <f t="shared" si="538"/>
        <v>1</v>
      </c>
      <c r="N962" s="110">
        <f t="shared" si="533"/>
        <v>1.2412016784838376</v>
      </c>
      <c r="O962" s="103">
        <f t="shared" si="537"/>
        <v>1.2426362399999999</v>
      </c>
      <c r="P962" s="103">
        <f t="shared" si="517"/>
        <v>523.17835744000001</v>
      </c>
      <c r="Q962" s="11">
        <f t="shared" si="532"/>
        <v>0</v>
      </c>
      <c r="R962" s="7">
        <f t="shared" si="525"/>
        <v>0</v>
      </c>
      <c r="S962" s="8">
        <f t="shared" si="518"/>
        <v>0</v>
      </c>
      <c r="T962" s="113">
        <f t="shared" si="526"/>
        <v>0.1047</v>
      </c>
      <c r="U962" s="111">
        <f t="shared" si="534"/>
        <v>6</v>
      </c>
      <c r="V962" s="111">
        <v>252</v>
      </c>
      <c r="W962" s="110">
        <f t="shared" si="519"/>
        <v>1.0023736169999999</v>
      </c>
      <c r="X962" s="103">
        <f t="shared" si="520"/>
        <v>1.2418250399999999</v>
      </c>
      <c r="Y962" s="8">
        <f t="shared" si="527"/>
        <v>0</v>
      </c>
      <c r="Z962" s="114" t="str">
        <f t="shared" si="530"/>
        <v>A+J=</v>
      </c>
      <c r="AA962" s="108">
        <f t="shared" si="531"/>
        <v>45250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521"/>
        <v>45228</v>
      </c>
      <c r="B963" s="103">
        <f t="shared" si="514"/>
        <v>524.42018247999999</v>
      </c>
      <c r="C963" s="103">
        <f t="shared" si="528"/>
        <v>421.02293544000003</v>
      </c>
      <c r="D963" s="104">
        <f t="shared" si="522"/>
        <v>1099.71</v>
      </c>
      <c r="E963" s="105">
        <f t="shared" si="535"/>
        <v>1103.74</v>
      </c>
      <c r="F963" s="106">
        <f t="shared" si="536"/>
        <v>45189</v>
      </c>
      <c r="G963" s="107">
        <f t="shared" si="515"/>
        <v>3.6646024861100024E-3</v>
      </c>
      <c r="H963" s="108">
        <f t="shared" si="529"/>
        <v>45250</v>
      </c>
      <c r="I963" s="108">
        <f t="shared" si="516"/>
        <v>45250</v>
      </c>
      <c r="J963" s="109">
        <f t="shared" si="523"/>
        <v>19</v>
      </c>
      <c r="K963" s="109">
        <f t="shared" si="539"/>
        <v>6</v>
      </c>
      <c r="L963" s="8">
        <f t="shared" si="524"/>
        <v>1.0011557900000001</v>
      </c>
      <c r="M963" s="110">
        <f t="shared" si="538"/>
        <v>1</v>
      </c>
      <c r="N963" s="110">
        <f t="shared" si="533"/>
        <v>1.2412016784838376</v>
      </c>
      <c r="O963" s="103">
        <f t="shared" si="537"/>
        <v>1.2426362399999999</v>
      </c>
      <c r="P963" s="103">
        <f t="shared" si="517"/>
        <v>523.17835744000001</v>
      </c>
      <c r="Q963" s="11">
        <f t="shared" si="532"/>
        <v>0</v>
      </c>
      <c r="R963" s="7">
        <f t="shared" si="525"/>
        <v>0</v>
      </c>
      <c r="S963" s="8">
        <f t="shared" si="518"/>
        <v>0</v>
      </c>
      <c r="T963" s="113">
        <f t="shared" si="526"/>
        <v>0.1047</v>
      </c>
      <c r="U963" s="111">
        <f t="shared" si="534"/>
        <v>6</v>
      </c>
      <c r="V963" s="111">
        <v>252</v>
      </c>
      <c r="W963" s="110">
        <f t="shared" si="519"/>
        <v>1.0023736169999999</v>
      </c>
      <c r="X963" s="103">
        <f t="shared" si="520"/>
        <v>1.2418250399999999</v>
      </c>
      <c r="Y963" s="8">
        <f t="shared" si="527"/>
        <v>0</v>
      </c>
      <c r="Z963" s="114" t="str">
        <f t="shared" si="530"/>
        <v>A+J=</v>
      </c>
      <c r="AA963" s="108">
        <f t="shared" si="531"/>
        <v>45250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521"/>
        <v>45229</v>
      </c>
      <c r="B964" s="103">
        <f t="shared" si="514"/>
        <v>524.42018247999999</v>
      </c>
      <c r="C964" s="103">
        <f t="shared" si="528"/>
        <v>421.02293544000003</v>
      </c>
      <c r="D964" s="104">
        <f t="shared" si="522"/>
        <v>1099.71</v>
      </c>
      <c r="E964" s="105">
        <f t="shared" si="535"/>
        <v>1103.74</v>
      </c>
      <c r="F964" s="106">
        <f t="shared" si="536"/>
        <v>45189</v>
      </c>
      <c r="G964" s="107">
        <f t="shared" si="515"/>
        <v>3.6646024861100024E-3</v>
      </c>
      <c r="H964" s="108">
        <f t="shared" si="529"/>
        <v>45250</v>
      </c>
      <c r="I964" s="108">
        <f t="shared" si="516"/>
        <v>45250</v>
      </c>
      <c r="J964" s="109">
        <f t="shared" si="523"/>
        <v>19</v>
      </c>
      <c r="K964" s="109">
        <f t="shared" si="539"/>
        <v>6</v>
      </c>
      <c r="L964" s="8">
        <f t="shared" si="524"/>
        <v>1.0011557900000001</v>
      </c>
      <c r="M964" s="110">
        <f t="shared" si="538"/>
        <v>1</v>
      </c>
      <c r="N964" s="110">
        <f t="shared" si="533"/>
        <v>1.2412016784838376</v>
      </c>
      <c r="O964" s="103">
        <f t="shared" si="537"/>
        <v>1.2426362399999999</v>
      </c>
      <c r="P964" s="103">
        <f t="shared" si="517"/>
        <v>523.17835744000001</v>
      </c>
      <c r="Q964" s="11">
        <f t="shared" si="532"/>
        <v>0</v>
      </c>
      <c r="R964" s="7">
        <f t="shared" si="525"/>
        <v>0</v>
      </c>
      <c r="S964" s="8">
        <f t="shared" si="518"/>
        <v>0</v>
      </c>
      <c r="T964" s="113">
        <f t="shared" si="526"/>
        <v>0.1047</v>
      </c>
      <c r="U964" s="111">
        <f t="shared" si="534"/>
        <v>6</v>
      </c>
      <c r="V964" s="111">
        <v>252</v>
      </c>
      <c r="W964" s="110">
        <f t="shared" si="519"/>
        <v>1.0023736169999999</v>
      </c>
      <c r="X964" s="103">
        <f t="shared" si="520"/>
        <v>1.2418250399999999</v>
      </c>
      <c r="Y964" s="8">
        <f t="shared" si="527"/>
        <v>0</v>
      </c>
      <c r="Z964" s="114" t="str">
        <f t="shared" si="530"/>
        <v>A+J=</v>
      </c>
      <c r="AA964" s="108">
        <f t="shared" si="531"/>
        <v>45250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521"/>
        <v>45230</v>
      </c>
      <c r="B965" s="103">
        <f t="shared" si="514"/>
        <v>524.72845307</v>
      </c>
      <c r="C965" s="103">
        <f t="shared" si="528"/>
        <v>421.02293544000003</v>
      </c>
      <c r="D965" s="104">
        <f t="shared" si="522"/>
        <v>1099.71</v>
      </c>
      <c r="E965" s="105">
        <f t="shared" si="535"/>
        <v>1103.74</v>
      </c>
      <c r="F965" s="106">
        <f t="shared" si="536"/>
        <v>45189</v>
      </c>
      <c r="G965" s="107">
        <f t="shared" si="515"/>
        <v>3.6646024861100024E-3</v>
      </c>
      <c r="H965" s="108">
        <f t="shared" si="529"/>
        <v>45250</v>
      </c>
      <c r="I965" s="108">
        <f t="shared" si="516"/>
        <v>45250</v>
      </c>
      <c r="J965" s="109">
        <f t="shared" si="523"/>
        <v>19</v>
      </c>
      <c r="K965" s="109">
        <f t="shared" si="539"/>
        <v>7</v>
      </c>
      <c r="L965" s="8">
        <f t="shared" si="524"/>
        <v>1.0013485499999999</v>
      </c>
      <c r="M965" s="110">
        <f t="shared" si="538"/>
        <v>1</v>
      </c>
      <c r="N965" s="110">
        <f t="shared" si="533"/>
        <v>1.2412016784838376</v>
      </c>
      <c r="O965" s="103">
        <f t="shared" si="537"/>
        <v>1.2428755</v>
      </c>
      <c r="P965" s="103">
        <f t="shared" si="517"/>
        <v>523.27909138999996</v>
      </c>
      <c r="Q965" s="11">
        <f t="shared" si="532"/>
        <v>0</v>
      </c>
      <c r="R965" s="7">
        <f t="shared" si="525"/>
        <v>0</v>
      </c>
      <c r="S965" s="8">
        <f t="shared" si="518"/>
        <v>0</v>
      </c>
      <c r="T965" s="113">
        <f t="shared" si="526"/>
        <v>0.1047</v>
      </c>
      <c r="U965" s="111">
        <f t="shared" si="534"/>
        <v>7</v>
      </c>
      <c r="V965" s="111">
        <v>252</v>
      </c>
      <c r="W965" s="110">
        <f t="shared" si="519"/>
        <v>1.0027697680000001</v>
      </c>
      <c r="X965" s="103">
        <f t="shared" si="520"/>
        <v>1.44936168</v>
      </c>
      <c r="Y965" s="8">
        <f t="shared" si="527"/>
        <v>0</v>
      </c>
      <c r="Z965" s="114" t="str">
        <f t="shared" si="530"/>
        <v>A+J=</v>
      </c>
      <c r="AA965" s="108">
        <f t="shared" si="531"/>
        <v>45250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521"/>
        <v>45231</v>
      </c>
      <c r="B966" s="103">
        <f t="shared" si="514"/>
        <v>525.03690200999995</v>
      </c>
      <c r="C966" s="103">
        <f t="shared" si="528"/>
        <v>421.02293544000003</v>
      </c>
      <c r="D966" s="104">
        <f t="shared" si="522"/>
        <v>1099.71</v>
      </c>
      <c r="E966" s="105">
        <f t="shared" si="535"/>
        <v>1103.74</v>
      </c>
      <c r="F966" s="106">
        <f t="shared" si="536"/>
        <v>45189</v>
      </c>
      <c r="G966" s="107">
        <f t="shared" si="515"/>
        <v>3.6646024861100024E-3</v>
      </c>
      <c r="H966" s="108">
        <f t="shared" si="529"/>
        <v>45250</v>
      </c>
      <c r="I966" s="108">
        <f t="shared" si="516"/>
        <v>45250</v>
      </c>
      <c r="J966" s="109">
        <f t="shared" si="523"/>
        <v>19</v>
      </c>
      <c r="K966" s="109">
        <f t="shared" si="539"/>
        <v>8</v>
      </c>
      <c r="L966" s="8">
        <f t="shared" si="524"/>
        <v>1.0015413500000001</v>
      </c>
      <c r="M966" s="110">
        <f t="shared" si="538"/>
        <v>1</v>
      </c>
      <c r="N966" s="110">
        <f t="shared" si="533"/>
        <v>1.2412016784838376</v>
      </c>
      <c r="O966" s="103">
        <f t="shared" si="537"/>
        <v>1.2431148000000001</v>
      </c>
      <c r="P966" s="103">
        <f t="shared" si="517"/>
        <v>523.37984217999997</v>
      </c>
      <c r="Q966" s="11">
        <f t="shared" si="532"/>
        <v>0</v>
      </c>
      <c r="R966" s="7">
        <f t="shared" si="525"/>
        <v>0</v>
      </c>
      <c r="S966" s="8">
        <f t="shared" si="518"/>
        <v>0</v>
      </c>
      <c r="T966" s="113">
        <f t="shared" si="526"/>
        <v>0.1047</v>
      </c>
      <c r="U966" s="111">
        <f t="shared" si="534"/>
        <v>8</v>
      </c>
      <c r="V966" s="111">
        <v>252</v>
      </c>
      <c r="W966" s="110">
        <f t="shared" si="519"/>
        <v>1.003166075</v>
      </c>
      <c r="X966" s="103">
        <f t="shared" si="520"/>
        <v>1.6570598299999999</v>
      </c>
      <c r="Y966" s="8">
        <f t="shared" si="527"/>
        <v>0</v>
      </c>
      <c r="Z966" s="114" t="str">
        <f t="shared" si="530"/>
        <v>A+J=</v>
      </c>
      <c r="AA966" s="108">
        <f t="shared" si="531"/>
        <v>45250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521"/>
        <v>45232</v>
      </c>
      <c r="B967" s="103">
        <f t="shared" si="514"/>
        <v>525.34553358999995</v>
      </c>
      <c r="C967" s="103">
        <f t="shared" si="528"/>
        <v>421.02293544000003</v>
      </c>
      <c r="D967" s="104">
        <f t="shared" si="522"/>
        <v>1099.71</v>
      </c>
      <c r="E967" s="105">
        <f t="shared" si="535"/>
        <v>1103.74</v>
      </c>
      <c r="F967" s="106">
        <f t="shared" si="536"/>
        <v>45189</v>
      </c>
      <c r="G967" s="107">
        <f t="shared" si="515"/>
        <v>3.6646024861100024E-3</v>
      </c>
      <c r="H967" s="108">
        <f t="shared" si="529"/>
        <v>45250</v>
      </c>
      <c r="I967" s="108">
        <f t="shared" si="516"/>
        <v>45250</v>
      </c>
      <c r="J967" s="109">
        <f t="shared" si="523"/>
        <v>19</v>
      </c>
      <c r="K967" s="109">
        <f t="shared" si="539"/>
        <v>9</v>
      </c>
      <c r="L967" s="8">
        <f t="shared" si="524"/>
        <v>1.0017341900000001</v>
      </c>
      <c r="M967" s="110">
        <f t="shared" si="538"/>
        <v>1</v>
      </c>
      <c r="N967" s="110">
        <f t="shared" si="533"/>
        <v>1.2412016784838376</v>
      </c>
      <c r="O967" s="103">
        <f t="shared" si="537"/>
        <v>1.24335415</v>
      </c>
      <c r="P967" s="103">
        <f t="shared" si="517"/>
        <v>523.48061401999996</v>
      </c>
      <c r="Q967" s="11">
        <f t="shared" si="532"/>
        <v>0</v>
      </c>
      <c r="R967" s="7">
        <f t="shared" si="525"/>
        <v>0</v>
      </c>
      <c r="S967" s="8">
        <f t="shared" si="518"/>
        <v>0</v>
      </c>
      <c r="T967" s="113">
        <f t="shared" si="526"/>
        <v>0.1047</v>
      </c>
      <c r="U967" s="111">
        <f t="shared" si="534"/>
        <v>9</v>
      </c>
      <c r="V967" s="111">
        <v>252</v>
      </c>
      <c r="W967" s="110">
        <f t="shared" si="519"/>
        <v>1.0035625379999999</v>
      </c>
      <c r="X967" s="103">
        <f t="shared" si="520"/>
        <v>1.8649195700000001</v>
      </c>
      <c r="Y967" s="8">
        <f t="shared" si="527"/>
        <v>0</v>
      </c>
      <c r="Z967" s="114" t="str">
        <f t="shared" si="530"/>
        <v>A+J=</v>
      </c>
      <c r="AA967" s="108">
        <f t="shared" si="531"/>
        <v>45250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521"/>
        <v>45233</v>
      </c>
      <c r="B968" s="103">
        <f t="shared" si="514"/>
        <v>525.34553358999995</v>
      </c>
      <c r="C968" s="103">
        <f t="shared" si="528"/>
        <v>421.02293544000003</v>
      </c>
      <c r="D968" s="104">
        <f t="shared" si="522"/>
        <v>1099.71</v>
      </c>
      <c r="E968" s="105">
        <f t="shared" si="535"/>
        <v>1103.74</v>
      </c>
      <c r="F968" s="106">
        <f t="shared" si="536"/>
        <v>45189</v>
      </c>
      <c r="G968" s="107">
        <f t="shared" si="515"/>
        <v>3.6646024861100024E-3</v>
      </c>
      <c r="H968" s="108">
        <f t="shared" si="529"/>
        <v>45250</v>
      </c>
      <c r="I968" s="108">
        <f t="shared" si="516"/>
        <v>45250</v>
      </c>
      <c r="J968" s="109">
        <f t="shared" si="523"/>
        <v>19</v>
      </c>
      <c r="K968" s="109">
        <f t="shared" si="539"/>
        <v>9</v>
      </c>
      <c r="L968" s="8">
        <f t="shared" si="524"/>
        <v>1.0017341900000001</v>
      </c>
      <c r="M968" s="110">
        <f t="shared" si="538"/>
        <v>1</v>
      </c>
      <c r="N968" s="110">
        <f t="shared" si="533"/>
        <v>1.2412016784838376</v>
      </c>
      <c r="O968" s="103">
        <f t="shared" si="537"/>
        <v>1.24335415</v>
      </c>
      <c r="P968" s="103">
        <f t="shared" si="517"/>
        <v>523.48061401999996</v>
      </c>
      <c r="Q968" s="11">
        <f t="shared" si="532"/>
        <v>0</v>
      </c>
      <c r="R968" s="7">
        <f t="shared" si="525"/>
        <v>0</v>
      </c>
      <c r="S968" s="8">
        <f t="shared" si="518"/>
        <v>0</v>
      </c>
      <c r="T968" s="113">
        <f t="shared" si="526"/>
        <v>0.1047</v>
      </c>
      <c r="U968" s="111">
        <f t="shared" si="534"/>
        <v>9</v>
      </c>
      <c r="V968" s="111">
        <v>252</v>
      </c>
      <c r="W968" s="110">
        <f t="shared" si="519"/>
        <v>1.0035625379999999</v>
      </c>
      <c r="X968" s="103">
        <f t="shared" si="520"/>
        <v>1.8649195700000001</v>
      </c>
      <c r="Y968" s="8">
        <f t="shared" si="527"/>
        <v>0</v>
      </c>
      <c r="Z968" s="114" t="str">
        <f t="shared" si="530"/>
        <v>A+J=</v>
      </c>
      <c r="AA968" s="108">
        <f t="shared" si="531"/>
        <v>45250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521"/>
        <v>45234</v>
      </c>
      <c r="B969" s="103">
        <f t="shared" si="514"/>
        <v>525.65434418999996</v>
      </c>
      <c r="C969" s="103">
        <f t="shared" si="528"/>
        <v>421.02293544000003</v>
      </c>
      <c r="D969" s="104">
        <f t="shared" si="522"/>
        <v>1099.71</v>
      </c>
      <c r="E969" s="105">
        <f t="shared" si="535"/>
        <v>1103.74</v>
      </c>
      <c r="F969" s="106">
        <f t="shared" si="536"/>
        <v>45189</v>
      </c>
      <c r="G969" s="107">
        <f t="shared" si="515"/>
        <v>3.6646024861100024E-3</v>
      </c>
      <c r="H969" s="108">
        <f t="shared" si="529"/>
        <v>45250</v>
      </c>
      <c r="I969" s="108">
        <f t="shared" si="516"/>
        <v>45250</v>
      </c>
      <c r="J969" s="109">
        <f t="shared" si="523"/>
        <v>19</v>
      </c>
      <c r="K969" s="109">
        <f t="shared" si="539"/>
        <v>10</v>
      </c>
      <c r="L969" s="8">
        <f t="shared" si="524"/>
        <v>1.0019270600000001</v>
      </c>
      <c r="M969" s="110">
        <f t="shared" si="538"/>
        <v>1</v>
      </c>
      <c r="N969" s="110">
        <f t="shared" si="533"/>
        <v>1.2412016784838376</v>
      </c>
      <c r="O969" s="103">
        <f t="shared" si="537"/>
        <v>1.24359354</v>
      </c>
      <c r="P969" s="103">
        <f t="shared" si="517"/>
        <v>523.58140270000001</v>
      </c>
      <c r="Q969" s="11">
        <f t="shared" si="532"/>
        <v>0</v>
      </c>
      <c r="R969" s="7">
        <f t="shared" si="525"/>
        <v>0</v>
      </c>
      <c r="S969" s="8">
        <f t="shared" si="518"/>
        <v>0</v>
      </c>
      <c r="T969" s="113">
        <f t="shared" si="526"/>
        <v>0.1047</v>
      </c>
      <c r="U969" s="111">
        <f t="shared" si="534"/>
        <v>10</v>
      </c>
      <c r="V969" s="111">
        <v>252</v>
      </c>
      <c r="W969" s="110">
        <f t="shared" si="519"/>
        <v>1.003959158</v>
      </c>
      <c r="X969" s="103">
        <f t="shared" si="520"/>
        <v>2.0729414899999998</v>
      </c>
      <c r="Y969" s="8">
        <f t="shared" si="527"/>
        <v>0</v>
      </c>
      <c r="Z969" s="114" t="str">
        <f t="shared" si="530"/>
        <v>A+J=</v>
      </c>
      <c r="AA969" s="108">
        <f t="shared" si="531"/>
        <v>45250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521"/>
        <v>45235</v>
      </c>
      <c r="B970" s="103">
        <f t="shared" ref="B970:B1033" si="540">(P970+X970)</f>
        <v>525.65434418999996</v>
      </c>
      <c r="C970" s="103">
        <f t="shared" si="528"/>
        <v>421.02293544000003</v>
      </c>
      <c r="D970" s="104">
        <f t="shared" si="522"/>
        <v>1099.71</v>
      </c>
      <c r="E970" s="105">
        <f t="shared" si="535"/>
        <v>1103.74</v>
      </c>
      <c r="F970" s="106">
        <f t="shared" si="536"/>
        <v>45189</v>
      </c>
      <c r="G970" s="107">
        <f t="shared" ref="G970:G1033" si="541">(E970/D970)-1</f>
        <v>3.6646024861100024E-3</v>
      </c>
      <c r="H970" s="108">
        <f t="shared" si="529"/>
        <v>45250</v>
      </c>
      <c r="I970" s="108">
        <f t="shared" ref="I970:I1033" si="542">IF(A970&gt;I969,H970,I969)</f>
        <v>45250</v>
      </c>
      <c r="J970" s="109">
        <f t="shared" si="523"/>
        <v>19</v>
      </c>
      <c r="K970" s="109">
        <f t="shared" si="539"/>
        <v>10</v>
      </c>
      <c r="L970" s="8">
        <f t="shared" si="524"/>
        <v>1.0019270600000001</v>
      </c>
      <c r="M970" s="110">
        <f t="shared" si="538"/>
        <v>1</v>
      </c>
      <c r="N970" s="110">
        <f t="shared" si="533"/>
        <v>1.2412016784838376</v>
      </c>
      <c r="O970" s="103">
        <f t="shared" si="537"/>
        <v>1.24359354</v>
      </c>
      <c r="P970" s="103">
        <f t="shared" ref="P970:P1033" si="543">TRUNC(C970*O970,8)</f>
        <v>523.58140270000001</v>
      </c>
      <c r="Q970" s="11">
        <f t="shared" si="532"/>
        <v>0</v>
      </c>
      <c r="R970" s="7">
        <f t="shared" si="525"/>
        <v>0</v>
      </c>
      <c r="S970" s="8">
        <f t="shared" ref="S970:S1033" si="544">IF(R970&gt;0,TRUNC(R970*P970,8),0)</f>
        <v>0</v>
      </c>
      <c r="T970" s="113">
        <f t="shared" si="526"/>
        <v>0.1047</v>
      </c>
      <c r="U970" s="111">
        <f t="shared" si="534"/>
        <v>10</v>
      </c>
      <c r="V970" s="111">
        <v>252</v>
      </c>
      <c r="W970" s="110">
        <f t="shared" ref="W970:W1033" si="545">ROUND((1+T970)^TRUNC((U970/V970),9),9)</f>
        <v>1.003959158</v>
      </c>
      <c r="X970" s="103">
        <f t="shared" ref="X970:X1033" si="546">TRUNC((P970*(W970-1)),8)</f>
        <v>2.0729414899999998</v>
      </c>
      <c r="Y970" s="8">
        <f t="shared" si="527"/>
        <v>0</v>
      </c>
      <c r="Z970" s="114" t="str">
        <f t="shared" si="530"/>
        <v>A+J=</v>
      </c>
      <c r="AA970" s="108">
        <f t="shared" si="531"/>
        <v>45250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547">(A970+1)</f>
        <v>45236</v>
      </c>
      <c r="B971" s="103">
        <f t="shared" si="540"/>
        <v>525.65434418999996</v>
      </c>
      <c r="C971" s="103">
        <f t="shared" si="528"/>
        <v>421.02293544000003</v>
      </c>
      <c r="D971" s="104">
        <f t="shared" ref="D971:D1034" si="548">IF(E971=E970,D970,E970)</f>
        <v>1099.71</v>
      </c>
      <c r="E971" s="105">
        <f t="shared" si="535"/>
        <v>1103.74</v>
      </c>
      <c r="F971" s="106">
        <f t="shared" si="536"/>
        <v>45189</v>
      </c>
      <c r="G971" s="107">
        <f t="shared" si="541"/>
        <v>3.6646024861100024E-3</v>
      </c>
      <c r="H971" s="108">
        <f t="shared" si="529"/>
        <v>45250</v>
      </c>
      <c r="I971" s="108">
        <f t="shared" si="542"/>
        <v>45250</v>
      </c>
      <c r="J971" s="109">
        <f t="shared" ref="J971:J1034" si="549">IF(I971=I970,J970,NETWORKDAYS(I970,I971,$AD$171:$AD$502)-1)</f>
        <v>19</v>
      </c>
      <c r="K971" s="109">
        <f t="shared" si="539"/>
        <v>10</v>
      </c>
      <c r="L971" s="8">
        <f t="shared" ref="L971:L1034" si="550">IF(E971&lt;D971,1,TRUNC((E971/D971)^TRUNC((K971/J971),9),8))</f>
        <v>1.0019270600000001</v>
      </c>
      <c r="M971" s="110">
        <f t="shared" si="538"/>
        <v>1</v>
      </c>
      <c r="N971" s="110">
        <f t="shared" si="533"/>
        <v>1.2412016784838376</v>
      </c>
      <c r="O971" s="103">
        <f t="shared" si="537"/>
        <v>1.24359354</v>
      </c>
      <c r="P971" s="103">
        <f t="shared" si="543"/>
        <v>523.58140270000001</v>
      </c>
      <c r="Q971" s="11">
        <f t="shared" si="532"/>
        <v>0</v>
      </c>
      <c r="R971" s="7">
        <f t="shared" ref="R971:R1034" si="551">IF(Q971&gt;0,VLOOKUP($A971,$AD$10:$AI$165,6),0)</f>
        <v>0</v>
      </c>
      <c r="S971" s="8">
        <f t="shared" si="544"/>
        <v>0</v>
      </c>
      <c r="T971" s="113">
        <f t="shared" ref="T971:T1034" si="552">(T970)</f>
        <v>0.1047</v>
      </c>
      <c r="U971" s="111">
        <f t="shared" si="534"/>
        <v>10</v>
      </c>
      <c r="V971" s="111">
        <v>252</v>
      </c>
      <c r="W971" s="110">
        <f t="shared" si="545"/>
        <v>1.003959158</v>
      </c>
      <c r="X971" s="103">
        <f t="shared" si="546"/>
        <v>2.0729414899999998</v>
      </c>
      <c r="Y971" s="8">
        <f t="shared" ref="Y971:Y1034" si="553">IF(Z971="INCORPJ=",0,IF(Q971&gt;0,S971+X971,0))</f>
        <v>0</v>
      </c>
      <c r="Z971" s="114" t="str">
        <f t="shared" si="530"/>
        <v>A+J=</v>
      </c>
      <c r="AA971" s="108">
        <f t="shared" si="531"/>
        <v>45250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547"/>
        <v>45237</v>
      </c>
      <c r="B972" s="103">
        <f t="shared" si="540"/>
        <v>525.9633381000001</v>
      </c>
      <c r="C972" s="103">
        <f t="shared" ref="C972:C1035" si="554">TRUNC(IF(Q971&gt;0,VLOOKUP(A971,$AD$12:$AE$165,2),C971),8)</f>
        <v>421.02293544000003</v>
      </c>
      <c r="D972" s="104">
        <f t="shared" si="548"/>
        <v>1099.71</v>
      </c>
      <c r="E972" s="105">
        <f t="shared" si="535"/>
        <v>1103.74</v>
      </c>
      <c r="F972" s="106">
        <f t="shared" si="536"/>
        <v>45189</v>
      </c>
      <c r="G972" s="107">
        <f t="shared" si="541"/>
        <v>3.6646024861100024E-3</v>
      </c>
      <c r="H972" s="108">
        <f t="shared" ref="H972:H1035" si="555">IF(DAY(A972)=H$9,VLOOKUP(A972,AH$118:AN$450,4),H971)</f>
        <v>45250</v>
      </c>
      <c r="I972" s="108">
        <f t="shared" si="542"/>
        <v>45250</v>
      </c>
      <c r="J972" s="109">
        <f t="shared" si="549"/>
        <v>19</v>
      </c>
      <c r="K972" s="109">
        <f t="shared" si="539"/>
        <v>11</v>
      </c>
      <c r="L972" s="8">
        <f t="shared" si="550"/>
        <v>1.0021199700000001</v>
      </c>
      <c r="M972" s="110">
        <f t="shared" si="538"/>
        <v>1</v>
      </c>
      <c r="N972" s="110">
        <f t="shared" si="533"/>
        <v>1.2412016784838376</v>
      </c>
      <c r="O972" s="103">
        <f t="shared" si="537"/>
        <v>1.2438329800000001</v>
      </c>
      <c r="P972" s="103">
        <f t="shared" si="543"/>
        <v>523.68221243000005</v>
      </c>
      <c r="Q972" s="11">
        <f t="shared" si="532"/>
        <v>0</v>
      </c>
      <c r="R972" s="7">
        <f t="shared" si="551"/>
        <v>0</v>
      </c>
      <c r="S972" s="8">
        <f t="shared" si="544"/>
        <v>0</v>
      </c>
      <c r="T972" s="113">
        <f t="shared" si="552"/>
        <v>0.1047</v>
      </c>
      <c r="U972" s="111">
        <f t="shared" si="534"/>
        <v>11</v>
      </c>
      <c r="V972" s="111">
        <v>252</v>
      </c>
      <c r="W972" s="110">
        <f t="shared" si="545"/>
        <v>1.004355935</v>
      </c>
      <c r="X972" s="103">
        <f t="shared" si="546"/>
        <v>2.2811256700000002</v>
      </c>
      <c r="Y972" s="8">
        <f t="shared" si="553"/>
        <v>0</v>
      </c>
      <c r="Z972" s="114" t="str">
        <f t="shared" ref="Z972:Z1035" si="556">IF($Q971&gt;0,VLOOKUP($A971,$AD$10:$AM$165,9),Z971)</f>
        <v>A+J=</v>
      </c>
      <c r="AA972" s="108">
        <f t="shared" ref="AA972:AA1035" si="557">IF($Q971&gt;0,VLOOKUP($A971,$AD$10:$AM$165,10),AA971)</f>
        <v>45250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547"/>
        <v>45238</v>
      </c>
      <c r="B973" s="103">
        <f t="shared" si="540"/>
        <v>526.27251538999997</v>
      </c>
      <c r="C973" s="103">
        <f t="shared" si="554"/>
        <v>421.02293544000003</v>
      </c>
      <c r="D973" s="104">
        <f t="shared" si="548"/>
        <v>1099.71</v>
      </c>
      <c r="E973" s="105">
        <f t="shared" si="535"/>
        <v>1103.74</v>
      </c>
      <c r="F973" s="106">
        <f t="shared" si="536"/>
        <v>45189</v>
      </c>
      <c r="G973" s="107">
        <f t="shared" si="541"/>
        <v>3.6646024861100024E-3</v>
      </c>
      <c r="H973" s="108">
        <f t="shared" si="555"/>
        <v>45250</v>
      </c>
      <c r="I973" s="108">
        <f t="shared" si="542"/>
        <v>45250</v>
      </c>
      <c r="J973" s="109">
        <f t="shared" si="549"/>
        <v>19</v>
      </c>
      <c r="K973" s="109">
        <f t="shared" si="539"/>
        <v>12</v>
      </c>
      <c r="L973" s="8">
        <f t="shared" si="550"/>
        <v>1.0023129200000001</v>
      </c>
      <c r="M973" s="110">
        <f t="shared" si="538"/>
        <v>1</v>
      </c>
      <c r="N973" s="110">
        <f t="shared" si="533"/>
        <v>1.2412016784838376</v>
      </c>
      <c r="O973" s="103">
        <f t="shared" si="537"/>
        <v>1.2440724700000001</v>
      </c>
      <c r="P973" s="103">
        <f t="shared" si="543"/>
        <v>523.78304320999996</v>
      </c>
      <c r="Q973" s="11">
        <f t="shared" ref="Q973:Q1036" si="558">IF(VLOOKUP(A973,AD$10:AK$165,8)=VLOOKUP(A972,AD$10:AK$165,8),0,VLOOKUP(A973,AD$10:AK$165,8))</f>
        <v>0</v>
      </c>
      <c r="R973" s="7">
        <f t="shared" si="551"/>
        <v>0</v>
      </c>
      <c r="S973" s="8">
        <f t="shared" si="544"/>
        <v>0</v>
      </c>
      <c r="T973" s="113">
        <f t="shared" si="552"/>
        <v>0.1047</v>
      </c>
      <c r="U973" s="111">
        <f t="shared" si="534"/>
        <v>12</v>
      </c>
      <c r="V973" s="111">
        <v>252</v>
      </c>
      <c r="W973" s="110">
        <f t="shared" si="545"/>
        <v>1.004752869</v>
      </c>
      <c r="X973" s="103">
        <f t="shared" si="546"/>
        <v>2.4894721799999999</v>
      </c>
      <c r="Y973" s="8">
        <f t="shared" si="553"/>
        <v>0</v>
      </c>
      <c r="Z973" s="114" t="str">
        <f t="shared" si="556"/>
        <v>A+J=</v>
      </c>
      <c r="AA973" s="108">
        <f t="shared" si="557"/>
        <v>45250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547"/>
        <v>45239</v>
      </c>
      <c r="B974" s="103">
        <f t="shared" si="540"/>
        <v>526.58187614999997</v>
      </c>
      <c r="C974" s="103">
        <f t="shared" si="554"/>
        <v>421.02293544000003</v>
      </c>
      <c r="D974" s="104">
        <f t="shared" si="548"/>
        <v>1099.71</v>
      </c>
      <c r="E974" s="105">
        <f t="shared" si="535"/>
        <v>1103.74</v>
      </c>
      <c r="F974" s="106">
        <f t="shared" si="536"/>
        <v>45189</v>
      </c>
      <c r="G974" s="107">
        <f t="shared" si="541"/>
        <v>3.6646024861100024E-3</v>
      </c>
      <c r="H974" s="108">
        <f t="shared" si="555"/>
        <v>45250</v>
      </c>
      <c r="I974" s="108">
        <f t="shared" si="542"/>
        <v>45250</v>
      </c>
      <c r="J974" s="109">
        <f t="shared" si="549"/>
        <v>19</v>
      </c>
      <c r="K974" s="109">
        <f t="shared" si="539"/>
        <v>13</v>
      </c>
      <c r="L974" s="8">
        <f t="shared" si="550"/>
        <v>1.00250591</v>
      </c>
      <c r="M974" s="110">
        <f t="shared" si="538"/>
        <v>1</v>
      </c>
      <c r="N974" s="110">
        <f t="shared" si="533"/>
        <v>1.2412016784838376</v>
      </c>
      <c r="O974" s="103">
        <f t="shared" si="537"/>
        <v>1.24431201</v>
      </c>
      <c r="P974" s="103">
        <f t="shared" si="543"/>
        <v>523.88389504999998</v>
      </c>
      <c r="Q974" s="11">
        <f t="shared" si="558"/>
        <v>0</v>
      </c>
      <c r="R974" s="7">
        <f t="shared" si="551"/>
        <v>0</v>
      </c>
      <c r="S974" s="8">
        <f t="shared" si="544"/>
        <v>0</v>
      </c>
      <c r="T974" s="113">
        <f t="shared" si="552"/>
        <v>0.1047</v>
      </c>
      <c r="U974" s="111">
        <f t="shared" si="534"/>
        <v>13</v>
      </c>
      <c r="V974" s="111">
        <v>252</v>
      </c>
      <c r="W974" s="110">
        <f t="shared" si="545"/>
        <v>1.00514996</v>
      </c>
      <c r="X974" s="103">
        <f t="shared" si="546"/>
        <v>2.6979810999999998</v>
      </c>
      <c r="Y974" s="8">
        <f t="shared" si="553"/>
        <v>0</v>
      </c>
      <c r="Z974" s="114" t="str">
        <f t="shared" si="556"/>
        <v>A+J=</v>
      </c>
      <c r="AA974" s="108">
        <f t="shared" si="557"/>
        <v>45250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547"/>
        <v>45240</v>
      </c>
      <c r="B975" s="103">
        <f t="shared" si="540"/>
        <v>526.89141566000001</v>
      </c>
      <c r="C975" s="103">
        <f t="shared" si="554"/>
        <v>421.02293544000003</v>
      </c>
      <c r="D975" s="104">
        <f t="shared" si="548"/>
        <v>1099.71</v>
      </c>
      <c r="E975" s="105">
        <f t="shared" si="535"/>
        <v>1103.74</v>
      </c>
      <c r="F975" s="106">
        <f t="shared" si="536"/>
        <v>45189</v>
      </c>
      <c r="G975" s="107">
        <f t="shared" si="541"/>
        <v>3.6646024861100024E-3</v>
      </c>
      <c r="H975" s="108">
        <f t="shared" si="555"/>
        <v>45250</v>
      </c>
      <c r="I975" s="108">
        <f t="shared" si="542"/>
        <v>45250</v>
      </c>
      <c r="J975" s="109">
        <f t="shared" si="549"/>
        <v>19</v>
      </c>
      <c r="K975" s="109">
        <f t="shared" si="539"/>
        <v>14</v>
      </c>
      <c r="L975" s="8">
        <f t="shared" si="550"/>
        <v>1.00269893</v>
      </c>
      <c r="M975" s="110">
        <f t="shared" si="538"/>
        <v>1</v>
      </c>
      <c r="N975" s="110">
        <f t="shared" si="533"/>
        <v>1.2412016784838376</v>
      </c>
      <c r="O975" s="103">
        <f t="shared" si="537"/>
        <v>1.2445515899999999</v>
      </c>
      <c r="P975" s="103">
        <f t="shared" si="543"/>
        <v>523.98476372000005</v>
      </c>
      <c r="Q975" s="11">
        <f t="shared" si="558"/>
        <v>0</v>
      </c>
      <c r="R975" s="7">
        <f t="shared" si="551"/>
        <v>0</v>
      </c>
      <c r="S975" s="8">
        <f t="shared" si="544"/>
        <v>0</v>
      </c>
      <c r="T975" s="113">
        <f t="shared" si="552"/>
        <v>0.1047</v>
      </c>
      <c r="U975" s="111">
        <f t="shared" si="534"/>
        <v>14</v>
      </c>
      <c r="V975" s="111">
        <v>252</v>
      </c>
      <c r="W975" s="110">
        <f t="shared" si="545"/>
        <v>1.005547207</v>
      </c>
      <c r="X975" s="103">
        <f t="shared" si="546"/>
        <v>2.9066519400000002</v>
      </c>
      <c r="Y975" s="8">
        <f t="shared" si="553"/>
        <v>0</v>
      </c>
      <c r="Z975" s="114" t="str">
        <f t="shared" si="556"/>
        <v>A+J=</v>
      </c>
      <c r="AA975" s="108">
        <f t="shared" si="557"/>
        <v>45250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547"/>
        <v>45241</v>
      </c>
      <c r="B976" s="103">
        <f t="shared" si="540"/>
        <v>527.20113931000003</v>
      </c>
      <c r="C976" s="103">
        <f t="shared" si="554"/>
        <v>421.02293544000003</v>
      </c>
      <c r="D976" s="104">
        <f t="shared" si="548"/>
        <v>1099.71</v>
      </c>
      <c r="E976" s="105">
        <f t="shared" si="535"/>
        <v>1103.74</v>
      </c>
      <c r="F976" s="106">
        <f t="shared" si="536"/>
        <v>45189</v>
      </c>
      <c r="G976" s="107">
        <f t="shared" si="541"/>
        <v>3.6646024861100024E-3</v>
      </c>
      <c r="H976" s="108">
        <f t="shared" si="555"/>
        <v>45250</v>
      </c>
      <c r="I976" s="108">
        <f t="shared" si="542"/>
        <v>45250</v>
      </c>
      <c r="J976" s="109">
        <f t="shared" si="549"/>
        <v>19</v>
      </c>
      <c r="K976" s="109">
        <f t="shared" si="539"/>
        <v>15</v>
      </c>
      <c r="L976" s="8">
        <f t="shared" si="550"/>
        <v>1.00289199</v>
      </c>
      <c r="M976" s="110">
        <f t="shared" si="538"/>
        <v>1</v>
      </c>
      <c r="N976" s="110">
        <f t="shared" si="533"/>
        <v>1.2412016784838376</v>
      </c>
      <c r="O976" s="103">
        <f t="shared" si="537"/>
        <v>1.24479122</v>
      </c>
      <c r="P976" s="103">
        <f t="shared" si="543"/>
        <v>524.08565345</v>
      </c>
      <c r="Q976" s="11">
        <f t="shared" si="558"/>
        <v>0</v>
      </c>
      <c r="R976" s="7">
        <f t="shared" si="551"/>
        <v>0</v>
      </c>
      <c r="S976" s="8">
        <f t="shared" si="544"/>
        <v>0</v>
      </c>
      <c r="T976" s="113">
        <f t="shared" si="552"/>
        <v>0.1047</v>
      </c>
      <c r="U976" s="111">
        <f t="shared" si="534"/>
        <v>15</v>
      </c>
      <c r="V976" s="111">
        <v>252</v>
      </c>
      <c r="W976" s="110">
        <f t="shared" si="545"/>
        <v>1.005944612</v>
      </c>
      <c r="X976" s="103">
        <f t="shared" si="546"/>
        <v>3.1154858600000002</v>
      </c>
      <c r="Y976" s="8">
        <f t="shared" si="553"/>
        <v>0</v>
      </c>
      <c r="Z976" s="114" t="str">
        <f t="shared" si="556"/>
        <v>A+J=</v>
      </c>
      <c r="AA976" s="108">
        <f t="shared" si="557"/>
        <v>45250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547"/>
        <v>45242</v>
      </c>
      <c r="B977" s="103">
        <f t="shared" si="540"/>
        <v>527.20113931000003</v>
      </c>
      <c r="C977" s="103">
        <f t="shared" si="554"/>
        <v>421.02293544000003</v>
      </c>
      <c r="D977" s="104">
        <f t="shared" si="548"/>
        <v>1099.71</v>
      </c>
      <c r="E977" s="105">
        <f t="shared" si="535"/>
        <v>1103.74</v>
      </c>
      <c r="F977" s="106">
        <f t="shared" si="536"/>
        <v>45189</v>
      </c>
      <c r="G977" s="107">
        <f t="shared" si="541"/>
        <v>3.6646024861100024E-3</v>
      </c>
      <c r="H977" s="108">
        <f t="shared" si="555"/>
        <v>45250</v>
      </c>
      <c r="I977" s="108">
        <f t="shared" si="542"/>
        <v>45250</v>
      </c>
      <c r="J977" s="109">
        <f t="shared" si="549"/>
        <v>19</v>
      </c>
      <c r="K977" s="109">
        <f t="shared" si="539"/>
        <v>15</v>
      </c>
      <c r="L977" s="8">
        <f t="shared" si="550"/>
        <v>1.00289199</v>
      </c>
      <c r="M977" s="110">
        <f t="shared" si="538"/>
        <v>1</v>
      </c>
      <c r="N977" s="110">
        <f t="shared" si="533"/>
        <v>1.2412016784838376</v>
      </c>
      <c r="O977" s="103">
        <f t="shared" si="537"/>
        <v>1.24479122</v>
      </c>
      <c r="P977" s="103">
        <f t="shared" si="543"/>
        <v>524.08565345</v>
      </c>
      <c r="Q977" s="11">
        <f t="shared" si="558"/>
        <v>0</v>
      </c>
      <c r="R977" s="7">
        <f t="shared" si="551"/>
        <v>0</v>
      </c>
      <c r="S977" s="8">
        <f t="shared" si="544"/>
        <v>0</v>
      </c>
      <c r="T977" s="113">
        <f t="shared" si="552"/>
        <v>0.1047</v>
      </c>
      <c r="U977" s="111">
        <f t="shared" si="534"/>
        <v>15</v>
      </c>
      <c r="V977" s="111">
        <v>252</v>
      </c>
      <c r="W977" s="110">
        <f t="shared" si="545"/>
        <v>1.005944612</v>
      </c>
      <c r="X977" s="103">
        <f t="shared" si="546"/>
        <v>3.1154858600000002</v>
      </c>
      <c r="Y977" s="8">
        <f t="shared" si="553"/>
        <v>0</v>
      </c>
      <c r="Z977" s="114" t="str">
        <f t="shared" si="556"/>
        <v>A+J=</v>
      </c>
      <c r="AA977" s="108">
        <f t="shared" si="557"/>
        <v>45250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547"/>
        <v>45243</v>
      </c>
      <c r="B978" s="103">
        <f t="shared" si="540"/>
        <v>527.20113931000003</v>
      </c>
      <c r="C978" s="103">
        <f t="shared" si="554"/>
        <v>421.02293544000003</v>
      </c>
      <c r="D978" s="104">
        <f t="shared" si="548"/>
        <v>1099.71</v>
      </c>
      <c r="E978" s="105">
        <f t="shared" si="535"/>
        <v>1103.74</v>
      </c>
      <c r="F978" s="106">
        <f t="shared" si="536"/>
        <v>45189</v>
      </c>
      <c r="G978" s="107">
        <f t="shared" si="541"/>
        <v>3.6646024861100024E-3</v>
      </c>
      <c r="H978" s="108">
        <f t="shared" si="555"/>
        <v>45250</v>
      </c>
      <c r="I978" s="108">
        <f t="shared" si="542"/>
        <v>45250</v>
      </c>
      <c r="J978" s="109">
        <f t="shared" si="549"/>
        <v>19</v>
      </c>
      <c r="K978" s="109">
        <f t="shared" si="539"/>
        <v>15</v>
      </c>
      <c r="L978" s="8">
        <f t="shared" si="550"/>
        <v>1.00289199</v>
      </c>
      <c r="M978" s="110">
        <f t="shared" si="538"/>
        <v>1</v>
      </c>
      <c r="N978" s="110">
        <f t="shared" si="533"/>
        <v>1.2412016784838376</v>
      </c>
      <c r="O978" s="103">
        <f t="shared" si="537"/>
        <v>1.24479122</v>
      </c>
      <c r="P978" s="103">
        <f t="shared" si="543"/>
        <v>524.08565345</v>
      </c>
      <c r="Q978" s="11">
        <f t="shared" si="558"/>
        <v>0</v>
      </c>
      <c r="R978" s="7">
        <f t="shared" si="551"/>
        <v>0</v>
      </c>
      <c r="S978" s="8">
        <f t="shared" si="544"/>
        <v>0</v>
      </c>
      <c r="T978" s="113">
        <f t="shared" si="552"/>
        <v>0.1047</v>
      </c>
      <c r="U978" s="111">
        <f t="shared" si="534"/>
        <v>15</v>
      </c>
      <c r="V978" s="111">
        <v>252</v>
      </c>
      <c r="W978" s="110">
        <f t="shared" si="545"/>
        <v>1.005944612</v>
      </c>
      <c r="X978" s="103">
        <f t="shared" si="546"/>
        <v>3.1154858600000002</v>
      </c>
      <c r="Y978" s="8">
        <f t="shared" si="553"/>
        <v>0</v>
      </c>
      <c r="Z978" s="114" t="str">
        <f t="shared" si="556"/>
        <v>A+J=</v>
      </c>
      <c r="AA978" s="108">
        <f t="shared" si="557"/>
        <v>45250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547"/>
        <v>45244</v>
      </c>
      <c r="B979" s="103">
        <f t="shared" si="540"/>
        <v>527.51103762999992</v>
      </c>
      <c r="C979" s="103">
        <f t="shared" si="554"/>
        <v>421.02293544000003</v>
      </c>
      <c r="D979" s="104">
        <f t="shared" si="548"/>
        <v>1099.71</v>
      </c>
      <c r="E979" s="105">
        <f t="shared" si="535"/>
        <v>1103.74</v>
      </c>
      <c r="F979" s="106">
        <f t="shared" si="536"/>
        <v>45189</v>
      </c>
      <c r="G979" s="107">
        <f t="shared" si="541"/>
        <v>3.6646024861100024E-3</v>
      </c>
      <c r="H979" s="108">
        <f t="shared" si="555"/>
        <v>45250</v>
      </c>
      <c r="I979" s="108">
        <f t="shared" si="542"/>
        <v>45250</v>
      </c>
      <c r="J979" s="109">
        <f t="shared" si="549"/>
        <v>19</v>
      </c>
      <c r="K979" s="109">
        <f t="shared" si="539"/>
        <v>16</v>
      </c>
      <c r="L979" s="8">
        <f t="shared" si="550"/>
        <v>1.00308508</v>
      </c>
      <c r="M979" s="110">
        <f t="shared" si="538"/>
        <v>1</v>
      </c>
      <c r="N979" s="110">
        <f t="shared" si="533"/>
        <v>1.2412016784838376</v>
      </c>
      <c r="O979" s="103">
        <f t="shared" si="537"/>
        <v>1.2450308800000001</v>
      </c>
      <c r="P979" s="103">
        <f t="shared" si="543"/>
        <v>524.18655580999996</v>
      </c>
      <c r="Q979" s="11">
        <f t="shared" si="558"/>
        <v>0</v>
      </c>
      <c r="R979" s="7">
        <f t="shared" si="551"/>
        <v>0</v>
      </c>
      <c r="S979" s="8">
        <f t="shared" si="544"/>
        <v>0</v>
      </c>
      <c r="T979" s="113">
        <f t="shared" si="552"/>
        <v>0.1047</v>
      </c>
      <c r="U979" s="111">
        <f t="shared" si="534"/>
        <v>16</v>
      </c>
      <c r="V979" s="111">
        <v>252</v>
      </c>
      <c r="W979" s="110">
        <f t="shared" si="545"/>
        <v>1.006342173</v>
      </c>
      <c r="X979" s="103">
        <f t="shared" si="546"/>
        <v>3.3244818199999999</v>
      </c>
      <c r="Y979" s="8">
        <f t="shared" si="553"/>
        <v>0</v>
      </c>
      <c r="Z979" s="114" t="str">
        <f t="shared" si="556"/>
        <v>A+J=</v>
      </c>
      <c r="AA979" s="108">
        <f t="shared" si="557"/>
        <v>45250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547"/>
        <v>45245</v>
      </c>
      <c r="B980" s="103">
        <f t="shared" si="540"/>
        <v>527.82112867000001</v>
      </c>
      <c r="C980" s="103">
        <f t="shared" si="554"/>
        <v>421.02293544000003</v>
      </c>
      <c r="D980" s="104">
        <f t="shared" si="548"/>
        <v>1099.71</v>
      </c>
      <c r="E980" s="105">
        <f t="shared" si="535"/>
        <v>1103.74</v>
      </c>
      <c r="F980" s="106">
        <f t="shared" si="536"/>
        <v>45189</v>
      </c>
      <c r="G980" s="107">
        <f t="shared" si="541"/>
        <v>3.6646024861100024E-3</v>
      </c>
      <c r="H980" s="108">
        <f t="shared" si="555"/>
        <v>45250</v>
      </c>
      <c r="I980" s="108">
        <f t="shared" si="542"/>
        <v>45250</v>
      </c>
      <c r="J980" s="109">
        <f t="shared" si="549"/>
        <v>19</v>
      </c>
      <c r="K980" s="109">
        <f t="shared" si="539"/>
        <v>17</v>
      </c>
      <c r="L980" s="8">
        <f t="shared" si="550"/>
        <v>1.0032782200000001</v>
      </c>
      <c r="M980" s="110">
        <f t="shared" si="538"/>
        <v>1</v>
      </c>
      <c r="N980" s="110">
        <f t="shared" si="533"/>
        <v>1.2412016784838376</v>
      </c>
      <c r="O980" s="103">
        <f t="shared" si="537"/>
        <v>1.2452706099999999</v>
      </c>
      <c r="P980" s="103">
        <f t="shared" si="543"/>
        <v>524.28748762999999</v>
      </c>
      <c r="Q980" s="11">
        <f t="shared" si="558"/>
        <v>0</v>
      </c>
      <c r="R980" s="7">
        <f t="shared" si="551"/>
        <v>0</v>
      </c>
      <c r="S980" s="8">
        <f t="shared" si="544"/>
        <v>0</v>
      </c>
      <c r="T980" s="113">
        <f t="shared" si="552"/>
        <v>0.1047</v>
      </c>
      <c r="U980" s="111">
        <f t="shared" si="534"/>
        <v>17</v>
      </c>
      <c r="V980" s="111">
        <v>252</v>
      </c>
      <c r="W980" s="110">
        <f t="shared" si="545"/>
        <v>1.0067398919999999</v>
      </c>
      <c r="X980" s="103">
        <f t="shared" si="546"/>
        <v>3.53364104</v>
      </c>
      <c r="Y980" s="8">
        <f t="shared" si="553"/>
        <v>0</v>
      </c>
      <c r="Z980" s="114" t="str">
        <f t="shared" si="556"/>
        <v>A+J=</v>
      </c>
      <c r="AA980" s="108">
        <f t="shared" si="557"/>
        <v>45250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547"/>
        <v>45246</v>
      </c>
      <c r="B981" s="103">
        <f t="shared" si="540"/>
        <v>527.82112867000001</v>
      </c>
      <c r="C981" s="103">
        <f t="shared" si="554"/>
        <v>421.02293544000003</v>
      </c>
      <c r="D981" s="104">
        <f t="shared" si="548"/>
        <v>1099.71</v>
      </c>
      <c r="E981" s="105">
        <f t="shared" si="535"/>
        <v>1103.74</v>
      </c>
      <c r="F981" s="106">
        <f t="shared" si="536"/>
        <v>45189</v>
      </c>
      <c r="G981" s="107">
        <f t="shared" si="541"/>
        <v>3.6646024861100024E-3</v>
      </c>
      <c r="H981" s="108">
        <f t="shared" si="555"/>
        <v>45250</v>
      </c>
      <c r="I981" s="108">
        <f t="shared" si="542"/>
        <v>45250</v>
      </c>
      <c r="J981" s="109">
        <f t="shared" si="549"/>
        <v>19</v>
      </c>
      <c r="K981" s="109">
        <f t="shared" si="539"/>
        <v>17</v>
      </c>
      <c r="L981" s="8">
        <f t="shared" si="550"/>
        <v>1.0032782200000001</v>
      </c>
      <c r="M981" s="110">
        <f t="shared" si="538"/>
        <v>1</v>
      </c>
      <c r="N981" s="110">
        <f t="shared" si="533"/>
        <v>1.2412016784838376</v>
      </c>
      <c r="O981" s="103">
        <f t="shared" si="537"/>
        <v>1.2452706099999999</v>
      </c>
      <c r="P981" s="103">
        <f t="shared" si="543"/>
        <v>524.28748762999999</v>
      </c>
      <c r="Q981" s="11">
        <f t="shared" si="558"/>
        <v>0</v>
      </c>
      <c r="R981" s="7">
        <f t="shared" si="551"/>
        <v>0</v>
      </c>
      <c r="S981" s="8">
        <f t="shared" si="544"/>
        <v>0</v>
      </c>
      <c r="T981" s="113">
        <f t="shared" si="552"/>
        <v>0.1047</v>
      </c>
      <c r="U981" s="111">
        <f t="shared" si="534"/>
        <v>17</v>
      </c>
      <c r="V981" s="111">
        <v>252</v>
      </c>
      <c r="W981" s="110">
        <f t="shared" si="545"/>
        <v>1.0067398919999999</v>
      </c>
      <c r="X981" s="103">
        <f t="shared" si="546"/>
        <v>3.53364104</v>
      </c>
      <c r="Y981" s="8">
        <f t="shared" si="553"/>
        <v>0</v>
      </c>
      <c r="Z981" s="114" t="str">
        <f t="shared" si="556"/>
        <v>A+J=</v>
      </c>
      <c r="AA981" s="108">
        <f t="shared" si="557"/>
        <v>45250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547"/>
        <v>45247</v>
      </c>
      <c r="B982" s="103">
        <f t="shared" si="540"/>
        <v>528.13139506000005</v>
      </c>
      <c r="C982" s="103">
        <f t="shared" si="554"/>
        <v>421.02293544000003</v>
      </c>
      <c r="D982" s="104">
        <f t="shared" si="548"/>
        <v>1099.71</v>
      </c>
      <c r="E982" s="105">
        <f t="shared" si="535"/>
        <v>1103.74</v>
      </c>
      <c r="F982" s="106">
        <f t="shared" si="536"/>
        <v>45189</v>
      </c>
      <c r="G982" s="107">
        <f t="shared" si="541"/>
        <v>3.6646024861100024E-3</v>
      </c>
      <c r="H982" s="108">
        <f t="shared" si="555"/>
        <v>45250</v>
      </c>
      <c r="I982" s="108">
        <f t="shared" si="542"/>
        <v>45250</v>
      </c>
      <c r="J982" s="109">
        <f t="shared" si="549"/>
        <v>19</v>
      </c>
      <c r="K982" s="109">
        <f t="shared" si="539"/>
        <v>18</v>
      </c>
      <c r="L982" s="8">
        <f t="shared" si="550"/>
        <v>1.0034713900000001</v>
      </c>
      <c r="M982" s="110">
        <f t="shared" si="538"/>
        <v>1</v>
      </c>
      <c r="N982" s="110">
        <f t="shared" si="533"/>
        <v>1.2412016784838376</v>
      </c>
      <c r="O982" s="103">
        <f t="shared" si="537"/>
        <v>1.2455103700000001</v>
      </c>
      <c r="P982" s="103">
        <f t="shared" si="543"/>
        <v>524.38843209000004</v>
      </c>
      <c r="Q982" s="11">
        <f t="shared" si="558"/>
        <v>0</v>
      </c>
      <c r="R982" s="7">
        <f t="shared" si="551"/>
        <v>0</v>
      </c>
      <c r="S982" s="8">
        <f t="shared" si="544"/>
        <v>0</v>
      </c>
      <c r="T982" s="113">
        <f t="shared" si="552"/>
        <v>0.1047</v>
      </c>
      <c r="U982" s="111">
        <f t="shared" si="534"/>
        <v>18</v>
      </c>
      <c r="V982" s="111">
        <v>252</v>
      </c>
      <c r="W982" s="110">
        <f t="shared" si="545"/>
        <v>1.007137768</v>
      </c>
      <c r="X982" s="103">
        <f t="shared" si="546"/>
        <v>3.7429629699999998</v>
      </c>
      <c r="Y982" s="8">
        <f t="shared" si="553"/>
        <v>0</v>
      </c>
      <c r="Z982" s="114" t="str">
        <f t="shared" si="556"/>
        <v>A+J=</v>
      </c>
      <c r="AA982" s="108">
        <f t="shared" si="557"/>
        <v>45250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547"/>
        <v>45248</v>
      </c>
      <c r="B983" s="103">
        <f t="shared" si="540"/>
        <v>528.44184531999997</v>
      </c>
      <c r="C983" s="103">
        <f t="shared" si="554"/>
        <v>421.02293544000003</v>
      </c>
      <c r="D983" s="104">
        <f t="shared" si="548"/>
        <v>1099.71</v>
      </c>
      <c r="E983" s="105">
        <f t="shared" si="535"/>
        <v>1103.74</v>
      </c>
      <c r="F983" s="106">
        <f t="shared" si="536"/>
        <v>45189</v>
      </c>
      <c r="G983" s="107">
        <f t="shared" si="541"/>
        <v>3.6646024861100024E-3</v>
      </c>
      <c r="H983" s="108">
        <f t="shared" si="555"/>
        <v>45250</v>
      </c>
      <c r="I983" s="108">
        <f t="shared" si="542"/>
        <v>45250</v>
      </c>
      <c r="J983" s="109">
        <f t="shared" si="549"/>
        <v>19</v>
      </c>
      <c r="K983" s="109">
        <f t="shared" si="539"/>
        <v>19</v>
      </c>
      <c r="L983" s="8">
        <f t="shared" si="550"/>
        <v>1.0036646</v>
      </c>
      <c r="M983" s="110">
        <f t="shared" si="538"/>
        <v>1</v>
      </c>
      <c r="N983" s="110">
        <f t="shared" si="533"/>
        <v>1.2412016784838376</v>
      </c>
      <c r="O983" s="103">
        <f t="shared" si="537"/>
        <v>1.2457501799999999</v>
      </c>
      <c r="P983" s="103">
        <f t="shared" si="543"/>
        <v>524.48939759999996</v>
      </c>
      <c r="Q983" s="11">
        <f t="shared" si="558"/>
        <v>0</v>
      </c>
      <c r="R983" s="7">
        <f t="shared" si="551"/>
        <v>0</v>
      </c>
      <c r="S983" s="8">
        <f t="shared" si="544"/>
        <v>0</v>
      </c>
      <c r="T983" s="113">
        <f t="shared" si="552"/>
        <v>0.1047</v>
      </c>
      <c r="U983" s="111">
        <f t="shared" si="534"/>
        <v>19</v>
      </c>
      <c r="V983" s="111">
        <v>252</v>
      </c>
      <c r="W983" s="110">
        <f t="shared" si="545"/>
        <v>1.007535801</v>
      </c>
      <c r="X983" s="103">
        <f t="shared" si="546"/>
        <v>3.9524477199999999</v>
      </c>
      <c r="Y983" s="8">
        <f t="shared" si="553"/>
        <v>0</v>
      </c>
      <c r="Z983" s="114" t="str">
        <f t="shared" si="556"/>
        <v>A+J=</v>
      </c>
      <c r="AA983" s="108">
        <f t="shared" si="557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547"/>
        <v>45249</v>
      </c>
      <c r="B984" s="103">
        <f t="shared" si="540"/>
        <v>528.44184531999997</v>
      </c>
      <c r="C984" s="103">
        <f t="shared" si="554"/>
        <v>421.02293544000003</v>
      </c>
      <c r="D984" s="104">
        <f t="shared" si="548"/>
        <v>1099.71</v>
      </c>
      <c r="E984" s="105">
        <f t="shared" si="535"/>
        <v>1103.74</v>
      </c>
      <c r="F984" s="106">
        <f t="shared" si="536"/>
        <v>45189</v>
      </c>
      <c r="G984" s="107">
        <f t="shared" si="541"/>
        <v>3.6646024861100024E-3</v>
      </c>
      <c r="H984" s="108">
        <f t="shared" si="555"/>
        <v>45250</v>
      </c>
      <c r="I984" s="108">
        <f t="shared" si="542"/>
        <v>45250</v>
      </c>
      <c r="J984" s="109">
        <f t="shared" si="549"/>
        <v>19</v>
      </c>
      <c r="K984" s="109">
        <f t="shared" si="539"/>
        <v>19</v>
      </c>
      <c r="L984" s="8">
        <f t="shared" si="550"/>
        <v>1.0036646</v>
      </c>
      <c r="M984" s="110">
        <f t="shared" si="538"/>
        <v>1</v>
      </c>
      <c r="N984" s="110">
        <f t="shared" si="533"/>
        <v>1.2412016784838376</v>
      </c>
      <c r="O984" s="103">
        <f t="shared" si="537"/>
        <v>1.2457501799999999</v>
      </c>
      <c r="P984" s="103">
        <f t="shared" si="543"/>
        <v>524.48939759999996</v>
      </c>
      <c r="Q984" s="11">
        <f t="shared" si="558"/>
        <v>0</v>
      </c>
      <c r="R984" s="7">
        <f t="shared" si="551"/>
        <v>0</v>
      </c>
      <c r="S984" s="8">
        <f t="shared" si="544"/>
        <v>0</v>
      </c>
      <c r="T984" s="113">
        <f t="shared" si="552"/>
        <v>0.1047</v>
      </c>
      <c r="U984" s="111">
        <f t="shared" si="534"/>
        <v>19</v>
      </c>
      <c r="V984" s="111">
        <v>252</v>
      </c>
      <c r="W984" s="110">
        <f t="shared" si="545"/>
        <v>1.007535801</v>
      </c>
      <c r="X984" s="103">
        <f t="shared" si="546"/>
        <v>3.9524477199999999</v>
      </c>
      <c r="Y984" s="8">
        <f t="shared" si="553"/>
        <v>0</v>
      </c>
      <c r="Z984" s="114" t="str">
        <f t="shared" si="556"/>
        <v>A+J=</v>
      </c>
      <c r="AA984" s="108">
        <f t="shared" si="557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547"/>
        <v>45250</v>
      </c>
      <c r="B985" s="103">
        <f t="shared" si="540"/>
        <v>528.44184531999997</v>
      </c>
      <c r="C985" s="103">
        <f t="shared" si="554"/>
        <v>421.02293544000003</v>
      </c>
      <c r="D985" s="104">
        <f t="shared" si="548"/>
        <v>1099.71</v>
      </c>
      <c r="E985" s="105">
        <f t="shared" si="535"/>
        <v>1103.74</v>
      </c>
      <c r="F985" s="106">
        <f t="shared" si="536"/>
        <v>45189</v>
      </c>
      <c r="G985" s="107">
        <f t="shared" si="541"/>
        <v>3.6646024861100024E-3</v>
      </c>
      <c r="H985" s="108">
        <f t="shared" si="555"/>
        <v>45280</v>
      </c>
      <c r="I985" s="108">
        <f t="shared" si="542"/>
        <v>45250</v>
      </c>
      <c r="J985" s="109">
        <f t="shared" si="549"/>
        <v>19</v>
      </c>
      <c r="K985" s="109">
        <f t="shared" si="539"/>
        <v>19</v>
      </c>
      <c r="L985" s="8">
        <f t="shared" si="550"/>
        <v>1.0036646</v>
      </c>
      <c r="M985" s="110">
        <f t="shared" si="538"/>
        <v>1</v>
      </c>
      <c r="N985" s="110">
        <f t="shared" si="533"/>
        <v>1.2412016784838376</v>
      </c>
      <c r="O985" s="103">
        <f t="shared" si="537"/>
        <v>1.2457501799999999</v>
      </c>
      <c r="P985" s="103">
        <f t="shared" si="543"/>
        <v>524.48939759999996</v>
      </c>
      <c r="Q985" s="11">
        <f t="shared" si="558"/>
        <v>32</v>
      </c>
      <c r="R985" s="7">
        <f t="shared" si="551"/>
        <v>2.7172000000000002E-2</v>
      </c>
      <c r="S985" s="8">
        <f t="shared" si="544"/>
        <v>14.25142591</v>
      </c>
      <c r="T985" s="113">
        <f t="shared" si="552"/>
        <v>0.1047</v>
      </c>
      <c r="U985" s="111">
        <f t="shared" si="534"/>
        <v>19</v>
      </c>
      <c r="V985" s="111">
        <v>252</v>
      </c>
      <c r="W985" s="110">
        <f t="shared" si="545"/>
        <v>1.007535801</v>
      </c>
      <c r="X985" s="103">
        <f t="shared" si="546"/>
        <v>3.9524477199999999</v>
      </c>
      <c r="Y985" s="8">
        <f t="shared" si="553"/>
        <v>18.20387363</v>
      </c>
      <c r="Z985" s="114" t="str">
        <f t="shared" si="556"/>
        <v>A+J=</v>
      </c>
      <c r="AA985" s="108">
        <f t="shared" si="557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547"/>
        <v>45251</v>
      </c>
      <c r="B986" s="103">
        <f t="shared" si="540"/>
        <v>510.55488097</v>
      </c>
      <c r="C986" s="103">
        <f t="shared" si="554"/>
        <v>409.58290024000001</v>
      </c>
      <c r="D986" s="104">
        <f t="shared" si="548"/>
        <v>1103.74</v>
      </c>
      <c r="E986" s="105">
        <f t="shared" si="535"/>
        <v>1109.2360000000001</v>
      </c>
      <c r="F986" s="106">
        <f t="shared" si="536"/>
        <v>45219</v>
      </c>
      <c r="G986" s="107">
        <f t="shared" si="541"/>
        <v>4.9794335622521668E-3</v>
      </c>
      <c r="H986" s="108">
        <f t="shared" si="555"/>
        <v>45280</v>
      </c>
      <c r="I986" s="108">
        <f t="shared" si="542"/>
        <v>45280</v>
      </c>
      <c r="J986" s="109">
        <f t="shared" si="549"/>
        <v>22</v>
      </c>
      <c r="K986" s="109">
        <f t="shared" si="539"/>
        <v>1</v>
      </c>
      <c r="L986" s="8">
        <f t="shared" si="550"/>
        <v>1.0002257999999999</v>
      </c>
      <c r="M986" s="110">
        <f t="shared" si="538"/>
        <v>1.0036646</v>
      </c>
      <c r="N986" s="110">
        <f t="shared" si="533"/>
        <v>1.2457501861548095</v>
      </c>
      <c r="O986" s="103">
        <f t="shared" si="537"/>
        <v>1.2460314699999999</v>
      </c>
      <c r="P986" s="103">
        <f t="shared" si="543"/>
        <v>510.35318326999999</v>
      </c>
      <c r="Q986" s="11">
        <f t="shared" si="558"/>
        <v>0</v>
      </c>
      <c r="R986" s="7">
        <f t="shared" si="551"/>
        <v>0</v>
      </c>
      <c r="S986" s="8">
        <f t="shared" si="544"/>
        <v>0</v>
      </c>
      <c r="T986" s="113">
        <f t="shared" si="552"/>
        <v>0.1047</v>
      </c>
      <c r="U986" s="111">
        <f t="shared" si="534"/>
        <v>1</v>
      </c>
      <c r="V986" s="111">
        <v>252</v>
      </c>
      <c r="W986" s="110">
        <f t="shared" si="545"/>
        <v>1.0003952119999999</v>
      </c>
      <c r="X986" s="103">
        <f t="shared" si="546"/>
        <v>0.20169770000000001</v>
      </c>
      <c r="Y986" s="8">
        <f t="shared" si="553"/>
        <v>0</v>
      </c>
      <c r="Z986" s="114" t="str">
        <f t="shared" si="556"/>
        <v>A+J=</v>
      </c>
      <c r="AA986" s="108">
        <f t="shared" si="557"/>
        <v>45280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547"/>
        <v>45252</v>
      </c>
      <c r="B987" s="103">
        <f t="shared" si="540"/>
        <v>510.87198604999998</v>
      </c>
      <c r="C987" s="103">
        <f t="shared" si="554"/>
        <v>409.58290024000001</v>
      </c>
      <c r="D987" s="104">
        <f t="shared" si="548"/>
        <v>1103.74</v>
      </c>
      <c r="E987" s="105">
        <f t="shared" si="535"/>
        <v>1109.2360000000001</v>
      </c>
      <c r="F987" s="106">
        <f t="shared" si="536"/>
        <v>45219</v>
      </c>
      <c r="G987" s="107">
        <f t="shared" si="541"/>
        <v>4.9794335622521668E-3</v>
      </c>
      <c r="H987" s="108">
        <f t="shared" si="555"/>
        <v>45280</v>
      </c>
      <c r="I987" s="108">
        <f t="shared" si="542"/>
        <v>45280</v>
      </c>
      <c r="J987" s="109">
        <f t="shared" si="549"/>
        <v>22</v>
      </c>
      <c r="K987" s="109">
        <f t="shared" si="539"/>
        <v>2</v>
      </c>
      <c r="L987" s="8">
        <f t="shared" si="550"/>
        <v>1.00045165</v>
      </c>
      <c r="M987" s="110">
        <f t="shared" si="538"/>
        <v>1.0036646</v>
      </c>
      <c r="N987" s="110">
        <f t="shared" si="533"/>
        <v>1.2457501861548095</v>
      </c>
      <c r="O987" s="103">
        <f t="shared" si="537"/>
        <v>1.24631282</v>
      </c>
      <c r="P987" s="103">
        <f t="shared" si="543"/>
        <v>510.46841941999998</v>
      </c>
      <c r="Q987" s="11">
        <f t="shared" si="558"/>
        <v>0</v>
      </c>
      <c r="R987" s="7">
        <f t="shared" si="551"/>
        <v>0</v>
      </c>
      <c r="S987" s="8">
        <f t="shared" si="544"/>
        <v>0</v>
      </c>
      <c r="T987" s="113">
        <f t="shared" si="552"/>
        <v>0.1047</v>
      </c>
      <c r="U987" s="111">
        <f t="shared" si="534"/>
        <v>2</v>
      </c>
      <c r="V987" s="111">
        <v>252</v>
      </c>
      <c r="W987" s="110">
        <f t="shared" si="545"/>
        <v>1.000790581</v>
      </c>
      <c r="X987" s="103">
        <f t="shared" si="546"/>
        <v>0.40356662999999998</v>
      </c>
      <c r="Y987" s="8">
        <f t="shared" si="553"/>
        <v>0</v>
      </c>
      <c r="Z987" s="114" t="str">
        <f t="shared" si="556"/>
        <v>A+J=</v>
      </c>
      <c r="AA987" s="108">
        <f t="shared" si="557"/>
        <v>45280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547"/>
        <v>45253</v>
      </c>
      <c r="B988" s="103">
        <f t="shared" si="540"/>
        <v>511.18929010000005</v>
      </c>
      <c r="C988" s="103">
        <f t="shared" si="554"/>
        <v>409.58290024000001</v>
      </c>
      <c r="D988" s="104">
        <f t="shared" si="548"/>
        <v>1103.74</v>
      </c>
      <c r="E988" s="105">
        <f t="shared" si="535"/>
        <v>1109.2360000000001</v>
      </c>
      <c r="F988" s="106">
        <f t="shared" si="536"/>
        <v>45219</v>
      </c>
      <c r="G988" s="107">
        <f t="shared" si="541"/>
        <v>4.9794335622521668E-3</v>
      </c>
      <c r="H988" s="108">
        <f t="shared" si="555"/>
        <v>45280</v>
      </c>
      <c r="I988" s="108">
        <f t="shared" si="542"/>
        <v>45280</v>
      </c>
      <c r="J988" s="109">
        <f t="shared" si="549"/>
        <v>22</v>
      </c>
      <c r="K988" s="109">
        <f t="shared" si="539"/>
        <v>3</v>
      </c>
      <c r="L988" s="8">
        <f t="shared" si="550"/>
        <v>1.00067755</v>
      </c>
      <c r="M988" s="110">
        <f t="shared" si="538"/>
        <v>1.0036646</v>
      </c>
      <c r="N988" s="110">
        <f t="shared" si="533"/>
        <v>1.2457501861548095</v>
      </c>
      <c r="O988" s="103">
        <f t="shared" si="537"/>
        <v>1.2465942400000001</v>
      </c>
      <c r="P988" s="103">
        <f t="shared" si="543"/>
        <v>510.58368424000003</v>
      </c>
      <c r="Q988" s="11">
        <f t="shared" si="558"/>
        <v>0</v>
      </c>
      <c r="R988" s="7">
        <f t="shared" si="551"/>
        <v>0</v>
      </c>
      <c r="S988" s="8">
        <f t="shared" si="544"/>
        <v>0</v>
      </c>
      <c r="T988" s="113">
        <f t="shared" si="552"/>
        <v>0.1047</v>
      </c>
      <c r="U988" s="111">
        <f t="shared" si="534"/>
        <v>3</v>
      </c>
      <c r="V988" s="111">
        <v>252</v>
      </c>
      <c r="W988" s="110">
        <f t="shared" si="545"/>
        <v>1.0011861049999999</v>
      </c>
      <c r="X988" s="103">
        <f t="shared" si="546"/>
        <v>0.60560586000000005</v>
      </c>
      <c r="Y988" s="8">
        <f t="shared" si="553"/>
        <v>0</v>
      </c>
      <c r="Z988" s="114" t="str">
        <f t="shared" si="556"/>
        <v>A+J=</v>
      </c>
      <c r="AA988" s="108">
        <f t="shared" si="557"/>
        <v>45280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547"/>
        <v>45254</v>
      </c>
      <c r="B989" s="103">
        <f t="shared" si="540"/>
        <v>511.50679422000002</v>
      </c>
      <c r="C989" s="103">
        <f t="shared" si="554"/>
        <v>409.58290024000001</v>
      </c>
      <c r="D989" s="104">
        <f t="shared" si="548"/>
        <v>1103.74</v>
      </c>
      <c r="E989" s="105">
        <f t="shared" si="535"/>
        <v>1109.2360000000001</v>
      </c>
      <c r="F989" s="106">
        <f t="shared" si="536"/>
        <v>45219</v>
      </c>
      <c r="G989" s="107">
        <f t="shared" si="541"/>
        <v>4.9794335622521668E-3</v>
      </c>
      <c r="H989" s="108">
        <f t="shared" si="555"/>
        <v>45280</v>
      </c>
      <c r="I989" s="108">
        <f t="shared" si="542"/>
        <v>45280</v>
      </c>
      <c r="J989" s="109">
        <f t="shared" si="549"/>
        <v>22</v>
      </c>
      <c r="K989" s="109">
        <f t="shared" si="539"/>
        <v>4</v>
      </c>
      <c r="L989" s="8">
        <f t="shared" si="550"/>
        <v>1.0009035100000001</v>
      </c>
      <c r="M989" s="110">
        <f t="shared" si="538"/>
        <v>1.0036646</v>
      </c>
      <c r="N989" s="110">
        <f t="shared" si="533"/>
        <v>1.2457501861548095</v>
      </c>
      <c r="O989" s="103">
        <f t="shared" si="537"/>
        <v>1.24687573</v>
      </c>
      <c r="P989" s="103">
        <f t="shared" si="543"/>
        <v>510.69897773000002</v>
      </c>
      <c r="Q989" s="11">
        <f t="shared" si="558"/>
        <v>0</v>
      </c>
      <c r="R989" s="7">
        <f t="shared" si="551"/>
        <v>0</v>
      </c>
      <c r="S989" s="8">
        <f t="shared" si="544"/>
        <v>0</v>
      </c>
      <c r="T989" s="113">
        <f t="shared" si="552"/>
        <v>0.1047</v>
      </c>
      <c r="U989" s="111">
        <f t="shared" si="534"/>
        <v>4</v>
      </c>
      <c r="V989" s="111">
        <v>252</v>
      </c>
      <c r="W989" s="110">
        <f t="shared" si="545"/>
        <v>1.001581786</v>
      </c>
      <c r="X989" s="103">
        <f t="shared" si="546"/>
        <v>0.80781649</v>
      </c>
      <c r="Y989" s="8">
        <f t="shared" si="553"/>
        <v>0</v>
      </c>
      <c r="Z989" s="114" t="str">
        <f t="shared" si="556"/>
        <v>A+J=</v>
      </c>
      <c r="AA989" s="108">
        <f t="shared" si="557"/>
        <v>45280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547"/>
        <v>45255</v>
      </c>
      <c r="B990" s="103">
        <f t="shared" si="540"/>
        <v>511.82449030000004</v>
      </c>
      <c r="C990" s="103">
        <f t="shared" si="554"/>
        <v>409.58290024000001</v>
      </c>
      <c r="D990" s="104">
        <f t="shared" si="548"/>
        <v>1103.74</v>
      </c>
      <c r="E990" s="105">
        <f t="shared" si="535"/>
        <v>1109.2360000000001</v>
      </c>
      <c r="F990" s="106">
        <f t="shared" si="536"/>
        <v>45219</v>
      </c>
      <c r="G990" s="107">
        <f t="shared" si="541"/>
        <v>4.9794335622521668E-3</v>
      </c>
      <c r="H990" s="108">
        <f t="shared" si="555"/>
        <v>45280</v>
      </c>
      <c r="I990" s="108">
        <f t="shared" si="542"/>
        <v>45280</v>
      </c>
      <c r="J990" s="109">
        <f t="shared" si="549"/>
        <v>22</v>
      </c>
      <c r="K990" s="109">
        <f t="shared" si="539"/>
        <v>5</v>
      </c>
      <c r="L990" s="8">
        <f t="shared" si="550"/>
        <v>1.0011295099999999</v>
      </c>
      <c r="M990" s="110">
        <f t="shared" si="538"/>
        <v>1.0036646</v>
      </c>
      <c r="N990" s="110">
        <f t="shared" si="533"/>
        <v>1.2457501861548095</v>
      </c>
      <c r="O990" s="103">
        <f t="shared" si="537"/>
        <v>1.24715727</v>
      </c>
      <c r="P990" s="103">
        <f t="shared" si="543"/>
        <v>510.81429170000001</v>
      </c>
      <c r="Q990" s="11">
        <f t="shared" si="558"/>
        <v>0</v>
      </c>
      <c r="R990" s="7">
        <f t="shared" si="551"/>
        <v>0</v>
      </c>
      <c r="S990" s="8">
        <f t="shared" si="544"/>
        <v>0</v>
      </c>
      <c r="T990" s="113">
        <f t="shared" si="552"/>
        <v>0.1047</v>
      </c>
      <c r="U990" s="111">
        <f t="shared" si="534"/>
        <v>5</v>
      </c>
      <c r="V990" s="111">
        <v>252</v>
      </c>
      <c r="W990" s="110">
        <f t="shared" si="545"/>
        <v>1.001977624</v>
      </c>
      <c r="X990" s="103">
        <f t="shared" si="546"/>
        <v>1.0101986000000001</v>
      </c>
      <c r="Y990" s="8">
        <f t="shared" si="553"/>
        <v>0</v>
      </c>
      <c r="Z990" s="114" t="str">
        <f t="shared" si="556"/>
        <v>A+J=</v>
      </c>
      <c r="AA990" s="108">
        <f t="shared" si="557"/>
        <v>45280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547"/>
        <v>45256</v>
      </c>
      <c r="B991" s="103">
        <f t="shared" si="540"/>
        <v>511.82449030000004</v>
      </c>
      <c r="C991" s="103">
        <f t="shared" si="554"/>
        <v>409.58290024000001</v>
      </c>
      <c r="D991" s="104">
        <f t="shared" si="548"/>
        <v>1103.74</v>
      </c>
      <c r="E991" s="105">
        <f t="shared" si="535"/>
        <v>1109.2360000000001</v>
      </c>
      <c r="F991" s="106">
        <f t="shared" si="536"/>
        <v>45219</v>
      </c>
      <c r="G991" s="107">
        <f t="shared" si="541"/>
        <v>4.9794335622521668E-3</v>
      </c>
      <c r="H991" s="108">
        <f t="shared" si="555"/>
        <v>45280</v>
      </c>
      <c r="I991" s="108">
        <f t="shared" si="542"/>
        <v>45280</v>
      </c>
      <c r="J991" s="109">
        <f t="shared" si="549"/>
        <v>22</v>
      </c>
      <c r="K991" s="109">
        <f t="shared" si="539"/>
        <v>5</v>
      </c>
      <c r="L991" s="8">
        <f t="shared" si="550"/>
        <v>1.0011295099999999</v>
      </c>
      <c r="M991" s="110">
        <f t="shared" si="538"/>
        <v>1.0036646</v>
      </c>
      <c r="N991" s="110">
        <f t="shared" ref="N991:N1054" si="559">IF(I991&gt;I990,N990*M991,N990)</f>
        <v>1.2457501861548095</v>
      </c>
      <c r="O991" s="103">
        <f t="shared" si="537"/>
        <v>1.24715727</v>
      </c>
      <c r="P991" s="103">
        <f t="shared" si="543"/>
        <v>510.81429170000001</v>
      </c>
      <c r="Q991" s="11">
        <f t="shared" si="558"/>
        <v>0</v>
      </c>
      <c r="R991" s="7">
        <f t="shared" si="551"/>
        <v>0</v>
      </c>
      <c r="S991" s="8">
        <f t="shared" si="544"/>
        <v>0</v>
      </c>
      <c r="T991" s="113">
        <f t="shared" si="552"/>
        <v>0.1047</v>
      </c>
      <c r="U991" s="111">
        <f t="shared" si="534"/>
        <v>5</v>
      </c>
      <c r="V991" s="111">
        <v>252</v>
      </c>
      <c r="W991" s="110">
        <f t="shared" si="545"/>
        <v>1.001977624</v>
      </c>
      <c r="X991" s="103">
        <f t="shared" si="546"/>
        <v>1.0101986000000001</v>
      </c>
      <c r="Y991" s="8">
        <f t="shared" si="553"/>
        <v>0</v>
      </c>
      <c r="Z991" s="114" t="str">
        <f t="shared" si="556"/>
        <v>A+J=</v>
      </c>
      <c r="AA991" s="108">
        <f t="shared" si="557"/>
        <v>45280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547"/>
        <v>45257</v>
      </c>
      <c r="B992" s="103">
        <f t="shared" si="540"/>
        <v>511.82449030000004</v>
      </c>
      <c r="C992" s="103">
        <f t="shared" si="554"/>
        <v>409.58290024000001</v>
      </c>
      <c r="D992" s="104">
        <f t="shared" si="548"/>
        <v>1103.74</v>
      </c>
      <c r="E992" s="105">
        <f t="shared" si="535"/>
        <v>1109.2360000000001</v>
      </c>
      <c r="F992" s="106">
        <f t="shared" si="536"/>
        <v>45219</v>
      </c>
      <c r="G992" s="107">
        <f t="shared" si="541"/>
        <v>4.9794335622521668E-3</v>
      </c>
      <c r="H992" s="108">
        <f t="shared" si="555"/>
        <v>45280</v>
      </c>
      <c r="I992" s="108">
        <f t="shared" si="542"/>
        <v>45280</v>
      </c>
      <c r="J992" s="109">
        <f t="shared" si="549"/>
        <v>22</v>
      </c>
      <c r="K992" s="109">
        <f t="shared" si="539"/>
        <v>5</v>
      </c>
      <c r="L992" s="8">
        <f t="shared" si="550"/>
        <v>1.0011295099999999</v>
      </c>
      <c r="M992" s="110">
        <f t="shared" si="538"/>
        <v>1.0036646</v>
      </c>
      <c r="N992" s="110">
        <f t="shared" si="559"/>
        <v>1.2457501861548095</v>
      </c>
      <c r="O992" s="103">
        <f t="shared" si="537"/>
        <v>1.24715727</v>
      </c>
      <c r="P992" s="103">
        <f t="shared" si="543"/>
        <v>510.81429170000001</v>
      </c>
      <c r="Q992" s="11">
        <f t="shared" si="558"/>
        <v>0</v>
      </c>
      <c r="R992" s="7">
        <f t="shared" si="551"/>
        <v>0</v>
      </c>
      <c r="S992" s="8">
        <f t="shared" si="544"/>
        <v>0</v>
      </c>
      <c r="T992" s="113">
        <f t="shared" si="552"/>
        <v>0.1047</v>
      </c>
      <c r="U992" s="111">
        <f t="shared" si="534"/>
        <v>5</v>
      </c>
      <c r="V992" s="111">
        <v>252</v>
      </c>
      <c r="W992" s="110">
        <f t="shared" si="545"/>
        <v>1.001977624</v>
      </c>
      <c r="X992" s="103">
        <f t="shared" si="546"/>
        <v>1.0101986000000001</v>
      </c>
      <c r="Y992" s="8">
        <f t="shared" si="553"/>
        <v>0</v>
      </c>
      <c r="Z992" s="114" t="str">
        <f t="shared" si="556"/>
        <v>A+J=</v>
      </c>
      <c r="AA992" s="108">
        <f t="shared" si="557"/>
        <v>45280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547"/>
        <v>45258</v>
      </c>
      <c r="B993" s="103">
        <f t="shared" si="540"/>
        <v>512.14238560000001</v>
      </c>
      <c r="C993" s="103">
        <f t="shared" si="554"/>
        <v>409.58290024000001</v>
      </c>
      <c r="D993" s="104">
        <f t="shared" si="548"/>
        <v>1103.74</v>
      </c>
      <c r="E993" s="105">
        <f t="shared" si="535"/>
        <v>1109.2360000000001</v>
      </c>
      <c r="F993" s="106">
        <f t="shared" si="536"/>
        <v>45219</v>
      </c>
      <c r="G993" s="107">
        <f t="shared" si="541"/>
        <v>4.9794335622521668E-3</v>
      </c>
      <c r="H993" s="108">
        <f t="shared" si="555"/>
        <v>45280</v>
      </c>
      <c r="I993" s="108">
        <f t="shared" si="542"/>
        <v>45280</v>
      </c>
      <c r="J993" s="109">
        <f t="shared" si="549"/>
        <v>22</v>
      </c>
      <c r="K993" s="109">
        <f t="shared" si="539"/>
        <v>6</v>
      </c>
      <c r="L993" s="8">
        <f t="shared" si="550"/>
        <v>1.0013555700000001</v>
      </c>
      <c r="M993" s="110">
        <f t="shared" si="538"/>
        <v>1.0036646</v>
      </c>
      <c r="N993" s="110">
        <f t="shared" si="559"/>
        <v>1.2457501861548095</v>
      </c>
      <c r="O993" s="103">
        <f t="shared" si="537"/>
        <v>1.24743888</v>
      </c>
      <c r="P993" s="103">
        <f t="shared" si="543"/>
        <v>510.92963434000001</v>
      </c>
      <c r="Q993" s="11">
        <f t="shared" si="558"/>
        <v>0</v>
      </c>
      <c r="R993" s="7">
        <f t="shared" si="551"/>
        <v>0</v>
      </c>
      <c r="S993" s="8">
        <f t="shared" si="544"/>
        <v>0</v>
      </c>
      <c r="T993" s="113">
        <f t="shared" si="552"/>
        <v>0.1047</v>
      </c>
      <c r="U993" s="111">
        <f t="shared" si="534"/>
        <v>6</v>
      </c>
      <c r="V993" s="111">
        <v>252</v>
      </c>
      <c r="W993" s="110">
        <f t="shared" si="545"/>
        <v>1.0023736169999999</v>
      </c>
      <c r="X993" s="103">
        <f t="shared" si="546"/>
        <v>1.2127512600000001</v>
      </c>
      <c r="Y993" s="8">
        <f t="shared" si="553"/>
        <v>0</v>
      </c>
      <c r="Z993" s="114" t="str">
        <f t="shared" si="556"/>
        <v>A+J=</v>
      </c>
      <c r="AA993" s="108">
        <f t="shared" si="557"/>
        <v>45280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547"/>
        <v>45259</v>
      </c>
      <c r="B994" s="103">
        <f t="shared" si="540"/>
        <v>512.46048174999999</v>
      </c>
      <c r="C994" s="103">
        <f t="shared" si="554"/>
        <v>409.58290024000001</v>
      </c>
      <c r="D994" s="104">
        <f t="shared" si="548"/>
        <v>1103.74</v>
      </c>
      <c r="E994" s="105">
        <f t="shared" si="535"/>
        <v>1109.2360000000001</v>
      </c>
      <c r="F994" s="106">
        <f t="shared" si="536"/>
        <v>45219</v>
      </c>
      <c r="G994" s="107">
        <f t="shared" si="541"/>
        <v>4.9794335622521668E-3</v>
      </c>
      <c r="H994" s="108">
        <f t="shared" si="555"/>
        <v>45280</v>
      </c>
      <c r="I994" s="108">
        <f t="shared" si="542"/>
        <v>45280</v>
      </c>
      <c r="J994" s="109">
        <f t="shared" si="549"/>
        <v>22</v>
      </c>
      <c r="K994" s="109">
        <f t="shared" si="539"/>
        <v>7</v>
      </c>
      <c r="L994" s="8">
        <f t="shared" si="550"/>
        <v>1.0015816799999999</v>
      </c>
      <c r="M994" s="110">
        <f t="shared" si="538"/>
        <v>1.0036646</v>
      </c>
      <c r="N994" s="110">
        <f t="shared" si="559"/>
        <v>1.2457501861548095</v>
      </c>
      <c r="O994" s="103">
        <f t="shared" si="537"/>
        <v>1.2477205600000001</v>
      </c>
      <c r="P994" s="103">
        <f t="shared" si="543"/>
        <v>511.04500565000001</v>
      </c>
      <c r="Q994" s="11">
        <f t="shared" si="558"/>
        <v>0</v>
      </c>
      <c r="R994" s="7">
        <f t="shared" si="551"/>
        <v>0</v>
      </c>
      <c r="S994" s="8">
        <f t="shared" si="544"/>
        <v>0</v>
      </c>
      <c r="T994" s="113">
        <f t="shared" si="552"/>
        <v>0.1047</v>
      </c>
      <c r="U994" s="111">
        <f t="shared" si="534"/>
        <v>7</v>
      </c>
      <c r="V994" s="111">
        <v>252</v>
      </c>
      <c r="W994" s="110">
        <f t="shared" si="545"/>
        <v>1.0027697680000001</v>
      </c>
      <c r="X994" s="103">
        <f t="shared" si="546"/>
        <v>1.4154761</v>
      </c>
      <c r="Y994" s="8">
        <f t="shared" si="553"/>
        <v>0</v>
      </c>
      <c r="Z994" s="114" t="str">
        <f t="shared" si="556"/>
        <v>A+J=</v>
      </c>
      <c r="AA994" s="108">
        <f t="shared" si="557"/>
        <v>45280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547"/>
        <v>45260</v>
      </c>
      <c r="B995" s="103">
        <f t="shared" si="540"/>
        <v>512.77877369999999</v>
      </c>
      <c r="C995" s="103">
        <f t="shared" si="554"/>
        <v>409.58290024000001</v>
      </c>
      <c r="D995" s="104">
        <f t="shared" si="548"/>
        <v>1103.74</v>
      </c>
      <c r="E995" s="105">
        <f t="shared" si="535"/>
        <v>1109.2360000000001</v>
      </c>
      <c r="F995" s="106">
        <f t="shared" si="536"/>
        <v>45219</v>
      </c>
      <c r="G995" s="107">
        <f t="shared" si="541"/>
        <v>4.9794335622521668E-3</v>
      </c>
      <c r="H995" s="108">
        <f t="shared" si="555"/>
        <v>45280</v>
      </c>
      <c r="I995" s="108">
        <f t="shared" si="542"/>
        <v>45280</v>
      </c>
      <c r="J995" s="109">
        <f t="shared" si="549"/>
        <v>22</v>
      </c>
      <c r="K995" s="109">
        <f t="shared" si="539"/>
        <v>8</v>
      </c>
      <c r="L995" s="8">
        <f t="shared" si="550"/>
        <v>1.0018078399999999</v>
      </c>
      <c r="M995" s="110">
        <f t="shared" si="538"/>
        <v>1.0036646</v>
      </c>
      <c r="N995" s="110">
        <f t="shared" si="559"/>
        <v>1.2457501861548095</v>
      </c>
      <c r="O995" s="103">
        <f t="shared" si="537"/>
        <v>1.2480023</v>
      </c>
      <c r="P995" s="103">
        <f t="shared" si="543"/>
        <v>511.16040154000001</v>
      </c>
      <c r="Q995" s="11">
        <f t="shared" si="558"/>
        <v>0</v>
      </c>
      <c r="R995" s="7">
        <f t="shared" si="551"/>
        <v>0</v>
      </c>
      <c r="S995" s="8">
        <f t="shared" si="544"/>
        <v>0</v>
      </c>
      <c r="T995" s="113">
        <f t="shared" si="552"/>
        <v>0.1047</v>
      </c>
      <c r="U995" s="111">
        <f t="shared" si="534"/>
        <v>8</v>
      </c>
      <c r="V995" s="111">
        <v>252</v>
      </c>
      <c r="W995" s="110">
        <f t="shared" si="545"/>
        <v>1.003166075</v>
      </c>
      <c r="X995" s="103">
        <f t="shared" si="546"/>
        <v>1.6183721600000001</v>
      </c>
      <c r="Y995" s="8">
        <f t="shared" si="553"/>
        <v>0</v>
      </c>
      <c r="Z995" s="114" t="str">
        <f t="shared" si="556"/>
        <v>A+J=</v>
      </c>
      <c r="AA995" s="108">
        <f t="shared" si="557"/>
        <v>45280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547"/>
        <v>45261</v>
      </c>
      <c r="B996" s="103">
        <f t="shared" si="540"/>
        <v>513.09726153999998</v>
      </c>
      <c r="C996" s="103">
        <f t="shared" si="554"/>
        <v>409.58290024000001</v>
      </c>
      <c r="D996" s="104">
        <f t="shared" si="548"/>
        <v>1103.74</v>
      </c>
      <c r="E996" s="105">
        <f t="shared" si="535"/>
        <v>1109.2360000000001</v>
      </c>
      <c r="F996" s="106">
        <f t="shared" si="536"/>
        <v>45219</v>
      </c>
      <c r="G996" s="107">
        <f t="shared" si="541"/>
        <v>4.9794335622521668E-3</v>
      </c>
      <c r="H996" s="108">
        <f t="shared" si="555"/>
        <v>45280</v>
      </c>
      <c r="I996" s="108">
        <f t="shared" si="542"/>
        <v>45280</v>
      </c>
      <c r="J996" s="109">
        <f t="shared" si="549"/>
        <v>22</v>
      </c>
      <c r="K996" s="109">
        <f t="shared" si="539"/>
        <v>9</v>
      </c>
      <c r="L996" s="8">
        <f t="shared" si="550"/>
        <v>1.00203405</v>
      </c>
      <c r="M996" s="110">
        <f t="shared" si="538"/>
        <v>1.0036646</v>
      </c>
      <c r="N996" s="110">
        <f t="shared" si="559"/>
        <v>1.2457501861548095</v>
      </c>
      <c r="O996" s="103">
        <f t="shared" si="537"/>
        <v>1.2482841</v>
      </c>
      <c r="P996" s="103">
        <f t="shared" si="543"/>
        <v>511.27582200000001</v>
      </c>
      <c r="Q996" s="11">
        <f t="shared" si="558"/>
        <v>0</v>
      </c>
      <c r="R996" s="7">
        <f t="shared" si="551"/>
        <v>0</v>
      </c>
      <c r="S996" s="8">
        <f t="shared" si="544"/>
        <v>0</v>
      </c>
      <c r="T996" s="113">
        <f t="shared" si="552"/>
        <v>0.1047</v>
      </c>
      <c r="U996" s="111">
        <f t="shared" si="534"/>
        <v>9</v>
      </c>
      <c r="V996" s="111">
        <v>252</v>
      </c>
      <c r="W996" s="110">
        <f t="shared" si="545"/>
        <v>1.0035625379999999</v>
      </c>
      <c r="X996" s="103">
        <f t="shared" si="546"/>
        <v>1.8214395400000001</v>
      </c>
      <c r="Y996" s="8">
        <f t="shared" si="553"/>
        <v>0</v>
      </c>
      <c r="Z996" s="114" t="str">
        <f t="shared" si="556"/>
        <v>A+J=</v>
      </c>
      <c r="AA996" s="108">
        <f t="shared" si="557"/>
        <v>45280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547"/>
        <v>45262</v>
      </c>
      <c r="B997" s="103">
        <f t="shared" si="540"/>
        <v>513.41594584999996</v>
      </c>
      <c r="C997" s="103">
        <f t="shared" si="554"/>
        <v>409.58290024000001</v>
      </c>
      <c r="D997" s="104">
        <f t="shared" si="548"/>
        <v>1103.74</v>
      </c>
      <c r="E997" s="105">
        <f t="shared" si="535"/>
        <v>1109.2360000000001</v>
      </c>
      <c r="F997" s="106">
        <f t="shared" si="536"/>
        <v>45219</v>
      </c>
      <c r="G997" s="107">
        <f t="shared" si="541"/>
        <v>4.9794335622521668E-3</v>
      </c>
      <c r="H997" s="108">
        <f t="shared" si="555"/>
        <v>45280</v>
      </c>
      <c r="I997" s="108">
        <f t="shared" si="542"/>
        <v>45280</v>
      </c>
      <c r="J997" s="109">
        <f t="shared" si="549"/>
        <v>22</v>
      </c>
      <c r="K997" s="109">
        <f t="shared" si="539"/>
        <v>10</v>
      </c>
      <c r="L997" s="8">
        <f t="shared" si="550"/>
        <v>1.00226031</v>
      </c>
      <c r="M997" s="110">
        <f t="shared" si="538"/>
        <v>1.0036646</v>
      </c>
      <c r="N997" s="110">
        <f t="shared" si="559"/>
        <v>1.2457501861548095</v>
      </c>
      <c r="O997" s="103">
        <f t="shared" si="537"/>
        <v>1.2485659600000001</v>
      </c>
      <c r="P997" s="103">
        <f t="shared" si="543"/>
        <v>511.39126702999999</v>
      </c>
      <c r="Q997" s="11">
        <f t="shared" si="558"/>
        <v>0</v>
      </c>
      <c r="R997" s="7">
        <f t="shared" si="551"/>
        <v>0</v>
      </c>
      <c r="S997" s="8">
        <f t="shared" si="544"/>
        <v>0</v>
      </c>
      <c r="T997" s="113">
        <f t="shared" si="552"/>
        <v>0.1047</v>
      </c>
      <c r="U997" s="111">
        <f t="shared" ref="U997:U1060" si="560">IF(Q996&gt;0,1,IF(K997=K996,U996,U996+1))</f>
        <v>10</v>
      </c>
      <c r="V997" s="111">
        <v>252</v>
      </c>
      <c r="W997" s="110">
        <f t="shared" si="545"/>
        <v>1.003959158</v>
      </c>
      <c r="X997" s="103">
        <f t="shared" si="546"/>
        <v>2.0246788200000001</v>
      </c>
      <c r="Y997" s="8">
        <f t="shared" si="553"/>
        <v>0</v>
      </c>
      <c r="Z997" s="114" t="str">
        <f t="shared" si="556"/>
        <v>A+J=</v>
      </c>
      <c r="AA997" s="108">
        <f t="shared" si="557"/>
        <v>45280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547"/>
        <v>45263</v>
      </c>
      <c r="B998" s="103">
        <f t="shared" si="540"/>
        <v>513.41594584999996</v>
      </c>
      <c r="C998" s="103">
        <f t="shared" si="554"/>
        <v>409.58290024000001</v>
      </c>
      <c r="D998" s="104">
        <f t="shared" si="548"/>
        <v>1103.74</v>
      </c>
      <c r="E998" s="105">
        <f t="shared" si="535"/>
        <v>1109.2360000000001</v>
      </c>
      <c r="F998" s="106">
        <f t="shared" si="536"/>
        <v>45219</v>
      </c>
      <c r="G998" s="107">
        <f t="shared" si="541"/>
        <v>4.9794335622521668E-3</v>
      </c>
      <c r="H998" s="108">
        <f t="shared" si="555"/>
        <v>45280</v>
      </c>
      <c r="I998" s="108">
        <f t="shared" si="542"/>
        <v>45280</v>
      </c>
      <c r="J998" s="109">
        <f t="shared" si="549"/>
        <v>22</v>
      </c>
      <c r="K998" s="109">
        <f t="shared" si="539"/>
        <v>10</v>
      </c>
      <c r="L998" s="8">
        <f t="shared" si="550"/>
        <v>1.00226031</v>
      </c>
      <c r="M998" s="110">
        <f t="shared" si="538"/>
        <v>1.0036646</v>
      </c>
      <c r="N998" s="110">
        <f t="shared" si="559"/>
        <v>1.2457501861548095</v>
      </c>
      <c r="O998" s="103">
        <f t="shared" si="537"/>
        <v>1.2485659600000001</v>
      </c>
      <c r="P998" s="103">
        <f t="shared" si="543"/>
        <v>511.39126702999999</v>
      </c>
      <c r="Q998" s="11">
        <f t="shared" si="558"/>
        <v>0</v>
      </c>
      <c r="R998" s="7">
        <f t="shared" si="551"/>
        <v>0</v>
      </c>
      <c r="S998" s="8">
        <f t="shared" si="544"/>
        <v>0</v>
      </c>
      <c r="T998" s="113">
        <f t="shared" si="552"/>
        <v>0.1047</v>
      </c>
      <c r="U998" s="111">
        <f t="shared" si="560"/>
        <v>10</v>
      </c>
      <c r="V998" s="111">
        <v>252</v>
      </c>
      <c r="W998" s="110">
        <f t="shared" si="545"/>
        <v>1.003959158</v>
      </c>
      <c r="X998" s="103">
        <f t="shared" si="546"/>
        <v>2.0246788200000001</v>
      </c>
      <c r="Y998" s="8">
        <f t="shared" si="553"/>
        <v>0</v>
      </c>
      <c r="Z998" s="114" t="str">
        <f t="shared" si="556"/>
        <v>A+J=</v>
      </c>
      <c r="AA998" s="108">
        <f t="shared" si="557"/>
        <v>45280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547"/>
        <v>45264</v>
      </c>
      <c r="B999" s="103">
        <f t="shared" si="540"/>
        <v>513.41594584999996</v>
      </c>
      <c r="C999" s="103">
        <f t="shared" si="554"/>
        <v>409.58290024000001</v>
      </c>
      <c r="D999" s="104">
        <f t="shared" si="548"/>
        <v>1103.74</v>
      </c>
      <c r="E999" s="105">
        <f t="shared" si="535"/>
        <v>1109.2360000000001</v>
      </c>
      <c r="F999" s="106">
        <f t="shared" si="536"/>
        <v>45219</v>
      </c>
      <c r="G999" s="107">
        <f t="shared" si="541"/>
        <v>4.9794335622521668E-3</v>
      </c>
      <c r="H999" s="108">
        <f t="shared" si="555"/>
        <v>45280</v>
      </c>
      <c r="I999" s="108">
        <f t="shared" si="542"/>
        <v>45280</v>
      </c>
      <c r="J999" s="109">
        <f t="shared" si="549"/>
        <v>22</v>
      </c>
      <c r="K999" s="109">
        <f t="shared" si="539"/>
        <v>10</v>
      </c>
      <c r="L999" s="8">
        <f t="shared" si="550"/>
        <v>1.00226031</v>
      </c>
      <c r="M999" s="110">
        <f t="shared" si="538"/>
        <v>1.0036646</v>
      </c>
      <c r="N999" s="110">
        <f t="shared" si="559"/>
        <v>1.2457501861548095</v>
      </c>
      <c r="O999" s="103">
        <f t="shared" si="537"/>
        <v>1.2485659600000001</v>
      </c>
      <c r="P999" s="103">
        <f t="shared" si="543"/>
        <v>511.39126702999999</v>
      </c>
      <c r="Q999" s="11">
        <f t="shared" si="558"/>
        <v>0</v>
      </c>
      <c r="R999" s="7">
        <f t="shared" si="551"/>
        <v>0</v>
      </c>
      <c r="S999" s="8">
        <f t="shared" si="544"/>
        <v>0</v>
      </c>
      <c r="T999" s="113">
        <f t="shared" si="552"/>
        <v>0.1047</v>
      </c>
      <c r="U999" s="111">
        <f t="shared" si="560"/>
        <v>10</v>
      </c>
      <c r="V999" s="111">
        <v>252</v>
      </c>
      <c r="W999" s="110">
        <f t="shared" si="545"/>
        <v>1.003959158</v>
      </c>
      <c r="X999" s="103">
        <f t="shared" si="546"/>
        <v>2.0246788200000001</v>
      </c>
      <c r="Y999" s="8">
        <f t="shared" si="553"/>
        <v>0</v>
      </c>
      <c r="Z999" s="114" t="str">
        <f t="shared" si="556"/>
        <v>A+J=</v>
      </c>
      <c r="AA999" s="108">
        <f t="shared" si="557"/>
        <v>45280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547"/>
        <v>45265</v>
      </c>
      <c r="B1000" s="103">
        <f t="shared" si="540"/>
        <v>513.73483084999998</v>
      </c>
      <c r="C1000" s="103">
        <f t="shared" si="554"/>
        <v>409.58290024000001</v>
      </c>
      <c r="D1000" s="104">
        <f t="shared" si="548"/>
        <v>1103.74</v>
      </c>
      <c r="E1000" s="105">
        <f t="shared" ref="E1000:E1063" si="561">IF($K1000=1,VLOOKUP($A999,$AO$10:$AS$165,4),E999)</f>
        <v>1109.2360000000001</v>
      </c>
      <c r="F1000" s="106">
        <f t="shared" ref="F1000:F1063" si="562">IF($K1000=1,VLOOKUP($A999,$AO$10:$AS$165,5),F999)</f>
        <v>45219</v>
      </c>
      <c r="G1000" s="107">
        <f t="shared" si="541"/>
        <v>4.9794335622521668E-3</v>
      </c>
      <c r="H1000" s="108">
        <f t="shared" si="555"/>
        <v>45280</v>
      </c>
      <c r="I1000" s="108">
        <f t="shared" si="542"/>
        <v>45280</v>
      </c>
      <c r="J1000" s="109">
        <f t="shared" si="549"/>
        <v>22</v>
      </c>
      <c r="K1000" s="109">
        <f t="shared" si="539"/>
        <v>11</v>
      </c>
      <c r="L1000" s="8">
        <f t="shared" si="550"/>
        <v>1.00248662</v>
      </c>
      <c r="M1000" s="110">
        <f t="shared" si="538"/>
        <v>1.0036646</v>
      </c>
      <c r="N1000" s="110">
        <f t="shared" si="559"/>
        <v>1.2457501861548095</v>
      </c>
      <c r="O1000" s="103">
        <f t="shared" si="537"/>
        <v>1.24884789</v>
      </c>
      <c r="P1000" s="103">
        <f t="shared" si="543"/>
        <v>511.50674074</v>
      </c>
      <c r="Q1000" s="11">
        <f t="shared" si="558"/>
        <v>0</v>
      </c>
      <c r="R1000" s="7">
        <f t="shared" si="551"/>
        <v>0</v>
      </c>
      <c r="S1000" s="8">
        <f t="shared" si="544"/>
        <v>0</v>
      </c>
      <c r="T1000" s="113">
        <f t="shared" si="552"/>
        <v>0.1047</v>
      </c>
      <c r="U1000" s="111">
        <f t="shared" si="560"/>
        <v>11</v>
      </c>
      <c r="V1000" s="111">
        <v>252</v>
      </c>
      <c r="W1000" s="110">
        <f t="shared" si="545"/>
        <v>1.004355935</v>
      </c>
      <c r="X1000" s="103">
        <f t="shared" si="546"/>
        <v>2.2280901100000001</v>
      </c>
      <c r="Y1000" s="8">
        <f t="shared" si="553"/>
        <v>0</v>
      </c>
      <c r="Z1000" s="114" t="str">
        <f t="shared" si="556"/>
        <v>A+J=</v>
      </c>
      <c r="AA1000" s="108">
        <f t="shared" si="557"/>
        <v>45280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547"/>
        <v>45266</v>
      </c>
      <c r="B1001" s="103">
        <f t="shared" si="540"/>
        <v>514.05391249000002</v>
      </c>
      <c r="C1001" s="103">
        <f t="shared" si="554"/>
        <v>409.58290024000001</v>
      </c>
      <c r="D1001" s="104">
        <f t="shared" si="548"/>
        <v>1103.74</v>
      </c>
      <c r="E1001" s="105">
        <f t="shared" si="561"/>
        <v>1109.2360000000001</v>
      </c>
      <c r="F1001" s="106">
        <f t="shared" si="562"/>
        <v>45219</v>
      </c>
      <c r="G1001" s="107">
        <f t="shared" si="541"/>
        <v>4.9794335622521668E-3</v>
      </c>
      <c r="H1001" s="108">
        <f t="shared" si="555"/>
        <v>45280</v>
      </c>
      <c r="I1001" s="108">
        <f t="shared" si="542"/>
        <v>45280</v>
      </c>
      <c r="J1001" s="109">
        <f t="shared" si="549"/>
        <v>22</v>
      </c>
      <c r="K1001" s="109">
        <f t="shared" si="539"/>
        <v>12</v>
      </c>
      <c r="L1001" s="8">
        <f t="shared" si="550"/>
        <v>1.0027129800000001</v>
      </c>
      <c r="M1001" s="110">
        <f t="shared" si="538"/>
        <v>1.0036646</v>
      </c>
      <c r="N1001" s="110">
        <f t="shared" si="559"/>
        <v>1.2457501861548095</v>
      </c>
      <c r="O1001" s="103">
        <f t="shared" ref="O1001:O1064" si="563">TRUNC(TRUNC((L1001*N1001),15),8)</f>
        <v>1.2491298799999999</v>
      </c>
      <c r="P1001" s="103">
        <f t="shared" si="543"/>
        <v>511.62223901999999</v>
      </c>
      <c r="Q1001" s="11">
        <f t="shared" si="558"/>
        <v>0</v>
      </c>
      <c r="R1001" s="7">
        <f t="shared" si="551"/>
        <v>0</v>
      </c>
      <c r="S1001" s="8">
        <f t="shared" si="544"/>
        <v>0</v>
      </c>
      <c r="T1001" s="113">
        <f t="shared" si="552"/>
        <v>0.1047</v>
      </c>
      <c r="U1001" s="111">
        <f t="shared" si="560"/>
        <v>12</v>
      </c>
      <c r="V1001" s="111">
        <v>252</v>
      </c>
      <c r="W1001" s="110">
        <f t="shared" si="545"/>
        <v>1.004752869</v>
      </c>
      <c r="X1001" s="103">
        <f t="shared" si="546"/>
        <v>2.4316734699999998</v>
      </c>
      <c r="Y1001" s="8">
        <f t="shared" si="553"/>
        <v>0</v>
      </c>
      <c r="Z1001" s="114" t="str">
        <f t="shared" si="556"/>
        <v>A+J=</v>
      </c>
      <c r="AA1001" s="108">
        <f t="shared" si="557"/>
        <v>45280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547"/>
        <v>45267</v>
      </c>
      <c r="B1002" s="103">
        <f t="shared" si="540"/>
        <v>514.37319499</v>
      </c>
      <c r="C1002" s="103">
        <f t="shared" si="554"/>
        <v>409.58290024000001</v>
      </c>
      <c r="D1002" s="104">
        <f t="shared" si="548"/>
        <v>1103.74</v>
      </c>
      <c r="E1002" s="105">
        <f t="shared" si="561"/>
        <v>1109.2360000000001</v>
      </c>
      <c r="F1002" s="106">
        <f t="shared" si="562"/>
        <v>45219</v>
      </c>
      <c r="G1002" s="107">
        <f t="shared" si="541"/>
        <v>4.9794335622521668E-3</v>
      </c>
      <c r="H1002" s="108">
        <f t="shared" si="555"/>
        <v>45280</v>
      </c>
      <c r="I1002" s="108">
        <f t="shared" si="542"/>
        <v>45280</v>
      </c>
      <c r="J1002" s="109">
        <f t="shared" si="549"/>
        <v>22</v>
      </c>
      <c r="K1002" s="109">
        <f t="shared" si="539"/>
        <v>13</v>
      </c>
      <c r="L1002" s="8">
        <f t="shared" si="550"/>
        <v>1.0029394</v>
      </c>
      <c r="M1002" s="110">
        <f t="shared" ref="M1002:M1065" si="564">IF(I1002&gt;I1001,L1001,M1001)</f>
        <v>1.0036646</v>
      </c>
      <c r="N1002" s="110">
        <f t="shared" si="559"/>
        <v>1.2457501861548095</v>
      </c>
      <c r="O1002" s="103">
        <f t="shared" si="563"/>
        <v>1.2494119400000001</v>
      </c>
      <c r="P1002" s="103">
        <f t="shared" si="543"/>
        <v>511.73776597</v>
      </c>
      <c r="Q1002" s="11">
        <f t="shared" si="558"/>
        <v>0</v>
      </c>
      <c r="R1002" s="7">
        <f t="shared" si="551"/>
        <v>0</v>
      </c>
      <c r="S1002" s="8">
        <f t="shared" si="544"/>
        <v>0</v>
      </c>
      <c r="T1002" s="113">
        <f t="shared" si="552"/>
        <v>0.1047</v>
      </c>
      <c r="U1002" s="111">
        <f t="shared" si="560"/>
        <v>13</v>
      </c>
      <c r="V1002" s="111">
        <v>252</v>
      </c>
      <c r="W1002" s="110">
        <f t="shared" si="545"/>
        <v>1.00514996</v>
      </c>
      <c r="X1002" s="103">
        <f t="shared" si="546"/>
        <v>2.6354290200000001</v>
      </c>
      <c r="Y1002" s="8">
        <f t="shared" si="553"/>
        <v>0</v>
      </c>
      <c r="Z1002" s="114" t="str">
        <f t="shared" si="556"/>
        <v>A+J=</v>
      </c>
      <c r="AA1002" s="108">
        <f t="shared" si="557"/>
        <v>45280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547"/>
        <v>45268</v>
      </c>
      <c r="B1003" s="103">
        <f t="shared" si="540"/>
        <v>514.69266969</v>
      </c>
      <c r="C1003" s="103">
        <f t="shared" si="554"/>
        <v>409.58290024000001</v>
      </c>
      <c r="D1003" s="104">
        <f t="shared" si="548"/>
        <v>1103.74</v>
      </c>
      <c r="E1003" s="105">
        <f t="shared" si="561"/>
        <v>1109.2360000000001</v>
      </c>
      <c r="F1003" s="106">
        <f t="shared" si="562"/>
        <v>45219</v>
      </c>
      <c r="G1003" s="107">
        <f t="shared" si="541"/>
        <v>4.9794335622521668E-3</v>
      </c>
      <c r="H1003" s="108">
        <f t="shared" si="555"/>
        <v>45280</v>
      </c>
      <c r="I1003" s="108">
        <f t="shared" si="542"/>
        <v>45280</v>
      </c>
      <c r="J1003" s="109">
        <f t="shared" si="549"/>
        <v>22</v>
      </c>
      <c r="K1003" s="109">
        <f t="shared" si="539"/>
        <v>14</v>
      </c>
      <c r="L1003" s="8">
        <f t="shared" si="550"/>
        <v>1.00316586</v>
      </c>
      <c r="M1003" s="110">
        <f t="shared" si="564"/>
        <v>1.0036646</v>
      </c>
      <c r="N1003" s="110">
        <f t="shared" si="559"/>
        <v>1.2457501861548095</v>
      </c>
      <c r="O1003" s="103">
        <f t="shared" si="563"/>
        <v>1.24969405</v>
      </c>
      <c r="P1003" s="103">
        <f t="shared" si="543"/>
        <v>511.85331341</v>
      </c>
      <c r="Q1003" s="11">
        <f t="shared" si="558"/>
        <v>0</v>
      </c>
      <c r="R1003" s="7">
        <f t="shared" si="551"/>
        <v>0</v>
      </c>
      <c r="S1003" s="8">
        <f t="shared" si="544"/>
        <v>0</v>
      </c>
      <c r="T1003" s="113">
        <f t="shared" si="552"/>
        <v>0.1047</v>
      </c>
      <c r="U1003" s="111">
        <f t="shared" si="560"/>
        <v>14</v>
      </c>
      <c r="V1003" s="111">
        <v>252</v>
      </c>
      <c r="W1003" s="110">
        <f t="shared" si="545"/>
        <v>1.005547207</v>
      </c>
      <c r="X1003" s="103">
        <f t="shared" si="546"/>
        <v>2.8393562800000001</v>
      </c>
      <c r="Y1003" s="8">
        <f t="shared" si="553"/>
        <v>0</v>
      </c>
      <c r="Z1003" s="114" t="str">
        <f t="shared" si="556"/>
        <v>A+J=</v>
      </c>
      <c r="AA1003" s="108">
        <f t="shared" si="557"/>
        <v>45280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547"/>
        <v>45269</v>
      </c>
      <c r="B1004" s="103">
        <f t="shared" si="540"/>
        <v>515.01235002999999</v>
      </c>
      <c r="C1004" s="103">
        <f t="shared" si="554"/>
        <v>409.58290024000001</v>
      </c>
      <c r="D1004" s="104">
        <f t="shared" si="548"/>
        <v>1103.74</v>
      </c>
      <c r="E1004" s="105">
        <f t="shared" si="561"/>
        <v>1109.2360000000001</v>
      </c>
      <c r="F1004" s="106">
        <f t="shared" si="562"/>
        <v>45219</v>
      </c>
      <c r="G1004" s="107">
        <f t="shared" si="541"/>
        <v>4.9794335622521668E-3</v>
      </c>
      <c r="H1004" s="108">
        <f t="shared" si="555"/>
        <v>45280</v>
      </c>
      <c r="I1004" s="108">
        <f t="shared" si="542"/>
        <v>45280</v>
      </c>
      <c r="J1004" s="109">
        <f t="shared" si="549"/>
        <v>22</v>
      </c>
      <c r="K1004" s="109">
        <f t="shared" ref="K1004:K1067" si="565">(J1004-(NETWORKDAYS(A1004,I1004,AD$171:AD$502)-1))</f>
        <v>15</v>
      </c>
      <c r="L1004" s="8">
        <f t="shared" si="550"/>
        <v>1.00339238</v>
      </c>
      <c r="M1004" s="110">
        <f t="shared" si="564"/>
        <v>1.0036646</v>
      </c>
      <c r="N1004" s="110">
        <f t="shared" si="559"/>
        <v>1.2457501861548095</v>
      </c>
      <c r="O1004" s="103">
        <f t="shared" si="563"/>
        <v>1.2499762400000001</v>
      </c>
      <c r="P1004" s="103">
        <f t="shared" si="543"/>
        <v>511.96889361000001</v>
      </c>
      <c r="Q1004" s="11">
        <f t="shared" si="558"/>
        <v>0</v>
      </c>
      <c r="R1004" s="7">
        <f t="shared" si="551"/>
        <v>0</v>
      </c>
      <c r="S1004" s="8">
        <f t="shared" si="544"/>
        <v>0</v>
      </c>
      <c r="T1004" s="113">
        <f t="shared" si="552"/>
        <v>0.1047</v>
      </c>
      <c r="U1004" s="111">
        <f t="shared" si="560"/>
        <v>15</v>
      </c>
      <c r="V1004" s="111">
        <v>252</v>
      </c>
      <c r="W1004" s="110">
        <f t="shared" si="545"/>
        <v>1.005944612</v>
      </c>
      <c r="X1004" s="103">
        <f t="shared" si="546"/>
        <v>3.0434564200000001</v>
      </c>
      <c r="Y1004" s="8">
        <f t="shared" si="553"/>
        <v>0</v>
      </c>
      <c r="Z1004" s="114" t="str">
        <f t="shared" si="556"/>
        <v>A+J=</v>
      </c>
      <c r="AA1004" s="108">
        <f t="shared" si="557"/>
        <v>45280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547"/>
        <v>45270</v>
      </c>
      <c r="B1005" s="103">
        <f t="shared" si="540"/>
        <v>515.01235002999999</v>
      </c>
      <c r="C1005" s="103">
        <f t="shared" si="554"/>
        <v>409.58290024000001</v>
      </c>
      <c r="D1005" s="104">
        <f t="shared" si="548"/>
        <v>1103.74</v>
      </c>
      <c r="E1005" s="105">
        <f t="shared" si="561"/>
        <v>1109.2360000000001</v>
      </c>
      <c r="F1005" s="106">
        <f t="shared" si="562"/>
        <v>45219</v>
      </c>
      <c r="G1005" s="107">
        <f t="shared" si="541"/>
        <v>4.9794335622521668E-3</v>
      </c>
      <c r="H1005" s="108">
        <f t="shared" si="555"/>
        <v>45280</v>
      </c>
      <c r="I1005" s="108">
        <f t="shared" si="542"/>
        <v>45280</v>
      </c>
      <c r="J1005" s="109">
        <f t="shared" si="549"/>
        <v>22</v>
      </c>
      <c r="K1005" s="109">
        <f t="shared" si="565"/>
        <v>15</v>
      </c>
      <c r="L1005" s="8">
        <f t="shared" si="550"/>
        <v>1.00339238</v>
      </c>
      <c r="M1005" s="110">
        <f t="shared" si="564"/>
        <v>1.0036646</v>
      </c>
      <c r="N1005" s="110">
        <f t="shared" si="559"/>
        <v>1.2457501861548095</v>
      </c>
      <c r="O1005" s="103">
        <f t="shared" si="563"/>
        <v>1.2499762400000001</v>
      </c>
      <c r="P1005" s="103">
        <f t="shared" si="543"/>
        <v>511.96889361000001</v>
      </c>
      <c r="Q1005" s="11">
        <f t="shared" si="558"/>
        <v>0</v>
      </c>
      <c r="R1005" s="7">
        <f t="shared" si="551"/>
        <v>0</v>
      </c>
      <c r="S1005" s="8">
        <f t="shared" si="544"/>
        <v>0</v>
      </c>
      <c r="T1005" s="113">
        <f t="shared" si="552"/>
        <v>0.1047</v>
      </c>
      <c r="U1005" s="111">
        <f t="shared" si="560"/>
        <v>15</v>
      </c>
      <c r="V1005" s="111">
        <v>252</v>
      </c>
      <c r="W1005" s="110">
        <f t="shared" si="545"/>
        <v>1.005944612</v>
      </c>
      <c r="X1005" s="103">
        <f t="shared" si="546"/>
        <v>3.0434564200000001</v>
      </c>
      <c r="Y1005" s="8">
        <f t="shared" si="553"/>
        <v>0</v>
      </c>
      <c r="Z1005" s="114" t="str">
        <f t="shared" si="556"/>
        <v>A+J=</v>
      </c>
      <c r="AA1005" s="108">
        <f t="shared" si="557"/>
        <v>45280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547"/>
        <v>45271</v>
      </c>
      <c r="B1006" s="103">
        <f t="shared" si="540"/>
        <v>515.01235002999999</v>
      </c>
      <c r="C1006" s="103">
        <f t="shared" si="554"/>
        <v>409.58290024000001</v>
      </c>
      <c r="D1006" s="104">
        <f t="shared" si="548"/>
        <v>1103.74</v>
      </c>
      <c r="E1006" s="105">
        <f t="shared" si="561"/>
        <v>1109.2360000000001</v>
      </c>
      <c r="F1006" s="106">
        <f t="shared" si="562"/>
        <v>45219</v>
      </c>
      <c r="G1006" s="107">
        <f t="shared" si="541"/>
        <v>4.9794335622521668E-3</v>
      </c>
      <c r="H1006" s="108">
        <f t="shared" si="555"/>
        <v>45280</v>
      </c>
      <c r="I1006" s="108">
        <f t="shared" si="542"/>
        <v>45280</v>
      </c>
      <c r="J1006" s="109">
        <f t="shared" si="549"/>
        <v>22</v>
      </c>
      <c r="K1006" s="109">
        <f t="shared" si="565"/>
        <v>15</v>
      </c>
      <c r="L1006" s="8">
        <f t="shared" si="550"/>
        <v>1.00339238</v>
      </c>
      <c r="M1006" s="110">
        <f t="shared" si="564"/>
        <v>1.0036646</v>
      </c>
      <c r="N1006" s="110">
        <f t="shared" si="559"/>
        <v>1.2457501861548095</v>
      </c>
      <c r="O1006" s="103">
        <f t="shared" si="563"/>
        <v>1.2499762400000001</v>
      </c>
      <c r="P1006" s="103">
        <f t="shared" si="543"/>
        <v>511.96889361000001</v>
      </c>
      <c r="Q1006" s="11">
        <f t="shared" si="558"/>
        <v>0</v>
      </c>
      <c r="R1006" s="7">
        <f t="shared" si="551"/>
        <v>0</v>
      </c>
      <c r="S1006" s="8">
        <f t="shared" si="544"/>
        <v>0</v>
      </c>
      <c r="T1006" s="113">
        <f t="shared" si="552"/>
        <v>0.1047</v>
      </c>
      <c r="U1006" s="111">
        <f t="shared" si="560"/>
        <v>15</v>
      </c>
      <c r="V1006" s="111">
        <v>252</v>
      </c>
      <c r="W1006" s="110">
        <f t="shared" si="545"/>
        <v>1.005944612</v>
      </c>
      <c r="X1006" s="103">
        <f t="shared" si="546"/>
        <v>3.0434564200000001</v>
      </c>
      <c r="Y1006" s="8">
        <f t="shared" si="553"/>
        <v>0</v>
      </c>
      <c r="Z1006" s="114" t="str">
        <f t="shared" si="556"/>
        <v>A+J=</v>
      </c>
      <c r="AA1006" s="108">
        <f t="shared" si="557"/>
        <v>45280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547"/>
        <v>45272</v>
      </c>
      <c r="B1007" s="103">
        <f t="shared" si="540"/>
        <v>515.33222684999998</v>
      </c>
      <c r="C1007" s="103">
        <f t="shared" si="554"/>
        <v>409.58290024000001</v>
      </c>
      <c r="D1007" s="104">
        <f t="shared" si="548"/>
        <v>1103.74</v>
      </c>
      <c r="E1007" s="105">
        <f t="shared" si="561"/>
        <v>1109.2360000000001</v>
      </c>
      <c r="F1007" s="106">
        <f t="shared" si="562"/>
        <v>45219</v>
      </c>
      <c r="G1007" s="107">
        <f t="shared" si="541"/>
        <v>4.9794335622521668E-3</v>
      </c>
      <c r="H1007" s="108">
        <f t="shared" si="555"/>
        <v>45280</v>
      </c>
      <c r="I1007" s="108">
        <f t="shared" si="542"/>
        <v>45280</v>
      </c>
      <c r="J1007" s="109">
        <f t="shared" si="549"/>
        <v>22</v>
      </c>
      <c r="K1007" s="109">
        <f t="shared" si="565"/>
        <v>16</v>
      </c>
      <c r="L1007" s="8">
        <f t="shared" si="550"/>
        <v>1.0036189499999999</v>
      </c>
      <c r="M1007" s="110">
        <f t="shared" si="564"/>
        <v>1.0036646</v>
      </c>
      <c r="N1007" s="110">
        <f t="shared" si="559"/>
        <v>1.2457501861548095</v>
      </c>
      <c r="O1007" s="103">
        <f t="shared" si="563"/>
        <v>1.25025849</v>
      </c>
      <c r="P1007" s="103">
        <f t="shared" si="543"/>
        <v>512.08449838000001</v>
      </c>
      <c r="Q1007" s="11">
        <f t="shared" si="558"/>
        <v>0</v>
      </c>
      <c r="R1007" s="7">
        <f t="shared" si="551"/>
        <v>0</v>
      </c>
      <c r="S1007" s="8">
        <f t="shared" si="544"/>
        <v>0</v>
      </c>
      <c r="T1007" s="113">
        <f t="shared" si="552"/>
        <v>0.1047</v>
      </c>
      <c r="U1007" s="111">
        <f t="shared" si="560"/>
        <v>16</v>
      </c>
      <c r="V1007" s="111">
        <v>252</v>
      </c>
      <c r="W1007" s="110">
        <f t="shared" si="545"/>
        <v>1.006342173</v>
      </c>
      <c r="X1007" s="103">
        <f t="shared" si="546"/>
        <v>3.2477284700000002</v>
      </c>
      <c r="Y1007" s="8">
        <f t="shared" si="553"/>
        <v>0</v>
      </c>
      <c r="Z1007" s="114" t="str">
        <f t="shared" si="556"/>
        <v>A+J=</v>
      </c>
      <c r="AA1007" s="108">
        <f t="shared" si="557"/>
        <v>45280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547"/>
        <v>45273</v>
      </c>
      <c r="B1008" s="103">
        <f t="shared" si="540"/>
        <v>515.65230126999995</v>
      </c>
      <c r="C1008" s="103">
        <f t="shared" si="554"/>
        <v>409.58290024000001</v>
      </c>
      <c r="D1008" s="104">
        <f t="shared" si="548"/>
        <v>1103.74</v>
      </c>
      <c r="E1008" s="105">
        <f t="shared" si="561"/>
        <v>1109.2360000000001</v>
      </c>
      <c r="F1008" s="106">
        <f t="shared" si="562"/>
        <v>45219</v>
      </c>
      <c r="G1008" s="107">
        <f t="shared" si="541"/>
        <v>4.9794335622521668E-3</v>
      </c>
      <c r="H1008" s="108">
        <f t="shared" si="555"/>
        <v>45280</v>
      </c>
      <c r="I1008" s="108">
        <f t="shared" si="542"/>
        <v>45280</v>
      </c>
      <c r="J1008" s="109">
        <f t="shared" si="549"/>
        <v>22</v>
      </c>
      <c r="K1008" s="109">
        <f t="shared" si="565"/>
        <v>17</v>
      </c>
      <c r="L1008" s="8">
        <f t="shared" si="550"/>
        <v>1.00384557</v>
      </c>
      <c r="M1008" s="110">
        <f t="shared" si="564"/>
        <v>1.0036646</v>
      </c>
      <c r="N1008" s="110">
        <f t="shared" si="559"/>
        <v>1.2457501861548095</v>
      </c>
      <c r="O1008" s="103">
        <f t="shared" si="563"/>
        <v>1.2505408</v>
      </c>
      <c r="P1008" s="103">
        <f t="shared" si="543"/>
        <v>512.20012772999996</v>
      </c>
      <c r="Q1008" s="11">
        <f t="shared" si="558"/>
        <v>0</v>
      </c>
      <c r="R1008" s="7">
        <f t="shared" si="551"/>
        <v>0</v>
      </c>
      <c r="S1008" s="8">
        <f t="shared" si="544"/>
        <v>0</v>
      </c>
      <c r="T1008" s="113">
        <f t="shared" si="552"/>
        <v>0.1047</v>
      </c>
      <c r="U1008" s="111">
        <f t="shared" si="560"/>
        <v>17</v>
      </c>
      <c r="V1008" s="111">
        <v>252</v>
      </c>
      <c r="W1008" s="110">
        <f t="shared" si="545"/>
        <v>1.0067398919999999</v>
      </c>
      <c r="X1008" s="103">
        <f t="shared" si="546"/>
        <v>3.45217354</v>
      </c>
      <c r="Y1008" s="8">
        <f t="shared" si="553"/>
        <v>0</v>
      </c>
      <c r="Z1008" s="114" t="str">
        <f t="shared" si="556"/>
        <v>A+J=</v>
      </c>
      <c r="AA1008" s="108">
        <f t="shared" si="557"/>
        <v>45280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547"/>
        <v>45274</v>
      </c>
      <c r="B1009" s="103">
        <f t="shared" si="540"/>
        <v>515.97257284</v>
      </c>
      <c r="C1009" s="103">
        <f t="shared" si="554"/>
        <v>409.58290024000001</v>
      </c>
      <c r="D1009" s="104">
        <f t="shared" si="548"/>
        <v>1103.74</v>
      </c>
      <c r="E1009" s="105">
        <f t="shared" si="561"/>
        <v>1109.2360000000001</v>
      </c>
      <c r="F1009" s="106">
        <f t="shared" si="562"/>
        <v>45219</v>
      </c>
      <c r="G1009" s="107">
        <f t="shared" si="541"/>
        <v>4.9794335622521668E-3</v>
      </c>
      <c r="H1009" s="108">
        <f t="shared" si="555"/>
        <v>45280</v>
      </c>
      <c r="I1009" s="108">
        <f t="shared" si="542"/>
        <v>45280</v>
      </c>
      <c r="J1009" s="109">
        <f t="shared" si="549"/>
        <v>22</v>
      </c>
      <c r="K1009" s="109">
        <f t="shared" si="565"/>
        <v>18</v>
      </c>
      <c r="L1009" s="8">
        <f t="shared" si="550"/>
        <v>1.0040722399999999</v>
      </c>
      <c r="M1009" s="110">
        <f t="shared" si="564"/>
        <v>1.0036646</v>
      </c>
      <c r="N1009" s="110">
        <f t="shared" si="559"/>
        <v>1.2457501861548095</v>
      </c>
      <c r="O1009" s="103">
        <f t="shared" si="563"/>
        <v>1.2508231700000001</v>
      </c>
      <c r="P1009" s="103">
        <f t="shared" si="543"/>
        <v>512.31578164999996</v>
      </c>
      <c r="Q1009" s="11">
        <f t="shared" si="558"/>
        <v>0</v>
      </c>
      <c r="R1009" s="7">
        <f t="shared" si="551"/>
        <v>0</v>
      </c>
      <c r="S1009" s="8">
        <f t="shared" si="544"/>
        <v>0</v>
      </c>
      <c r="T1009" s="113">
        <f t="shared" si="552"/>
        <v>0.1047</v>
      </c>
      <c r="U1009" s="111">
        <f t="shared" si="560"/>
        <v>18</v>
      </c>
      <c r="V1009" s="111">
        <v>252</v>
      </c>
      <c r="W1009" s="110">
        <f t="shared" si="545"/>
        <v>1.007137768</v>
      </c>
      <c r="X1009" s="103">
        <f t="shared" si="546"/>
        <v>3.6567911899999999</v>
      </c>
      <c r="Y1009" s="8">
        <f t="shared" si="553"/>
        <v>0</v>
      </c>
      <c r="Z1009" s="114" t="str">
        <f t="shared" si="556"/>
        <v>A+J=</v>
      </c>
      <c r="AA1009" s="108">
        <f t="shared" si="557"/>
        <v>45280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547"/>
        <v>45275</v>
      </c>
      <c r="B1010" s="103">
        <f t="shared" si="540"/>
        <v>516.29304578999995</v>
      </c>
      <c r="C1010" s="103">
        <f t="shared" si="554"/>
        <v>409.58290024000001</v>
      </c>
      <c r="D1010" s="104">
        <f t="shared" si="548"/>
        <v>1103.74</v>
      </c>
      <c r="E1010" s="105">
        <f t="shared" si="561"/>
        <v>1109.2360000000001</v>
      </c>
      <c r="F1010" s="106">
        <f t="shared" si="562"/>
        <v>45219</v>
      </c>
      <c r="G1010" s="107">
        <f t="shared" si="541"/>
        <v>4.9794335622521668E-3</v>
      </c>
      <c r="H1010" s="108">
        <f t="shared" si="555"/>
        <v>45280</v>
      </c>
      <c r="I1010" s="108">
        <f t="shared" si="542"/>
        <v>45280</v>
      </c>
      <c r="J1010" s="109">
        <f t="shared" si="549"/>
        <v>22</v>
      </c>
      <c r="K1010" s="109">
        <f t="shared" si="565"/>
        <v>19</v>
      </c>
      <c r="L1010" s="8">
        <f t="shared" si="550"/>
        <v>1.0042989600000001</v>
      </c>
      <c r="M1010" s="110">
        <f t="shared" si="564"/>
        <v>1.0036646</v>
      </c>
      <c r="N1010" s="110">
        <f t="shared" si="559"/>
        <v>1.2457501861548095</v>
      </c>
      <c r="O1010" s="103">
        <f t="shared" si="563"/>
        <v>1.25110561</v>
      </c>
      <c r="P1010" s="103">
        <f t="shared" si="543"/>
        <v>512.43146424999998</v>
      </c>
      <c r="Q1010" s="11">
        <f t="shared" si="558"/>
        <v>0</v>
      </c>
      <c r="R1010" s="7">
        <f t="shared" si="551"/>
        <v>0</v>
      </c>
      <c r="S1010" s="8">
        <f t="shared" si="544"/>
        <v>0</v>
      </c>
      <c r="T1010" s="113">
        <f t="shared" si="552"/>
        <v>0.1047</v>
      </c>
      <c r="U1010" s="111">
        <f t="shared" si="560"/>
        <v>19</v>
      </c>
      <c r="V1010" s="111">
        <v>252</v>
      </c>
      <c r="W1010" s="110">
        <f t="shared" si="545"/>
        <v>1.007535801</v>
      </c>
      <c r="X1010" s="103">
        <f t="shared" si="546"/>
        <v>3.86158154</v>
      </c>
      <c r="Y1010" s="8">
        <f t="shared" si="553"/>
        <v>0</v>
      </c>
      <c r="Z1010" s="114" t="str">
        <f t="shared" si="556"/>
        <v>A+J=</v>
      </c>
      <c r="AA1010" s="108">
        <f t="shared" si="557"/>
        <v>45280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547"/>
        <v>45276</v>
      </c>
      <c r="B1011" s="103">
        <f t="shared" si="540"/>
        <v>516.61371656000006</v>
      </c>
      <c r="C1011" s="103">
        <f t="shared" si="554"/>
        <v>409.58290024000001</v>
      </c>
      <c r="D1011" s="104">
        <f t="shared" si="548"/>
        <v>1103.74</v>
      </c>
      <c r="E1011" s="105">
        <f t="shared" si="561"/>
        <v>1109.2360000000001</v>
      </c>
      <c r="F1011" s="106">
        <f t="shared" si="562"/>
        <v>45219</v>
      </c>
      <c r="G1011" s="107">
        <f t="shared" si="541"/>
        <v>4.9794335622521668E-3</v>
      </c>
      <c r="H1011" s="108">
        <f t="shared" si="555"/>
        <v>45280</v>
      </c>
      <c r="I1011" s="108">
        <f t="shared" si="542"/>
        <v>45280</v>
      </c>
      <c r="J1011" s="109">
        <f t="shared" si="549"/>
        <v>22</v>
      </c>
      <c r="K1011" s="109">
        <f t="shared" si="565"/>
        <v>20</v>
      </c>
      <c r="L1011" s="8">
        <f t="shared" si="550"/>
        <v>1.0045257299999999</v>
      </c>
      <c r="M1011" s="110">
        <f t="shared" si="564"/>
        <v>1.0036646</v>
      </c>
      <c r="N1011" s="110">
        <f t="shared" si="559"/>
        <v>1.2457501861548095</v>
      </c>
      <c r="O1011" s="103">
        <f t="shared" si="563"/>
        <v>1.2513881099999999</v>
      </c>
      <c r="P1011" s="103">
        <f t="shared" si="543"/>
        <v>512.54717141000003</v>
      </c>
      <c r="Q1011" s="11">
        <f t="shared" si="558"/>
        <v>0</v>
      </c>
      <c r="R1011" s="7">
        <f t="shared" si="551"/>
        <v>0</v>
      </c>
      <c r="S1011" s="8">
        <f t="shared" si="544"/>
        <v>0</v>
      </c>
      <c r="T1011" s="113">
        <f t="shared" si="552"/>
        <v>0.1047</v>
      </c>
      <c r="U1011" s="111">
        <f t="shared" si="560"/>
        <v>20</v>
      </c>
      <c r="V1011" s="111">
        <v>252</v>
      </c>
      <c r="W1011" s="110">
        <f t="shared" si="545"/>
        <v>1.0079339919999999</v>
      </c>
      <c r="X1011" s="103">
        <f t="shared" si="546"/>
        <v>4.0665451499999996</v>
      </c>
      <c r="Y1011" s="8">
        <f t="shared" si="553"/>
        <v>0</v>
      </c>
      <c r="Z1011" s="114" t="str">
        <f t="shared" si="556"/>
        <v>A+J=</v>
      </c>
      <c r="AA1011" s="108">
        <f t="shared" si="557"/>
        <v>45280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547"/>
        <v>45277</v>
      </c>
      <c r="B1012" s="103">
        <f t="shared" si="540"/>
        <v>516.61371656000006</v>
      </c>
      <c r="C1012" s="103">
        <f t="shared" si="554"/>
        <v>409.58290024000001</v>
      </c>
      <c r="D1012" s="104">
        <f t="shared" si="548"/>
        <v>1103.74</v>
      </c>
      <c r="E1012" s="105">
        <f t="shared" si="561"/>
        <v>1109.2360000000001</v>
      </c>
      <c r="F1012" s="106">
        <f t="shared" si="562"/>
        <v>45219</v>
      </c>
      <c r="G1012" s="107">
        <f t="shared" si="541"/>
        <v>4.9794335622521668E-3</v>
      </c>
      <c r="H1012" s="108">
        <f t="shared" si="555"/>
        <v>45280</v>
      </c>
      <c r="I1012" s="108">
        <f t="shared" si="542"/>
        <v>45280</v>
      </c>
      <c r="J1012" s="109">
        <f t="shared" si="549"/>
        <v>22</v>
      </c>
      <c r="K1012" s="109">
        <f t="shared" si="565"/>
        <v>20</v>
      </c>
      <c r="L1012" s="8">
        <f t="shared" si="550"/>
        <v>1.0045257299999999</v>
      </c>
      <c r="M1012" s="110">
        <f t="shared" si="564"/>
        <v>1.0036646</v>
      </c>
      <c r="N1012" s="110">
        <f t="shared" si="559"/>
        <v>1.2457501861548095</v>
      </c>
      <c r="O1012" s="103">
        <f t="shared" si="563"/>
        <v>1.2513881099999999</v>
      </c>
      <c r="P1012" s="103">
        <f t="shared" si="543"/>
        <v>512.54717141000003</v>
      </c>
      <c r="Q1012" s="11">
        <f t="shared" si="558"/>
        <v>0</v>
      </c>
      <c r="R1012" s="7">
        <f t="shared" si="551"/>
        <v>0</v>
      </c>
      <c r="S1012" s="8">
        <f t="shared" si="544"/>
        <v>0</v>
      </c>
      <c r="T1012" s="113">
        <f t="shared" si="552"/>
        <v>0.1047</v>
      </c>
      <c r="U1012" s="111">
        <f t="shared" si="560"/>
        <v>20</v>
      </c>
      <c r="V1012" s="111">
        <v>252</v>
      </c>
      <c r="W1012" s="110">
        <f t="shared" si="545"/>
        <v>1.0079339919999999</v>
      </c>
      <c r="X1012" s="103">
        <f t="shared" si="546"/>
        <v>4.0665451499999996</v>
      </c>
      <c r="Y1012" s="8">
        <f t="shared" si="553"/>
        <v>0</v>
      </c>
      <c r="Z1012" s="114" t="str">
        <f t="shared" si="556"/>
        <v>A+J=</v>
      </c>
      <c r="AA1012" s="108">
        <f t="shared" si="557"/>
        <v>45280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547"/>
        <v>45278</v>
      </c>
      <c r="B1013" s="103">
        <f t="shared" si="540"/>
        <v>516.61371656000006</v>
      </c>
      <c r="C1013" s="103">
        <f t="shared" si="554"/>
        <v>409.58290024000001</v>
      </c>
      <c r="D1013" s="104">
        <f t="shared" si="548"/>
        <v>1103.74</v>
      </c>
      <c r="E1013" s="105">
        <f t="shared" si="561"/>
        <v>1109.2360000000001</v>
      </c>
      <c r="F1013" s="106">
        <f t="shared" si="562"/>
        <v>45219</v>
      </c>
      <c r="G1013" s="107">
        <f t="shared" si="541"/>
        <v>4.9794335622521668E-3</v>
      </c>
      <c r="H1013" s="108">
        <f t="shared" si="555"/>
        <v>45280</v>
      </c>
      <c r="I1013" s="108">
        <f t="shared" si="542"/>
        <v>45280</v>
      </c>
      <c r="J1013" s="109">
        <f t="shared" si="549"/>
        <v>22</v>
      </c>
      <c r="K1013" s="109">
        <f t="shared" si="565"/>
        <v>20</v>
      </c>
      <c r="L1013" s="8">
        <f t="shared" si="550"/>
        <v>1.0045257299999999</v>
      </c>
      <c r="M1013" s="110">
        <f t="shared" si="564"/>
        <v>1.0036646</v>
      </c>
      <c r="N1013" s="110">
        <f t="shared" si="559"/>
        <v>1.2457501861548095</v>
      </c>
      <c r="O1013" s="103">
        <f t="shared" si="563"/>
        <v>1.2513881099999999</v>
      </c>
      <c r="P1013" s="103">
        <f t="shared" si="543"/>
        <v>512.54717141000003</v>
      </c>
      <c r="Q1013" s="11">
        <f t="shared" si="558"/>
        <v>0</v>
      </c>
      <c r="R1013" s="7">
        <f t="shared" si="551"/>
        <v>0</v>
      </c>
      <c r="S1013" s="8">
        <f t="shared" si="544"/>
        <v>0</v>
      </c>
      <c r="T1013" s="113">
        <f t="shared" si="552"/>
        <v>0.1047</v>
      </c>
      <c r="U1013" s="111">
        <f t="shared" si="560"/>
        <v>20</v>
      </c>
      <c r="V1013" s="111">
        <v>252</v>
      </c>
      <c r="W1013" s="110">
        <f t="shared" si="545"/>
        <v>1.0079339919999999</v>
      </c>
      <c r="X1013" s="103">
        <f t="shared" si="546"/>
        <v>4.0665451499999996</v>
      </c>
      <c r="Y1013" s="8">
        <f t="shared" si="553"/>
        <v>0</v>
      </c>
      <c r="Z1013" s="114" t="str">
        <f t="shared" si="556"/>
        <v>A+J=</v>
      </c>
      <c r="AA1013" s="108">
        <f t="shared" si="557"/>
        <v>45280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547"/>
        <v>45279</v>
      </c>
      <c r="B1014" s="103">
        <f t="shared" si="540"/>
        <v>516.93458426000007</v>
      </c>
      <c r="C1014" s="103">
        <f t="shared" si="554"/>
        <v>409.58290024000001</v>
      </c>
      <c r="D1014" s="104">
        <f t="shared" si="548"/>
        <v>1103.74</v>
      </c>
      <c r="E1014" s="105">
        <f t="shared" si="561"/>
        <v>1109.2360000000001</v>
      </c>
      <c r="F1014" s="106">
        <f t="shared" si="562"/>
        <v>45219</v>
      </c>
      <c r="G1014" s="107">
        <f t="shared" si="541"/>
        <v>4.9794335622521668E-3</v>
      </c>
      <c r="H1014" s="108">
        <f t="shared" si="555"/>
        <v>45280</v>
      </c>
      <c r="I1014" s="108">
        <f t="shared" si="542"/>
        <v>45280</v>
      </c>
      <c r="J1014" s="109">
        <f t="shared" si="549"/>
        <v>22</v>
      </c>
      <c r="K1014" s="109">
        <f t="shared" si="565"/>
        <v>21</v>
      </c>
      <c r="L1014" s="8">
        <f t="shared" si="550"/>
        <v>1.0047525500000001</v>
      </c>
      <c r="M1014" s="110">
        <f t="shared" si="564"/>
        <v>1.0036646</v>
      </c>
      <c r="N1014" s="110">
        <f t="shared" si="559"/>
        <v>1.2457501861548095</v>
      </c>
      <c r="O1014" s="103">
        <f t="shared" si="563"/>
        <v>1.25167067</v>
      </c>
      <c r="P1014" s="103">
        <f t="shared" si="543"/>
        <v>512.66290316000004</v>
      </c>
      <c r="Q1014" s="11">
        <f t="shared" si="558"/>
        <v>0</v>
      </c>
      <c r="R1014" s="7">
        <f t="shared" si="551"/>
        <v>0</v>
      </c>
      <c r="S1014" s="8">
        <f t="shared" si="544"/>
        <v>0</v>
      </c>
      <c r="T1014" s="113">
        <f t="shared" si="552"/>
        <v>0.1047</v>
      </c>
      <c r="U1014" s="111">
        <f t="shared" si="560"/>
        <v>21</v>
      </c>
      <c r="V1014" s="111">
        <v>252</v>
      </c>
      <c r="W1014" s="110">
        <f t="shared" si="545"/>
        <v>1.0083323390000001</v>
      </c>
      <c r="X1014" s="103">
        <f t="shared" si="546"/>
        <v>4.2716811000000003</v>
      </c>
      <c r="Y1014" s="8">
        <f t="shared" si="553"/>
        <v>0</v>
      </c>
      <c r="Z1014" s="114" t="str">
        <f t="shared" si="556"/>
        <v>A+J=</v>
      </c>
      <c r="AA1014" s="108">
        <f t="shared" si="557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547"/>
        <v>45280</v>
      </c>
      <c r="B1015" s="103">
        <f t="shared" si="540"/>
        <v>517.25565873000005</v>
      </c>
      <c r="C1015" s="103">
        <f t="shared" si="554"/>
        <v>409.58290024000001</v>
      </c>
      <c r="D1015" s="104">
        <f t="shared" si="548"/>
        <v>1103.74</v>
      </c>
      <c r="E1015" s="105">
        <f t="shared" si="561"/>
        <v>1109.2360000000001</v>
      </c>
      <c r="F1015" s="106">
        <f t="shared" si="562"/>
        <v>45219</v>
      </c>
      <c r="G1015" s="107">
        <f t="shared" si="541"/>
        <v>4.9794335622521668E-3</v>
      </c>
      <c r="H1015" s="108">
        <f t="shared" si="555"/>
        <v>45313</v>
      </c>
      <c r="I1015" s="108">
        <f t="shared" si="542"/>
        <v>45280</v>
      </c>
      <c r="J1015" s="109">
        <f t="shared" si="549"/>
        <v>22</v>
      </c>
      <c r="K1015" s="109">
        <f t="shared" si="565"/>
        <v>22</v>
      </c>
      <c r="L1015" s="8">
        <f t="shared" si="550"/>
        <v>1.0049794299999999</v>
      </c>
      <c r="M1015" s="110">
        <f t="shared" si="564"/>
        <v>1.0036646</v>
      </c>
      <c r="N1015" s="110">
        <f t="shared" si="559"/>
        <v>1.2457501861548095</v>
      </c>
      <c r="O1015" s="103">
        <f t="shared" si="563"/>
        <v>1.25195331</v>
      </c>
      <c r="P1015" s="103">
        <f t="shared" si="543"/>
        <v>512.77866767</v>
      </c>
      <c r="Q1015" s="11">
        <f t="shared" si="558"/>
        <v>33</v>
      </c>
      <c r="R1015" s="7">
        <f t="shared" si="551"/>
        <v>2.6020000000000001E-2</v>
      </c>
      <c r="S1015" s="8">
        <f t="shared" si="544"/>
        <v>13.34250093</v>
      </c>
      <c r="T1015" s="113">
        <f t="shared" si="552"/>
        <v>0.1047</v>
      </c>
      <c r="U1015" s="111">
        <f t="shared" si="560"/>
        <v>22</v>
      </c>
      <c r="V1015" s="111">
        <v>252</v>
      </c>
      <c r="W1015" s="110">
        <f t="shared" si="545"/>
        <v>1.0087308450000001</v>
      </c>
      <c r="X1015" s="103">
        <f t="shared" si="546"/>
        <v>4.4769910599999996</v>
      </c>
      <c r="Y1015" s="8">
        <f t="shared" si="553"/>
        <v>17.81949199</v>
      </c>
      <c r="Z1015" s="114" t="str">
        <f t="shared" si="556"/>
        <v>A+J=</v>
      </c>
      <c r="AA1015" s="108">
        <f t="shared" si="557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547"/>
        <v>45281</v>
      </c>
      <c r="B1016" s="103">
        <f t="shared" si="540"/>
        <v>499.77425865999999</v>
      </c>
      <c r="C1016" s="103">
        <f t="shared" si="554"/>
        <v>398.92555318000001</v>
      </c>
      <c r="D1016" s="104">
        <f t="shared" si="548"/>
        <v>1109.2360000000001</v>
      </c>
      <c r="E1016" s="105">
        <f t="shared" si="561"/>
        <v>1115.8150000000001</v>
      </c>
      <c r="F1016" s="106">
        <f t="shared" si="562"/>
        <v>45250</v>
      </c>
      <c r="G1016" s="107">
        <f t="shared" si="541"/>
        <v>5.9311093401224202E-3</v>
      </c>
      <c r="H1016" s="108">
        <f t="shared" si="555"/>
        <v>45313</v>
      </c>
      <c r="I1016" s="108">
        <f t="shared" si="542"/>
        <v>45313</v>
      </c>
      <c r="J1016" s="109">
        <f t="shared" si="549"/>
        <v>21</v>
      </c>
      <c r="K1016" s="109">
        <f t="shared" si="565"/>
        <v>1</v>
      </c>
      <c r="L1016" s="8">
        <f t="shared" si="550"/>
        <v>1.0002816299999999</v>
      </c>
      <c r="M1016" s="110">
        <f t="shared" si="564"/>
        <v>1.0049794299999999</v>
      </c>
      <c r="N1016" s="110">
        <f t="shared" si="559"/>
        <v>1.2519533120042543</v>
      </c>
      <c r="O1016" s="103">
        <f t="shared" si="563"/>
        <v>1.2523058899999999</v>
      </c>
      <c r="P1016" s="103">
        <f t="shared" si="543"/>
        <v>499.57681990999998</v>
      </c>
      <c r="Q1016" s="11">
        <f t="shared" si="558"/>
        <v>0</v>
      </c>
      <c r="R1016" s="7">
        <f t="shared" si="551"/>
        <v>0</v>
      </c>
      <c r="S1016" s="8">
        <f t="shared" si="544"/>
        <v>0</v>
      </c>
      <c r="T1016" s="113">
        <f t="shared" si="552"/>
        <v>0.1047</v>
      </c>
      <c r="U1016" s="111">
        <f t="shared" si="560"/>
        <v>1</v>
      </c>
      <c r="V1016" s="111">
        <v>252</v>
      </c>
      <c r="W1016" s="110">
        <f t="shared" si="545"/>
        <v>1.0003952119999999</v>
      </c>
      <c r="X1016" s="103">
        <f t="shared" si="546"/>
        <v>0.19743875</v>
      </c>
      <c r="Y1016" s="8">
        <f t="shared" si="553"/>
        <v>0</v>
      </c>
      <c r="Z1016" s="114" t="str">
        <f t="shared" si="556"/>
        <v>A+J=</v>
      </c>
      <c r="AA1016" s="108">
        <f t="shared" si="557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547"/>
        <v>45282</v>
      </c>
      <c r="B1017" s="103">
        <f t="shared" si="540"/>
        <v>500.11258813000001</v>
      </c>
      <c r="C1017" s="103">
        <f t="shared" si="554"/>
        <v>398.92555318000001</v>
      </c>
      <c r="D1017" s="104">
        <f t="shared" si="548"/>
        <v>1109.2360000000001</v>
      </c>
      <c r="E1017" s="105">
        <f t="shared" si="561"/>
        <v>1115.8150000000001</v>
      </c>
      <c r="F1017" s="106">
        <f t="shared" si="562"/>
        <v>45250</v>
      </c>
      <c r="G1017" s="107">
        <f t="shared" si="541"/>
        <v>5.9311093401224202E-3</v>
      </c>
      <c r="H1017" s="108">
        <f t="shared" si="555"/>
        <v>45313</v>
      </c>
      <c r="I1017" s="108">
        <f t="shared" si="542"/>
        <v>45313</v>
      </c>
      <c r="J1017" s="109">
        <f t="shared" si="549"/>
        <v>21</v>
      </c>
      <c r="K1017" s="109">
        <f t="shared" si="565"/>
        <v>2</v>
      </c>
      <c r="L1017" s="8">
        <f t="shared" si="550"/>
        <v>1.00056335</v>
      </c>
      <c r="M1017" s="110">
        <f t="shared" si="564"/>
        <v>1.0049794299999999</v>
      </c>
      <c r="N1017" s="110">
        <f t="shared" si="559"/>
        <v>1.2519533120042543</v>
      </c>
      <c r="O1017" s="103">
        <f t="shared" si="563"/>
        <v>1.25265859</v>
      </c>
      <c r="P1017" s="103">
        <f t="shared" si="543"/>
        <v>499.71752096</v>
      </c>
      <c r="Q1017" s="11">
        <f t="shared" si="558"/>
        <v>0</v>
      </c>
      <c r="R1017" s="7">
        <f t="shared" si="551"/>
        <v>0</v>
      </c>
      <c r="S1017" s="8">
        <f t="shared" si="544"/>
        <v>0</v>
      </c>
      <c r="T1017" s="113">
        <f t="shared" si="552"/>
        <v>0.1047</v>
      </c>
      <c r="U1017" s="111">
        <f t="shared" si="560"/>
        <v>2</v>
      </c>
      <c r="V1017" s="111">
        <v>252</v>
      </c>
      <c r="W1017" s="110">
        <f t="shared" si="545"/>
        <v>1.000790581</v>
      </c>
      <c r="X1017" s="103">
        <f t="shared" si="546"/>
        <v>0.39506717000000002</v>
      </c>
      <c r="Y1017" s="8">
        <f t="shared" si="553"/>
        <v>0</v>
      </c>
      <c r="Z1017" s="114" t="str">
        <f t="shared" si="556"/>
        <v>A+J=</v>
      </c>
      <c r="AA1017" s="108">
        <f t="shared" si="557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547"/>
        <v>45283</v>
      </c>
      <c r="B1018" s="103">
        <f t="shared" si="540"/>
        <v>500.45115025999996</v>
      </c>
      <c r="C1018" s="103">
        <f t="shared" si="554"/>
        <v>398.92555318000001</v>
      </c>
      <c r="D1018" s="104">
        <f t="shared" si="548"/>
        <v>1109.2360000000001</v>
      </c>
      <c r="E1018" s="105">
        <f t="shared" si="561"/>
        <v>1115.8150000000001</v>
      </c>
      <c r="F1018" s="106">
        <f t="shared" si="562"/>
        <v>45250</v>
      </c>
      <c r="G1018" s="107">
        <f t="shared" si="541"/>
        <v>5.9311093401224202E-3</v>
      </c>
      <c r="H1018" s="108">
        <f t="shared" si="555"/>
        <v>45313</v>
      </c>
      <c r="I1018" s="108">
        <f t="shared" si="542"/>
        <v>45313</v>
      </c>
      <c r="J1018" s="109">
        <f t="shared" si="549"/>
        <v>21</v>
      </c>
      <c r="K1018" s="109">
        <f t="shared" si="565"/>
        <v>3</v>
      </c>
      <c r="L1018" s="8">
        <f t="shared" si="550"/>
        <v>1.00084515</v>
      </c>
      <c r="M1018" s="110">
        <f t="shared" si="564"/>
        <v>1.0049794299999999</v>
      </c>
      <c r="N1018" s="110">
        <f t="shared" si="559"/>
        <v>1.2519533120042543</v>
      </c>
      <c r="O1018" s="103">
        <f t="shared" si="563"/>
        <v>1.2530114000000001</v>
      </c>
      <c r="P1018" s="103">
        <f t="shared" si="543"/>
        <v>499.85826587999998</v>
      </c>
      <c r="Q1018" s="11">
        <f t="shared" si="558"/>
        <v>0</v>
      </c>
      <c r="R1018" s="7">
        <f t="shared" si="551"/>
        <v>0</v>
      </c>
      <c r="S1018" s="8">
        <f t="shared" si="544"/>
        <v>0</v>
      </c>
      <c r="T1018" s="113">
        <f t="shared" si="552"/>
        <v>0.1047</v>
      </c>
      <c r="U1018" s="111">
        <f t="shared" si="560"/>
        <v>3</v>
      </c>
      <c r="V1018" s="111">
        <v>252</v>
      </c>
      <c r="W1018" s="110">
        <f t="shared" si="545"/>
        <v>1.0011861049999999</v>
      </c>
      <c r="X1018" s="103">
        <f t="shared" si="546"/>
        <v>0.59288437999999999</v>
      </c>
      <c r="Y1018" s="8">
        <f t="shared" si="553"/>
        <v>0</v>
      </c>
      <c r="Z1018" s="114" t="str">
        <f t="shared" si="556"/>
        <v>A+J=</v>
      </c>
      <c r="AA1018" s="108">
        <f t="shared" si="557"/>
        <v>45313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547"/>
        <v>45284</v>
      </c>
      <c r="B1019" s="103">
        <f t="shared" si="540"/>
        <v>500.45115025999996</v>
      </c>
      <c r="C1019" s="103">
        <f t="shared" si="554"/>
        <v>398.92555318000001</v>
      </c>
      <c r="D1019" s="104">
        <f t="shared" si="548"/>
        <v>1109.2360000000001</v>
      </c>
      <c r="E1019" s="105">
        <f t="shared" si="561"/>
        <v>1115.8150000000001</v>
      </c>
      <c r="F1019" s="106">
        <f t="shared" si="562"/>
        <v>45250</v>
      </c>
      <c r="G1019" s="107">
        <f t="shared" si="541"/>
        <v>5.9311093401224202E-3</v>
      </c>
      <c r="H1019" s="108">
        <f t="shared" si="555"/>
        <v>45313</v>
      </c>
      <c r="I1019" s="108">
        <f t="shared" si="542"/>
        <v>45313</v>
      </c>
      <c r="J1019" s="109">
        <f t="shared" si="549"/>
        <v>21</v>
      </c>
      <c r="K1019" s="109">
        <f t="shared" si="565"/>
        <v>3</v>
      </c>
      <c r="L1019" s="8">
        <f t="shared" si="550"/>
        <v>1.00084515</v>
      </c>
      <c r="M1019" s="110">
        <f t="shared" si="564"/>
        <v>1.0049794299999999</v>
      </c>
      <c r="N1019" s="110">
        <f t="shared" si="559"/>
        <v>1.2519533120042543</v>
      </c>
      <c r="O1019" s="103">
        <f t="shared" si="563"/>
        <v>1.2530114000000001</v>
      </c>
      <c r="P1019" s="103">
        <f t="shared" si="543"/>
        <v>499.85826587999998</v>
      </c>
      <c r="Q1019" s="11">
        <f t="shared" si="558"/>
        <v>0</v>
      </c>
      <c r="R1019" s="7">
        <f t="shared" si="551"/>
        <v>0</v>
      </c>
      <c r="S1019" s="8">
        <f t="shared" si="544"/>
        <v>0</v>
      </c>
      <c r="T1019" s="113">
        <f t="shared" si="552"/>
        <v>0.1047</v>
      </c>
      <c r="U1019" s="111">
        <f t="shared" si="560"/>
        <v>3</v>
      </c>
      <c r="V1019" s="111">
        <v>252</v>
      </c>
      <c r="W1019" s="110">
        <f t="shared" si="545"/>
        <v>1.0011861049999999</v>
      </c>
      <c r="X1019" s="103">
        <f t="shared" si="546"/>
        <v>0.59288437999999999</v>
      </c>
      <c r="Y1019" s="8">
        <f t="shared" si="553"/>
        <v>0</v>
      </c>
      <c r="Z1019" s="114" t="str">
        <f t="shared" si="556"/>
        <v>A+J=</v>
      </c>
      <c r="AA1019" s="108">
        <f t="shared" si="557"/>
        <v>45313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547"/>
        <v>45285</v>
      </c>
      <c r="B1020" s="103">
        <f t="shared" si="540"/>
        <v>500.45115025999996</v>
      </c>
      <c r="C1020" s="103">
        <f t="shared" si="554"/>
        <v>398.92555318000001</v>
      </c>
      <c r="D1020" s="104">
        <f t="shared" si="548"/>
        <v>1109.2360000000001</v>
      </c>
      <c r="E1020" s="105">
        <f t="shared" si="561"/>
        <v>1115.8150000000001</v>
      </c>
      <c r="F1020" s="106">
        <f t="shared" si="562"/>
        <v>45250</v>
      </c>
      <c r="G1020" s="107">
        <f t="shared" si="541"/>
        <v>5.9311093401224202E-3</v>
      </c>
      <c r="H1020" s="108">
        <f t="shared" si="555"/>
        <v>45313</v>
      </c>
      <c r="I1020" s="108">
        <f t="shared" si="542"/>
        <v>45313</v>
      </c>
      <c r="J1020" s="109">
        <f t="shared" si="549"/>
        <v>21</v>
      </c>
      <c r="K1020" s="109">
        <f t="shared" si="565"/>
        <v>3</v>
      </c>
      <c r="L1020" s="8">
        <f t="shared" si="550"/>
        <v>1.00084515</v>
      </c>
      <c r="M1020" s="110">
        <f t="shared" si="564"/>
        <v>1.0049794299999999</v>
      </c>
      <c r="N1020" s="110">
        <f t="shared" si="559"/>
        <v>1.2519533120042543</v>
      </c>
      <c r="O1020" s="103">
        <f t="shared" si="563"/>
        <v>1.2530114000000001</v>
      </c>
      <c r="P1020" s="103">
        <f t="shared" si="543"/>
        <v>499.85826587999998</v>
      </c>
      <c r="Q1020" s="11">
        <f t="shared" si="558"/>
        <v>0</v>
      </c>
      <c r="R1020" s="7">
        <f t="shared" si="551"/>
        <v>0</v>
      </c>
      <c r="S1020" s="8">
        <f t="shared" si="544"/>
        <v>0</v>
      </c>
      <c r="T1020" s="113">
        <f t="shared" si="552"/>
        <v>0.1047</v>
      </c>
      <c r="U1020" s="111">
        <f t="shared" si="560"/>
        <v>3</v>
      </c>
      <c r="V1020" s="111">
        <v>252</v>
      </c>
      <c r="W1020" s="110">
        <f t="shared" si="545"/>
        <v>1.0011861049999999</v>
      </c>
      <c r="X1020" s="103">
        <f t="shared" si="546"/>
        <v>0.59288437999999999</v>
      </c>
      <c r="Y1020" s="8">
        <f t="shared" si="553"/>
        <v>0</v>
      </c>
      <c r="Z1020" s="114" t="str">
        <f t="shared" si="556"/>
        <v>A+J=</v>
      </c>
      <c r="AA1020" s="108">
        <f t="shared" si="557"/>
        <v>45313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547"/>
        <v>45286</v>
      </c>
      <c r="B1021" s="103">
        <f t="shared" si="540"/>
        <v>500.45115025999996</v>
      </c>
      <c r="C1021" s="103">
        <f t="shared" si="554"/>
        <v>398.92555318000001</v>
      </c>
      <c r="D1021" s="104">
        <f t="shared" si="548"/>
        <v>1109.2360000000001</v>
      </c>
      <c r="E1021" s="105">
        <f t="shared" si="561"/>
        <v>1115.8150000000001</v>
      </c>
      <c r="F1021" s="106">
        <f t="shared" si="562"/>
        <v>45250</v>
      </c>
      <c r="G1021" s="107">
        <f t="shared" si="541"/>
        <v>5.9311093401224202E-3</v>
      </c>
      <c r="H1021" s="108">
        <f t="shared" si="555"/>
        <v>45313</v>
      </c>
      <c r="I1021" s="108">
        <f t="shared" si="542"/>
        <v>45313</v>
      </c>
      <c r="J1021" s="109">
        <f t="shared" si="549"/>
        <v>21</v>
      </c>
      <c r="K1021" s="109">
        <f t="shared" si="565"/>
        <v>3</v>
      </c>
      <c r="L1021" s="8">
        <f t="shared" si="550"/>
        <v>1.00084515</v>
      </c>
      <c r="M1021" s="110">
        <f t="shared" si="564"/>
        <v>1.0049794299999999</v>
      </c>
      <c r="N1021" s="110">
        <f t="shared" si="559"/>
        <v>1.2519533120042543</v>
      </c>
      <c r="O1021" s="103">
        <f t="shared" si="563"/>
        <v>1.2530114000000001</v>
      </c>
      <c r="P1021" s="103">
        <f t="shared" si="543"/>
        <v>499.85826587999998</v>
      </c>
      <c r="Q1021" s="11">
        <f t="shared" si="558"/>
        <v>0</v>
      </c>
      <c r="R1021" s="7">
        <f t="shared" si="551"/>
        <v>0</v>
      </c>
      <c r="S1021" s="8">
        <f t="shared" si="544"/>
        <v>0</v>
      </c>
      <c r="T1021" s="113">
        <f t="shared" si="552"/>
        <v>0.1047</v>
      </c>
      <c r="U1021" s="111">
        <f t="shared" si="560"/>
        <v>3</v>
      </c>
      <c r="V1021" s="111">
        <v>252</v>
      </c>
      <c r="W1021" s="110">
        <f t="shared" si="545"/>
        <v>1.0011861049999999</v>
      </c>
      <c r="X1021" s="103">
        <f t="shared" si="546"/>
        <v>0.59288437999999999</v>
      </c>
      <c r="Y1021" s="8">
        <f t="shared" si="553"/>
        <v>0</v>
      </c>
      <c r="Z1021" s="114" t="str">
        <f t="shared" si="556"/>
        <v>A+J=</v>
      </c>
      <c r="AA1021" s="108">
        <f t="shared" si="557"/>
        <v>45313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547"/>
        <v>45287</v>
      </c>
      <c r="B1022" s="103">
        <f t="shared" si="540"/>
        <v>500.78993819999999</v>
      </c>
      <c r="C1022" s="103">
        <f t="shared" si="554"/>
        <v>398.92555318000001</v>
      </c>
      <c r="D1022" s="104">
        <f t="shared" si="548"/>
        <v>1109.2360000000001</v>
      </c>
      <c r="E1022" s="105">
        <f t="shared" si="561"/>
        <v>1115.8150000000001</v>
      </c>
      <c r="F1022" s="106">
        <f t="shared" si="562"/>
        <v>45250</v>
      </c>
      <c r="G1022" s="107">
        <f t="shared" si="541"/>
        <v>5.9311093401224202E-3</v>
      </c>
      <c r="H1022" s="108">
        <f t="shared" si="555"/>
        <v>45313</v>
      </c>
      <c r="I1022" s="108">
        <f t="shared" si="542"/>
        <v>45313</v>
      </c>
      <c r="J1022" s="109">
        <f t="shared" si="549"/>
        <v>21</v>
      </c>
      <c r="K1022" s="109">
        <f t="shared" si="565"/>
        <v>4</v>
      </c>
      <c r="L1022" s="8">
        <f t="shared" si="550"/>
        <v>1.0011270299999999</v>
      </c>
      <c r="M1022" s="110">
        <f t="shared" si="564"/>
        <v>1.0049794299999999</v>
      </c>
      <c r="N1022" s="110">
        <f t="shared" si="559"/>
        <v>1.2519533120042543</v>
      </c>
      <c r="O1022" s="103">
        <f t="shared" si="563"/>
        <v>1.2533643000000001</v>
      </c>
      <c r="P1022" s="103">
        <f t="shared" si="543"/>
        <v>499.99904671000002</v>
      </c>
      <c r="Q1022" s="11">
        <f t="shared" si="558"/>
        <v>0</v>
      </c>
      <c r="R1022" s="7">
        <f t="shared" si="551"/>
        <v>0</v>
      </c>
      <c r="S1022" s="8">
        <f t="shared" si="544"/>
        <v>0</v>
      </c>
      <c r="T1022" s="113">
        <f t="shared" si="552"/>
        <v>0.1047</v>
      </c>
      <c r="U1022" s="111">
        <f t="shared" si="560"/>
        <v>4</v>
      </c>
      <c r="V1022" s="111">
        <v>252</v>
      </c>
      <c r="W1022" s="110">
        <f t="shared" si="545"/>
        <v>1.001581786</v>
      </c>
      <c r="X1022" s="103">
        <f t="shared" si="546"/>
        <v>0.79089149000000003</v>
      </c>
      <c r="Y1022" s="8">
        <f t="shared" si="553"/>
        <v>0</v>
      </c>
      <c r="Z1022" s="114" t="str">
        <f t="shared" si="556"/>
        <v>A+J=</v>
      </c>
      <c r="AA1022" s="108">
        <f t="shared" si="557"/>
        <v>45313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547"/>
        <v>45288</v>
      </c>
      <c r="B1023" s="103">
        <f t="shared" si="540"/>
        <v>501.12894803</v>
      </c>
      <c r="C1023" s="103">
        <f t="shared" si="554"/>
        <v>398.92555318000001</v>
      </c>
      <c r="D1023" s="104">
        <f t="shared" si="548"/>
        <v>1109.2360000000001</v>
      </c>
      <c r="E1023" s="105">
        <f t="shared" si="561"/>
        <v>1115.8150000000001</v>
      </c>
      <c r="F1023" s="106">
        <f t="shared" si="562"/>
        <v>45250</v>
      </c>
      <c r="G1023" s="107">
        <f t="shared" si="541"/>
        <v>5.9311093401224202E-3</v>
      </c>
      <c r="H1023" s="108">
        <f t="shared" si="555"/>
        <v>45313</v>
      </c>
      <c r="I1023" s="108">
        <f t="shared" si="542"/>
        <v>45313</v>
      </c>
      <c r="J1023" s="109">
        <f t="shared" si="549"/>
        <v>21</v>
      </c>
      <c r="K1023" s="109">
        <f t="shared" si="565"/>
        <v>5</v>
      </c>
      <c r="L1023" s="8">
        <f t="shared" si="550"/>
        <v>1.0014089799999999</v>
      </c>
      <c r="M1023" s="110">
        <f t="shared" si="564"/>
        <v>1.0049794299999999</v>
      </c>
      <c r="N1023" s="110">
        <f t="shared" si="559"/>
        <v>1.2519533120042543</v>
      </c>
      <c r="O1023" s="103">
        <f t="shared" si="563"/>
        <v>1.25371728</v>
      </c>
      <c r="P1023" s="103">
        <f t="shared" si="543"/>
        <v>500.13985945000002</v>
      </c>
      <c r="Q1023" s="11">
        <f t="shared" si="558"/>
        <v>0</v>
      </c>
      <c r="R1023" s="7">
        <f t="shared" si="551"/>
        <v>0</v>
      </c>
      <c r="S1023" s="8">
        <f t="shared" si="544"/>
        <v>0</v>
      </c>
      <c r="T1023" s="113">
        <f t="shared" si="552"/>
        <v>0.1047</v>
      </c>
      <c r="U1023" s="111">
        <f t="shared" si="560"/>
        <v>5</v>
      </c>
      <c r="V1023" s="111">
        <v>252</v>
      </c>
      <c r="W1023" s="110">
        <f t="shared" si="545"/>
        <v>1.001977624</v>
      </c>
      <c r="X1023" s="103">
        <f t="shared" si="546"/>
        <v>0.98908857999999999</v>
      </c>
      <c r="Y1023" s="8">
        <f t="shared" si="553"/>
        <v>0</v>
      </c>
      <c r="Z1023" s="114" t="str">
        <f t="shared" si="556"/>
        <v>A+J=</v>
      </c>
      <c r="AA1023" s="108">
        <f t="shared" si="557"/>
        <v>45313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547"/>
        <v>45289</v>
      </c>
      <c r="B1024" s="103">
        <f t="shared" si="540"/>
        <v>501.46819887999999</v>
      </c>
      <c r="C1024" s="103">
        <f t="shared" si="554"/>
        <v>398.92555318000001</v>
      </c>
      <c r="D1024" s="104">
        <f t="shared" si="548"/>
        <v>1109.2360000000001</v>
      </c>
      <c r="E1024" s="105">
        <f t="shared" si="561"/>
        <v>1115.8150000000001</v>
      </c>
      <c r="F1024" s="106">
        <f t="shared" si="562"/>
        <v>45250</v>
      </c>
      <c r="G1024" s="107">
        <f t="shared" si="541"/>
        <v>5.9311093401224202E-3</v>
      </c>
      <c r="H1024" s="108">
        <f t="shared" si="555"/>
        <v>45313</v>
      </c>
      <c r="I1024" s="108">
        <f t="shared" si="542"/>
        <v>45313</v>
      </c>
      <c r="J1024" s="109">
        <f t="shared" si="549"/>
        <v>21</v>
      </c>
      <c r="K1024" s="109">
        <f t="shared" si="565"/>
        <v>6</v>
      </c>
      <c r="L1024" s="8">
        <f t="shared" si="550"/>
        <v>1.00169102</v>
      </c>
      <c r="M1024" s="110">
        <f t="shared" si="564"/>
        <v>1.0049794299999999</v>
      </c>
      <c r="N1024" s="110">
        <f t="shared" si="559"/>
        <v>1.2519533120042543</v>
      </c>
      <c r="O1024" s="103">
        <f t="shared" si="563"/>
        <v>1.2540703900000001</v>
      </c>
      <c r="P1024" s="103">
        <f t="shared" si="543"/>
        <v>500.28072405</v>
      </c>
      <c r="Q1024" s="11">
        <f t="shared" si="558"/>
        <v>0</v>
      </c>
      <c r="R1024" s="7">
        <f t="shared" si="551"/>
        <v>0</v>
      </c>
      <c r="S1024" s="8">
        <f t="shared" si="544"/>
        <v>0</v>
      </c>
      <c r="T1024" s="113">
        <f t="shared" si="552"/>
        <v>0.1047</v>
      </c>
      <c r="U1024" s="111">
        <f t="shared" si="560"/>
        <v>6</v>
      </c>
      <c r="V1024" s="111">
        <v>252</v>
      </c>
      <c r="W1024" s="110">
        <f t="shared" si="545"/>
        <v>1.0023736169999999</v>
      </c>
      <c r="X1024" s="103">
        <f t="shared" si="546"/>
        <v>1.18747483</v>
      </c>
      <c r="Y1024" s="8">
        <f t="shared" si="553"/>
        <v>0</v>
      </c>
      <c r="Z1024" s="114" t="str">
        <f t="shared" si="556"/>
        <v>A+J=</v>
      </c>
      <c r="AA1024" s="108">
        <f t="shared" si="557"/>
        <v>45313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547"/>
        <v>45290</v>
      </c>
      <c r="B1025" s="103">
        <f t="shared" si="540"/>
        <v>501.80767636000002</v>
      </c>
      <c r="C1025" s="103">
        <f t="shared" si="554"/>
        <v>398.92555318000001</v>
      </c>
      <c r="D1025" s="104">
        <f t="shared" si="548"/>
        <v>1109.2360000000001</v>
      </c>
      <c r="E1025" s="105">
        <f t="shared" si="561"/>
        <v>1115.8150000000001</v>
      </c>
      <c r="F1025" s="106">
        <f t="shared" si="562"/>
        <v>45250</v>
      </c>
      <c r="G1025" s="107">
        <f t="shared" si="541"/>
        <v>5.9311093401224202E-3</v>
      </c>
      <c r="H1025" s="108">
        <f t="shared" si="555"/>
        <v>45313</v>
      </c>
      <c r="I1025" s="108">
        <f t="shared" si="542"/>
        <v>45313</v>
      </c>
      <c r="J1025" s="109">
        <f t="shared" si="549"/>
        <v>21</v>
      </c>
      <c r="K1025" s="109">
        <f t="shared" si="565"/>
        <v>7</v>
      </c>
      <c r="L1025" s="8">
        <f t="shared" si="550"/>
        <v>1.00197314</v>
      </c>
      <c r="M1025" s="110">
        <f t="shared" si="564"/>
        <v>1.0049794299999999</v>
      </c>
      <c r="N1025" s="110">
        <f t="shared" si="559"/>
        <v>1.2519533120042543</v>
      </c>
      <c r="O1025" s="103">
        <f t="shared" si="563"/>
        <v>1.25442359</v>
      </c>
      <c r="P1025" s="103">
        <f t="shared" si="543"/>
        <v>500.42162456</v>
      </c>
      <c r="Q1025" s="11">
        <f t="shared" si="558"/>
        <v>0</v>
      </c>
      <c r="R1025" s="7">
        <f t="shared" si="551"/>
        <v>0</v>
      </c>
      <c r="S1025" s="8">
        <f t="shared" si="544"/>
        <v>0</v>
      </c>
      <c r="T1025" s="113">
        <f t="shared" si="552"/>
        <v>0.1047</v>
      </c>
      <c r="U1025" s="111">
        <f t="shared" si="560"/>
        <v>7</v>
      </c>
      <c r="V1025" s="111">
        <v>252</v>
      </c>
      <c r="W1025" s="110">
        <f t="shared" si="545"/>
        <v>1.0027697680000001</v>
      </c>
      <c r="X1025" s="103">
        <f t="shared" si="546"/>
        <v>1.3860517999999999</v>
      </c>
      <c r="Y1025" s="8">
        <f t="shared" si="553"/>
        <v>0</v>
      </c>
      <c r="Z1025" s="114" t="str">
        <f t="shared" si="556"/>
        <v>A+J=</v>
      </c>
      <c r="AA1025" s="108">
        <f t="shared" si="557"/>
        <v>45313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547"/>
        <v>45291</v>
      </c>
      <c r="B1026" s="103">
        <f t="shared" si="540"/>
        <v>501.80767636000002</v>
      </c>
      <c r="C1026" s="103">
        <f t="shared" si="554"/>
        <v>398.92555318000001</v>
      </c>
      <c r="D1026" s="104">
        <f t="shared" si="548"/>
        <v>1109.2360000000001</v>
      </c>
      <c r="E1026" s="105">
        <f t="shared" si="561"/>
        <v>1115.8150000000001</v>
      </c>
      <c r="F1026" s="106">
        <f t="shared" si="562"/>
        <v>45250</v>
      </c>
      <c r="G1026" s="107">
        <f t="shared" si="541"/>
        <v>5.9311093401224202E-3</v>
      </c>
      <c r="H1026" s="108">
        <f t="shared" si="555"/>
        <v>45313</v>
      </c>
      <c r="I1026" s="108">
        <f t="shared" si="542"/>
        <v>45313</v>
      </c>
      <c r="J1026" s="109">
        <f t="shared" si="549"/>
        <v>21</v>
      </c>
      <c r="K1026" s="109">
        <f t="shared" si="565"/>
        <v>7</v>
      </c>
      <c r="L1026" s="8">
        <f t="shared" si="550"/>
        <v>1.00197314</v>
      </c>
      <c r="M1026" s="110">
        <f t="shared" si="564"/>
        <v>1.0049794299999999</v>
      </c>
      <c r="N1026" s="110">
        <f t="shared" si="559"/>
        <v>1.2519533120042543</v>
      </c>
      <c r="O1026" s="103">
        <f t="shared" si="563"/>
        <v>1.25442359</v>
      </c>
      <c r="P1026" s="103">
        <f t="shared" si="543"/>
        <v>500.42162456</v>
      </c>
      <c r="Q1026" s="11">
        <f t="shared" si="558"/>
        <v>0</v>
      </c>
      <c r="R1026" s="7">
        <f t="shared" si="551"/>
        <v>0</v>
      </c>
      <c r="S1026" s="8">
        <f t="shared" si="544"/>
        <v>0</v>
      </c>
      <c r="T1026" s="113">
        <f t="shared" si="552"/>
        <v>0.1047</v>
      </c>
      <c r="U1026" s="111">
        <f t="shared" si="560"/>
        <v>7</v>
      </c>
      <c r="V1026" s="111">
        <v>252</v>
      </c>
      <c r="W1026" s="110">
        <f t="shared" si="545"/>
        <v>1.0027697680000001</v>
      </c>
      <c r="X1026" s="103">
        <f t="shared" si="546"/>
        <v>1.3860517999999999</v>
      </c>
      <c r="Y1026" s="8">
        <f t="shared" si="553"/>
        <v>0</v>
      </c>
      <c r="Z1026" s="114" t="str">
        <f t="shared" si="556"/>
        <v>A+J=</v>
      </c>
      <c r="AA1026" s="108">
        <f t="shared" si="557"/>
        <v>45313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547"/>
        <v>45292</v>
      </c>
      <c r="B1027" s="103">
        <f t="shared" si="540"/>
        <v>501.80767636000002</v>
      </c>
      <c r="C1027" s="103">
        <f t="shared" si="554"/>
        <v>398.92555318000001</v>
      </c>
      <c r="D1027" s="104">
        <f t="shared" si="548"/>
        <v>1109.2360000000001</v>
      </c>
      <c r="E1027" s="105">
        <f t="shared" si="561"/>
        <v>1115.8150000000001</v>
      </c>
      <c r="F1027" s="106">
        <f t="shared" si="562"/>
        <v>45250</v>
      </c>
      <c r="G1027" s="107">
        <f t="shared" si="541"/>
        <v>5.9311093401224202E-3</v>
      </c>
      <c r="H1027" s="108">
        <f t="shared" si="555"/>
        <v>45313</v>
      </c>
      <c r="I1027" s="108">
        <f t="shared" si="542"/>
        <v>45313</v>
      </c>
      <c r="J1027" s="109">
        <f t="shared" si="549"/>
        <v>21</v>
      </c>
      <c r="K1027" s="109">
        <f t="shared" si="565"/>
        <v>7</v>
      </c>
      <c r="L1027" s="8">
        <f t="shared" si="550"/>
        <v>1.00197314</v>
      </c>
      <c r="M1027" s="110">
        <f t="shared" si="564"/>
        <v>1.0049794299999999</v>
      </c>
      <c r="N1027" s="110">
        <f t="shared" si="559"/>
        <v>1.2519533120042543</v>
      </c>
      <c r="O1027" s="103">
        <f t="shared" si="563"/>
        <v>1.25442359</v>
      </c>
      <c r="P1027" s="103">
        <f t="shared" si="543"/>
        <v>500.42162456</v>
      </c>
      <c r="Q1027" s="11">
        <f t="shared" si="558"/>
        <v>0</v>
      </c>
      <c r="R1027" s="7">
        <f t="shared" si="551"/>
        <v>0</v>
      </c>
      <c r="S1027" s="8">
        <f t="shared" si="544"/>
        <v>0</v>
      </c>
      <c r="T1027" s="113">
        <f t="shared" si="552"/>
        <v>0.1047</v>
      </c>
      <c r="U1027" s="111">
        <f t="shared" si="560"/>
        <v>7</v>
      </c>
      <c r="V1027" s="111">
        <v>252</v>
      </c>
      <c r="W1027" s="110">
        <f t="shared" si="545"/>
        <v>1.0027697680000001</v>
      </c>
      <c r="X1027" s="103">
        <f t="shared" si="546"/>
        <v>1.3860517999999999</v>
      </c>
      <c r="Y1027" s="8">
        <f t="shared" si="553"/>
        <v>0</v>
      </c>
      <c r="Z1027" s="114" t="str">
        <f t="shared" si="556"/>
        <v>A+J=</v>
      </c>
      <c r="AA1027" s="108">
        <f t="shared" si="557"/>
        <v>45313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547"/>
        <v>45293</v>
      </c>
      <c r="B1028" s="103">
        <f t="shared" si="540"/>
        <v>501.80767636000002</v>
      </c>
      <c r="C1028" s="103">
        <f t="shared" si="554"/>
        <v>398.92555318000001</v>
      </c>
      <c r="D1028" s="104">
        <f t="shared" si="548"/>
        <v>1109.2360000000001</v>
      </c>
      <c r="E1028" s="105">
        <f t="shared" si="561"/>
        <v>1115.8150000000001</v>
      </c>
      <c r="F1028" s="106">
        <f t="shared" si="562"/>
        <v>45250</v>
      </c>
      <c r="G1028" s="107">
        <f t="shared" si="541"/>
        <v>5.9311093401224202E-3</v>
      </c>
      <c r="H1028" s="108">
        <f t="shared" si="555"/>
        <v>45313</v>
      </c>
      <c r="I1028" s="108">
        <f t="shared" si="542"/>
        <v>45313</v>
      </c>
      <c r="J1028" s="109">
        <f t="shared" si="549"/>
        <v>21</v>
      </c>
      <c r="K1028" s="109">
        <f t="shared" si="565"/>
        <v>7</v>
      </c>
      <c r="L1028" s="8">
        <f t="shared" si="550"/>
        <v>1.00197314</v>
      </c>
      <c r="M1028" s="110">
        <f t="shared" si="564"/>
        <v>1.0049794299999999</v>
      </c>
      <c r="N1028" s="110">
        <f t="shared" si="559"/>
        <v>1.2519533120042543</v>
      </c>
      <c r="O1028" s="103">
        <f t="shared" si="563"/>
        <v>1.25442359</v>
      </c>
      <c r="P1028" s="103">
        <f t="shared" si="543"/>
        <v>500.42162456</v>
      </c>
      <c r="Q1028" s="11">
        <f t="shared" si="558"/>
        <v>0</v>
      </c>
      <c r="R1028" s="7">
        <f t="shared" si="551"/>
        <v>0</v>
      </c>
      <c r="S1028" s="8">
        <f t="shared" si="544"/>
        <v>0</v>
      </c>
      <c r="T1028" s="113">
        <f t="shared" si="552"/>
        <v>0.1047</v>
      </c>
      <c r="U1028" s="111">
        <f t="shared" si="560"/>
        <v>7</v>
      </c>
      <c r="V1028" s="111">
        <v>252</v>
      </c>
      <c r="W1028" s="110">
        <f t="shared" si="545"/>
        <v>1.0027697680000001</v>
      </c>
      <c r="X1028" s="103">
        <f t="shared" si="546"/>
        <v>1.3860517999999999</v>
      </c>
      <c r="Y1028" s="8">
        <f t="shared" si="553"/>
        <v>0</v>
      </c>
      <c r="Z1028" s="114" t="str">
        <f t="shared" si="556"/>
        <v>A+J=</v>
      </c>
      <c r="AA1028" s="108">
        <f t="shared" si="557"/>
        <v>45313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547"/>
        <v>45294</v>
      </c>
      <c r="B1029" s="103">
        <f t="shared" si="540"/>
        <v>502.14737557000001</v>
      </c>
      <c r="C1029" s="103">
        <f t="shared" si="554"/>
        <v>398.92555318000001</v>
      </c>
      <c r="D1029" s="104">
        <f t="shared" si="548"/>
        <v>1109.2360000000001</v>
      </c>
      <c r="E1029" s="105">
        <f t="shared" si="561"/>
        <v>1115.8150000000001</v>
      </c>
      <c r="F1029" s="106">
        <f t="shared" si="562"/>
        <v>45250</v>
      </c>
      <c r="G1029" s="107">
        <f t="shared" si="541"/>
        <v>5.9311093401224202E-3</v>
      </c>
      <c r="H1029" s="108">
        <f t="shared" si="555"/>
        <v>45313</v>
      </c>
      <c r="I1029" s="108">
        <f t="shared" si="542"/>
        <v>45313</v>
      </c>
      <c r="J1029" s="109">
        <f t="shared" si="549"/>
        <v>21</v>
      </c>
      <c r="K1029" s="109">
        <f t="shared" si="565"/>
        <v>8</v>
      </c>
      <c r="L1029" s="8">
        <f t="shared" si="550"/>
        <v>1.0022553300000001</v>
      </c>
      <c r="M1029" s="110">
        <f t="shared" si="564"/>
        <v>1.0049794299999999</v>
      </c>
      <c r="N1029" s="110">
        <f t="shared" si="559"/>
        <v>1.2519533120042543</v>
      </c>
      <c r="O1029" s="103">
        <f t="shared" si="563"/>
        <v>1.2547768699999999</v>
      </c>
      <c r="P1029" s="103">
        <f t="shared" si="543"/>
        <v>500.56255698000001</v>
      </c>
      <c r="Q1029" s="11">
        <f t="shared" si="558"/>
        <v>0</v>
      </c>
      <c r="R1029" s="7">
        <f t="shared" si="551"/>
        <v>0</v>
      </c>
      <c r="S1029" s="8">
        <f t="shared" si="544"/>
        <v>0</v>
      </c>
      <c r="T1029" s="113">
        <f t="shared" si="552"/>
        <v>0.1047</v>
      </c>
      <c r="U1029" s="111">
        <f t="shared" si="560"/>
        <v>8</v>
      </c>
      <c r="V1029" s="111">
        <v>252</v>
      </c>
      <c r="W1029" s="110">
        <f t="shared" si="545"/>
        <v>1.003166075</v>
      </c>
      <c r="X1029" s="103">
        <f t="shared" si="546"/>
        <v>1.58481859</v>
      </c>
      <c r="Y1029" s="8">
        <f t="shared" si="553"/>
        <v>0</v>
      </c>
      <c r="Z1029" s="114" t="str">
        <f t="shared" si="556"/>
        <v>A+J=</v>
      </c>
      <c r="AA1029" s="108">
        <f t="shared" si="557"/>
        <v>45313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547"/>
        <v>45295</v>
      </c>
      <c r="B1030" s="103">
        <f t="shared" si="540"/>
        <v>502.48730863999998</v>
      </c>
      <c r="C1030" s="103">
        <f t="shared" si="554"/>
        <v>398.92555318000001</v>
      </c>
      <c r="D1030" s="104">
        <f t="shared" si="548"/>
        <v>1109.2360000000001</v>
      </c>
      <c r="E1030" s="105">
        <f t="shared" si="561"/>
        <v>1115.8150000000001</v>
      </c>
      <c r="F1030" s="106">
        <f t="shared" si="562"/>
        <v>45250</v>
      </c>
      <c r="G1030" s="107">
        <f t="shared" si="541"/>
        <v>5.9311093401224202E-3</v>
      </c>
      <c r="H1030" s="108">
        <f t="shared" si="555"/>
        <v>45313</v>
      </c>
      <c r="I1030" s="108">
        <f t="shared" si="542"/>
        <v>45313</v>
      </c>
      <c r="J1030" s="109">
        <f t="shared" si="549"/>
        <v>21</v>
      </c>
      <c r="K1030" s="109">
        <f t="shared" si="565"/>
        <v>9</v>
      </c>
      <c r="L1030" s="8">
        <f t="shared" si="550"/>
        <v>1.0025375999999999</v>
      </c>
      <c r="M1030" s="110">
        <f t="shared" si="564"/>
        <v>1.0049794299999999</v>
      </c>
      <c r="N1030" s="110">
        <f t="shared" si="559"/>
        <v>1.2519533120042543</v>
      </c>
      <c r="O1030" s="103">
        <f t="shared" si="563"/>
        <v>1.2551302600000001</v>
      </c>
      <c r="P1030" s="103">
        <f t="shared" si="543"/>
        <v>500.70353327999999</v>
      </c>
      <c r="Q1030" s="11">
        <f t="shared" si="558"/>
        <v>0</v>
      </c>
      <c r="R1030" s="7">
        <f t="shared" si="551"/>
        <v>0</v>
      </c>
      <c r="S1030" s="8">
        <f t="shared" si="544"/>
        <v>0</v>
      </c>
      <c r="T1030" s="113">
        <f t="shared" si="552"/>
        <v>0.1047</v>
      </c>
      <c r="U1030" s="111">
        <f t="shared" si="560"/>
        <v>9</v>
      </c>
      <c r="V1030" s="111">
        <v>252</v>
      </c>
      <c r="W1030" s="110">
        <f t="shared" si="545"/>
        <v>1.0035625379999999</v>
      </c>
      <c r="X1030" s="103">
        <f t="shared" si="546"/>
        <v>1.7837753599999999</v>
      </c>
      <c r="Y1030" s="8">
        <f t="shared" si="553"/>
        <v>0</v>
      </c>
      <c r="Z1030" s="114" t="str">
        <f t="shared" si="556"/>
        <v>A+J=</v>
      </c>
      <c r="AA1030" s="108">
        <f t="shared" si="557"/>
        <v>45313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547"/>
        <v>45296</v>
      </c>
      <c r="B1031" s="103">
        <f t="shared" si="540"/>
        <v>502.82748018000001</v>
      </c>
      <c r="C1031" s="103">
        <f t="shared" si="554"/>
        <v>398.92555318000001</v>
      </c>
      <c r="D1031" s="104">
        <f t="shared" si="548"/>
        <v>1109.2360000000001</v>
      </c>
      <c r="E1031" s="105">
        <f t="shared" si="561"/>
        <v>1115.8150000000001</v>
      </c>
      <c r="F1031" s="106">
        <f t="shared" si="562"/>
        <v>45250</v>
      </c>
      <c r="G1031" s="107">
        <f t="shared" si="541"/>
        <v>5.9311093401224202E-3</v>
      </c>
      <c r="H1031" s="108">
        <f t="shared" si="555"/>
        <v>45313</v>
      </c>
      <c r="I1031" s="108">
        <f t="shared" si="542"/>
        <v>45313</v>
      </c>
      <c r="J1031" s="109">
        <f t="shared" si="549"/>
        <v>21</v>
      </c>
      <c r="K1031" s="109">
        <f t="shared" si="565"/>
        <v>10</v>
      </c>
      <c r="L1031" s="8">
        <f t="shared" si="550"/>
        <v>1.0028199600000001</v>
      </c>
      <c r="M1031" s="110">
        <f t="shared" si="564"/>
        <v>1.0049794299999999</v>
      </c>
      <c r="N1031" s="110">
        <f t="shared" si="559"/>
        <v>1.2519533120042543</v>
      </c>
      <c r="O1031" s="103">
        <f t="shared" si="563"/>
        <v>1.2554837700000001</v>
      </c>
      <c r="P1031" s="103">
        <f t="shared" si="543"/>
        <v>500.84455745000002</v>
      </c>
      <c r="Q1031" s="11">
        <f t="shared" si="558"/>
        <v>0</v>
      </c>
      <c r="R1031" s="7">
        <f t="shared" si="551"/>
        <v>0</v>
      </c>
      <c r="S1031" s="8">
        <f t="shared" si="544"/>
        <v>0</v>
      </c>
      <c r="T1031" s="113">
        <f t="shared" si="552"/>
        <v>0.1047</v>
      </c>
      <c r="U1031" s="111">
        <f t="shared" si="560"/>
        <v>10</v>
      </c>
      <c r="V1031" s="111">
        <v>252</v>
      </c>
      <c r="W1031" s="110">
        <f t="shared" si="545"/>
        <v>1.003959158</v>
      </c>
      <c r="X1031" s="103">
        <f t="shared" si="546"/>
        <v>1.9829227300000001</v>
      </c>
      <c r="Y1031" s="8">
        <f t="shared" si="553"/>
        <v>0</v>
      </c>
      <c r="Z1031" s="114" t="str">
        <f t="shared" si="556"/>
        <v>A+J=</v>
      </c>
      <c r="AA1031" s="108">
        <f t="shared" si="557"/>
        <v>45313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547"/>
        <v>45297</v>
      </c>
      <c r="B1032" s="103">
        <f t="shared" si="540"/>
        <v>503.1678703</v>
      </c>
      <c r="C1032" s="103">
        <f t="shared" si="554"/>
        <v>398.92555318000001</v>
      </c>
      <c r="D1032" s="104">
        <f t="shared" si="548"/>
        <v>1109.2360000000001</v>
      </c>
      <c r="E1032" s="105">
        <f t="shared" si="561"/>
        <v>1115.8150000000001</v>
      </c>
      <c r="F1032" s="106">
        <f t="shared" si="562"/>
        <v>45250</v>
      </c>
      <c r="G1032" s="107">
        <f t="shared" si="541"/>
        <v>5.9311093401224202E-3</v>
      </c>
      <c r="H1032" s="108">
        <f t="shared" si="555"/>
        <v>45313</v>
      </c>
      <c r="I1032" s="108">
        <f t="shared" si="542"/>
        <v>45313</v>
      </c>
      <c r="J1032" s="109">
        <f t="shared" si="549"/>
        <v>21</v>
      </c>
      <c r="K1032" s="109">
        <f t="shared" si="565"/>
        <v>11</v>
      </c>
      <c r="L1032" s="8">
        <f t="shared" si="550"/>
        <v>1.00310239</v>
      </c>
      <c r="M1032" s="110">
        <f t="shared" si="564"/>
        <v>1.0049794299999999</v>
      </c>
      <c r="N1032" s="110">
        <f t="shared" si="559"/>
        <v>1.2519533120042543</v>
      </c>
      <c r="O1032" s="103">
        <f t="shared" si="563"/>
        <v>1.25583735</v>
      </c>
      <c r="P1032" s="103">
        <f t="shared" si="543"/>
        <v>500.98560954999999</v>
      </c>
      <c r="Q1032" s="11">
        <f t="shared" si="558"/>
        <v>0</v>
      </c>
      <c r="R1032" s="7">
        <f t="shared" si="551"/>
        <v>0</v>
      </c>
      <c r="S1032" s="8">
        <f t="shared" si="544"/>
        <v>0</v>
      </c>
      <c r="T1032" s="113">
        <f t="shared" si="552"/>
        <v>0.1047</v>
      </c>
      <c r="U1032" s="111">
        <f t="shared" si="560"/>
        <v>11</v>
      </c>
      <c r="V1032" s="111">
        <v>252</v>
      </c>
      <c r="W1032" s="110">
        <f t="shared" si="545"/>
        <v>1.004355935</v>
      </c>
      <c r="X1032" s="103">
        <f t="shared" si="546"/>
        <v>2.1822607500000002</v>
      </c>
      <c r="Y1032" s="8">
        <f t="shared" si="553"/>
        <v>0</v>
      </c>
      <c r="Z1032" s="114" t="str">
        <f t="shared" si="556"/>
        <v>A+J=</v>
      </c>
      <c r="AA1032" s="108">
        <f t="shared" si="557"/>
        <v>45313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547"/>
        <v>45298</v>
      </c>
      <c r="B1033" s="103">
        <f t="shared" si="540"/>
        <v>503.1678703</v>
      </c>
      <c r="C1033" s="103">
        <f t="shared" si="554"/>
        <v>398.92555318000001</v>
      </c>
      <c r="D1033" s="104">
        <f t="shared" si="548"/>
        <v>1109.2360000000001</v>
      </c>
      <c r="E1033" s="105">
        <f t="shared" si="561"/>
        <v>1115.8150000000001</v>
      </c>
      <c r="F1033" s="106">
        <f t="shared" si="562"/>
        <v>45250</v>
      </c>
      <c r="G1033" s="107">
        <f t="shared" si="541"/>
        <v>5.9311093401224202E-3</v>
      </c>
      <c r="H1033" s="108">
        <f t="shared" si="555"/>
        <v>45313</v>
      </c>
      <c r="I1033" s="108">
        <f t="shared" si="542"/>
        <v>45313</v>
      </c>
      <c r="J1033" s="109">
        <f t="shared" si="549"/>
        <v>21</v>
      </c>
      <c r="K1033" s="109">
        <f t="shared" si="565"/>
        <v>11</v>
      </c>
      <c r="L1033" s="8">
        <f t="shared" si="550"/>
        <v>1.00310239</v>
      </c>
      <c r="M1033" s="110">
        <f t="shared" si="564"/>
        <v>1.0049794299999999</v>
      </c>
      <c r="N1033" s="110">
        <f t="shared" si="559"/>
        <v>1.2519533120042543</v>
      </c>
      <c r="O1033" s="103">
        <f t="shared" si="563"/>
        <v>1.25583735</v>
      </c>
      <c r="P1033" s="103">
        <f t="shared" si="543"/>
        <v>500.98560954999999</v>
      </c>
      <c r="Q1033" s="11">
        <f t="shared" si="558"/>
        <v>0</v>
      </c>
      <c r="R1033" s="7">
        <f t="shared" si="551"/>
        <v>0</v>
      </c>
      <c r="S1033" s="8">
        <f t="shared" si="544"/>
        <v>0</v>
      </c>
      <c r="T1033" s="113">
        <f t="shared" si="552"/>
        <v>0.1047</v>
      </c>
      <c r="U1033" s="111">
        <f t="shared" si="560"/>
        <v>11</v>
      </c>
      <c r="V1033" s="111">
        <v>252</v>
      </c>
      <c r="W1033" s="110">
        <f t="shared" si="545"/>
        <v>1.004355935</v>
      </c>
      <c r="X1033" s="103">
        <f t="shared" si="546"/>
        <v>2.1822607500000002</v>
      </c>
      <c r="Y1033" s="8">
        <f t="shared" si="553"/>
        <v>0</v>
      </c>
      <c r="Z1033" s="114" t="str">
        <f t="shared" si="556"/>
        <v>A+J=</v>
      </c>
      <c r="AA1033" s="108">
        <f t="shared" si="557"/>
        <v>45313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547"/>
        <v>45299</v>
      </c>
      <c r="B1034" s="103">
        <f t="shared" ref="B1034:B1097" si="566">(P1034+X1034)</f>
        <v>503.1678703</v>
      </c>
      <c r="C1034" s="103">
        <f t="shared" si="554"/>
        <v>398.92555318000001</v>
      </c>
      <c r="D1034" s="104">
        <f t="shared" si="548"/>
        <v>1109.2360000000001</v>
      </c>
      <c r="E1034" s="105">
        <f t="shared" si="561"/>
        <v>1115.8150000000001</v>
      </c>
      <c r="F1034" s="106">
        <f t="shared" si="562"/>
        <v>45250</v>
      </c>
      <c r="G1034" s="107">
        <f t="shared" ref="G1034:G1097" si="567">(E1034/D1034)-1</f>
        <v>5.9311093401224202E-3</v>
      </c>
      <c r="H1034" s="108">
        <f t="shared" si="555"/>
        <v>45313</v>
      </c>
      <c r="I1034" s="108">
        <f t="shared" ref="I1034:I1097" si="568">IF(A1034&gt;I1033,H1034,I1033)</f>
        <v>45313</v>
      </c>
      <c r="J1034" s="109">
        <f t="shared" si="549"/>
        <v>21</v>
      </c>
      <c r="K1034" s="109">
        <f t="shared" si="565"/>
        <v>11</v>
      </c>
      <c r="L1034" s="8">
        <f t="shared" si="550"/>
        <v>1.00310239</v>
      </c>
      <c r="M1034" s="110">
        <f t="shared" si="564"/>
        <v>1.0049794299999999</v>
      </c>
      <c r="N1034" s="110">
        <f t="shared" si="559"/>
        <v>1.2519533120042543</v>
      </c>
      <c r="O1034" s="103">
        <f t="shared" si="563"/>
        <v>1.25583735</v>
      </c>
      <c r="P1034" s="103">
        <f t="shared" ref="P1034:P1097" si="569">TRUNC(C1034*O1034,8)</f>
        <v>500.98560954999999</v>
      </c>
      <c r="Q1034" s="11">
        <f t="shared" si="558"/>
        <v>0</v>
      </c>
      <c r="R1034" s="7">
        <f t="shared" si="551"/>
        <v>0</v>
      </c>
      <c r="S1034" s="8">
        <f t="shared" ref="S1034:S1097" si="570">IF(R1034&gt;0,TRUNC(R1034*P1034,8),0)</f>
        <v>0</v>
      </c>
      <c r="T1034" s="113">
        <f t="shared" si="552"/>
        <v>0.1047</v>
      </c>
      <c r="U1034" s="111">
        <f t="shared" si="560"/>
        <v>11</v>
      </c>
      <c r="V1034" s="111">
        <v>252</v>
      </c>
      <c r="W1034" s="110">
        <f t="shared" ref="W1034:W1097" si="571">ROUND((1+T1034)^TRUNC((U1034/V1034),9),9)</f>
        <v>1.004355935</v>
      </c>
      <c r="X1034" s="103">
        <f t="shared" ref="X1034:X1097" si="572">TRUNC((P1034*(W1034-1)),8)</f>
        <v>2.1822607500000002</v>
      </c>
      <c r="Y1034" s="8">
        <f t="shared" si="553"/>
        <v>0</v>
      </c>
      <c r="Z1034" s="114" t="str">
        <f t="shared" si="556"/>
        <v>A+J=</v>
      </c>
      <c r="AA1034" s="108">
        <f t="shared" si="557"/>
        <v>45313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573">(A1034+1)</f>
        <v>45300</v>
      </c>
      <c r="B1035" s="103">
        <f t="shared" si="566"/>
        <v>503.50849510999996</v>
      </c>
      <c r="C1035" s="103">
        <f t="shared" si="554"/>
        <v>398.92555318000001</v>
      </c>
      <c r="D1035" s="104">
        <f t="shared" ref="D1035:D1098" si="574">IF(E1035=E1034,D1034,E1034)</f>
        <v>1109.2360000000001</v>
      </c>
      <c r="E1035" s="105">
        <f t="shared" si="561"/>
        <v>1115.8150000000001</v>
      </c>
      <c r="F1035" s="106">
        <f t="shared" si="562"/>
        <v>45250</v>
      </c>
      <c r="G1035" s="107">
        <f t="shared" si="567"/>
        <v>5.9311093401224202E-3</v>
      </c>
      <c r="H1035" s="108">
        <f t="shared" si="555"/>
        <v>45313</v>
      </c>
      <c r="I1035" s="108">
        <f t="shared" si="568"/>
        <v>45313</v>
      </c>
      <c r="J1035" s="109">
        <f t="shared" ref="J1035:J1098" si="575">IF(I1035=I1034,J1034,NETWORKDAYS(I1034,I1035,$AD$171:$AD$502)-1)</f>
        <v>21</v>
      </c>
      <c r="K1035" s="109">
        <f t="shared" si="565"/>
        <v>12</v>
      </c>
      <c r="L1035" s="8">
        <f t="shared" ref="L1035:L1098" si="576">IF(E1035&lt;D1035,1,TRUNC((E1035/D1035)^TRUNC((K1035/J1035),9),8))</f>
        <v>1.0033848999999999</v>
      </c>
      <c r="M1035" s="110">
        <f t="shared" si="564"/>
        <v>1.0049794299999999</v>
      </c>
      <c r="N1035" s="110">
        <f t="shared" si="559"/>
        <v>1.2519533120042543</v>
      </c>
      <c r="O1035" s="103">
        <f t="shared" si="563"/>
        <v>1.25619104</v>
      </c>
      <c r="P1035" s="103">
        <f t="shared" si="569"/>
        <v>501.12670552999998</v>
      </c>
      <c r="Q1035" s="11">
        <f t="shared" si="558"/>
        <v>0</v>
      </c>
      <c r="R1035" s="7">
        <f t="shared" ref="R1035:R1098" si="577">IF(Q1035&gt;0,VLOOKUP($A1035,$AD$10:$AI$165,6),0)</f>
        <v>0</v>
      </c>
      <c r="S1035" s="8">
        <f t="shared" si="570"/>
        <v>0</v>
      </c>
      <c r="T1035" s="113">
        <f t="shared" ref="T1035:T1098" si="578">(T1034)</f>
        <v>0.1047</v>
      </c>
      <c r="U1035" s="111">
        <f t="shared" si="560"/>
        <v>12</v>
      </c>
      <c r="V1035" s="111">
        <v>252</v>
      </c>
      <c r="W1035" s="110">
        <f t="shared" si="571"/>
        <v>1.004752869</v>
      </c>
      <c r="X1035" s="103">
        <f t="shared" si="572"/>
        <v>2.38178958</v>
      </c>
      <c r="Y1035" s="8">
        <f t="shared" ref="Y1035:Y1098" si="579">IF(Z1035="INCORPJ=",0,IF(Q1035&gt;0,S1035+X1035,0))</f>
        <v>0</v>
      </c>
      <c r="Z1035" s="114" t="str">
        <f t="shared" si="556"/>
        <v>A+J=</v>
      </c>
      <c r="AA1035" s="108">
        <f t="shared" si="557"/>
        <v>45313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573"/>
        <v>45301</v>
      </c>
      <c r="B1036" s="103">
        <f t="shared" si="566"/>
        <v>503.84935874999996</v>
      </c>
      <c r="C1036" s="103">
        <f t="shared" ref="C1036:C1099" si="580">TRUNC(IF(Q1035&gt;0,VLOOKUP(A1035,$AD$12:$AE$165,2),C1035),8)</f>
        <v>398.92555318000001</v>
      </c>
      <c r="D1036" s="104">
        <f t="shared" si="574"/>
        <v>1109.2360000000001</v>
      </c>
      <c r="E1036" s="105">
        <f t="shared" si="561"/>
        <v>1115.8150000000001</v>
      </c>
      <c r="F1036" s="106">
        <f t="shared" si="562"/>
        <v>45250</v>
      </c>
      <c r="G1036" s="107">
        <f t="shared" si="567"/>
        <v>5.9311093401224202E-3</v>
      </c>
      <c r="H1036" s="108">
        <f t="shared" ref="H1036:H1099" si="581">IF(DAY(A1036)=H$9,VLOOKUP(A1036,AH$118:AN$450,4),H1035)</f>
        <v>45313</v>
      </c>
      <c r="I1036" s="108">
        <f t="shared" si="568"/>
        <v>45313</v>
      </c>
      <c r="J1036" s="109">
        <f t="shared" si="575"/>
        <v>21</v>
      </c>
      <c r="K1036" s="109">
        <f t="shared" si="565"/>
        <v>13</v>
      </c>
      <c r="L1036" s="8">
        <f t="shared" si="576"/>
        <v>1.0036674999999999</v>
      </c>
      <c r="M1036" s="110">
        <f t="shared" si="564"/>
        <v>1.0049794299999999</v>
      </c>
      <c r="N1036" s="110">
        <f t="shared" si="559"/>
        <v>1.2519533120042543</v>
      </c>
      <c r="O1036" s="103">
        <f t="shared" si="563"/>
        <v>1.25654485</v>
      </c>
      <c r="P1036" s="103">
        <f t="shared" si="569"/>
        <v>501.26784937999997</v>
      </c>
      <c r="Q1036" s="11">
        <f t="shared" si="558"/>
        <v>0</v>
      </c>
      <c r="R1036" s="7">
        <f t="shared" si="577"/>
        <v>0</v>
      </c>
      <c r="S1036" s="8">
        <f t="shared" si="570"/>
        <v>0</v>
      </c>
      <c r="T1036" s="113">
        <f t="shared" si="578"/>
        <v>0.1047</v>
      </c>
      <c r="U1036" s="111">
        <f t="shared" si="560"/>
        <v>13</v>
      </c>
      <c r="V1036" s="111">
        <v>252</v>
      </c>
      <c r="W1036" s="110">
        <f t="shared" si="571"/>
        <v>1.00514996</v>
      </c>
      <c r="X1036" s="103">
        <f t="shared" si="572"/>
        <v>2.58150937</v>
      </c>
      <c r="Y1036" s="8">
        <f t="shared" si="579"/>
        <v>0</v>
      </c>
      <c r="Z1036" s="114" t="str">
        <f t="shared" ref="Z1036:Z1099" si="582">IF($Q1035&gt;0,VLOOKUP($A1035,$AD$10:$AM$165,9),Z1035)</f>
        <v>A+J=</v>
      </c>
      <c r="AA1036" s="108">
        <f t="shared" ref="AA1036:AA1099" si="583">IF($Q1035&gt;0,VLOOKUP($A1035,$AD$10:$AM$165,10),AA1035)</f>
        <v>45313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573"/>
        <v>45302</v>
      </c>
      <c r="B1037" s="103">
        <f t="shared" si="566"/>
        <v>504.19044478999996</v>
      </c>
      <c r="C1037" s="103">
        <f t="shared" si="580"/>
        <v>398.92555318000001</v>
      </c>
      <c r="D1037" s="104">
        <f t="shared" si="574"/>
        <v>1109.2360000000001</v>
      </c>
      <c r="E1037" s="105">
        <f t="shared" si="561"/>
        <v>1115.8150000000001</v>
      </c>
      <c r="F1037" s="106">
        <f t="shared" si="562"/>
        <v>45250</v>
      </c>
      <c r="G1037" s="107">
        <f t="shared" si="567"/>
        <v>5.9311093401224202E-3</v>
      </c>
      <c r="H1037" s="108">
        <f t="shared" si="581"/>
        <v>45313</v>
      </c>
      <c r="I1037" s="108">
        <f t="shared" si="568"/>
        <v>45313</v>
      </c>
      <c r="J1037" s="109">
        <f t="shared" si="575"/>
        <v>21</v>
      </c>
      <c r="K1037" s="109">
        <f t="shared" si="565"/>
        <v>14</v>
      </c>
      <c r="L1037" s="8">
        <f t="shared" si="576"/>
        <v>1.00395017</v>
      </c>
      <c r="M1037" s="110">
        <f t="shared" si="564"/>
        <v>1.0049794299999999</v>
      </c>
      <c r="N1037" s="110">
        <f t="shared" si="559"/>
        <v>1.2519533120042543</v>
      </c>
      <c r="O1037" s="103">
        <f t="shared" si="563"/>
        <v>1.25689874</v>
      </c>
      <c r="P1037" s="103">
        <f t="shared" si="569"/>
        <v>501.40902513999998</v>
      </c>
      <c r="Q1037" s="11">
        <f t="shared" ref="Q1037:Q1100" si="584">IF(VLOOKUP(A1037,AD$10:AK$165,8)=VLOOKUP(A1036,AD$10:AK$165,8),0,VLOOKUP(A1037,AD$10:AK$165,8))</f>
        <v>0</v>
      </c>
      <c r="R1037" s="7">
        <f t="shared" si="577"/>
        <v>0</v>
      </c>
      <c r="S1037" s="8">
        <f t="shared" si="570"/>
        <v>0</v>
      </c>
      <c r="T1037" s="113">
        <f t="shared" si="578"/>
        <v>0.1047</v>
      </c>
      <c r="U1037" s="111">
        <f t="shared" si="560"/>
        <v>14</v>
      </c>
      <c r="V1037" s="111">
        <v>252</v>
      </c>
      <c r="W1037" s="110">
        <f t="shared" si="571"/>
        <v>1.005547207</v>
      </c>
      <c r="X1037" s="103">
        <f t="shared" si="572"/>
        <v>2.7814196500000001</v>
      </c>
      <c r="Y1037" s="8">
        <f t="shared" si="579"/>
        <v>0</v>
      </c>
      <c r="Z1037" s="114" t="str">
        <f t="shared" si="582"/>
        <v>A+J=</v>
      </c>
      <c r="AA1037" s="108">
        <f t="shared" si="583"/>
        <v>45313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573"/>
        <v>45303</v>
      </c>
      <c r="B1038" s="103">
        <f t="shared" si="566"/>
        <v>504.53176237999998</v>
      </c>
      <c r="C1038" s="103">
        <f t="shared" si="580"/>
        <v>398.92555318000001</v>
      </c>
      <c r="D1038" s="104">
        <f t="shared" si="574"/>
        <v>1109.2360000000001</v>
      </c>
      <c r="E1038" s="105">
        <f t="shared" si="561"/>
        <v>1115.8150000000001</v>
      </c>
      <c r="F1038" s="106">
        <f t="shared" si="562"/>
        <v>45250</v>
      </c>
      <c r="G1038" s="107">
        <f t="shared" si="567"/>
        <v>5.9311093401224202E-3</v>
      </c>
      <c r="H1038" s="108">
        <f t="shared" si="581"/>
        <v>45313</v>
      </c>
      <c r="I1038" s="108">
        <f t="shared" si="568"/>
        <v>45313</v>
      </c>
      <c r="J1038" s="109">
        <f t="shared" si="575"/>
        <v>21</v>
      </c>
      <c r="K1038" s="109">
        <f t="shared" si="565"/>
        <v>15</v>
      </c>
      <c r="L1038" s="8">
        <f t="shared" si="576"/>
        <v>1.00423292</v>
      </c>
      <c r="M1038" s="110">
        <f t="shared" si="564"/>
        <v>1.0049794299999999</v>
      </c>
      <c r="N1038" s="110">
        <f t="shared" si="559"/>
        <v>1.2519533120042543</v>
      </c>
      <c r="O1038" s="103">
        <f t="shared" si="563"/>
        <v>1.25725273</v>
      </c>
      <c r="P1038" s="103">
        <f t="shared" si="569"/>
        <v>501.55024079999998</v>
      </c>
      <c r="Q1038" s="11">
        <f t="shared" si="584"/>
        <v>0</v>
      </c>
      <c r="R1038" s="7">
        <f t="shared" si="577"/>
        <v>0</v>
      </c>
      <c r="S1038" s="8">
        <f t="shared" si="570"/>
        <v>0</v>
      </c>
      <c r="T1038" s="113">
        <f t="shared" si="578"/>
        <v>0.1047</v>
      </c>
      <c r="U1038" s="111">
        <f t="shared" si="560"/>
        <v>15</v>
      </c>
      <c r="V1038" s="111">
        <v>252</v>
      </c>
      <c r="W1038" s="110">
        <f t="shared" si="571"/>
        <v>1.005944612</v>
      </c>
      <c r="X1038" s="103">
        <f t="shared" si="572"/>
        <v>2.9815215799999999</v>
      </c>
      <c r="Y1038" s="8">
        <f t="shared" si="579"/>
        <v>0</v>
      </c>
      <c r="Z1038" s="114" t="str">
        <f t="shared" si="582"/>
        <v>A+J=</v>
      </c>
      <c r="AA1038" s="108">
        <f t="shared" si="583"/>
        <v>45313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573"/>
        <v>45304</v>
      </c>
      <c r="B1039" s="103">
        <f t="shared" si="566"/>
        <v>504.87331061000003</v>
      </c>
      <c r="C1039" s="103">
        <f t="shared" si="580"/>
        <v>398.92555318000001</v>
      </c>
      <c r="D1039" s="104">
        <f t="shared" si="574"/>
        <v>1109.2360000000001</v>
      </c>
      <c r="E1039" s="105">
        <f t="shared" si="561"/>
        <v>1115.8150000000001</v>
      </c>
      <c r="F1039" s="106">
        <f t="shared" si="562"/>
        <v>45250</v>
      </c>
      <c r="G1039" s="107">
        <f t="shared" si="567"/>
        <v>5.9311093401224202E-3</v>
      </c>
      <c r="H1039" s="108">
        <f t="shared" si="581"/>
        <v>45313</v>
      </c>
      <c r="I1039" s="108">
        <f t="shared" si="568"/>
        <v>45313</v>
      </c>
      <c r="J1039" s="109">
        <f t="shared" si="575"/>
        <v>21</v>
      </c>
      <c r="K1039" s="109">
        <f t="shared" si="565"/>
        <v>16</v>
      </c>
      <c r="L1039" s="8">
        <f t="shared" si="576"/>
        <v>1.0045157499999999</v>
      </c>
      <c r="M1039" s="110">
        <f t="shared" si="564"/>
        <v>1.0049794299999999</v>
      </c>
      <c r="N1039" s="110">
        <f t="shared" si="559"/>
        <v>1.2519533120042543</v>
      </c>
      <c r="O1039" s="103">
        <f t="shared" si="563"/>
        <v>1.2576068199999999</v>
      </c>
      <c r="P1039" s="103">
        <f t="shared" si="569"/>
        <v>501.69149635000002</v>
      </c>
      <c r="Q1039" s="11">
        <f t="shared" si="584"/>
        <v>0</v>
      </c>
      <c r="R1039" s="7">
        <f t="shared" si="577"/>
        <v>0</v>
      </c>
      <c r="S1039" s="8">
        <f t="shared" si="570"/>
        <v>0</v>
      </c>
      <c r="T1039" s="113">
        <f t="shared" si="578"/>
        <v>0.1047</v>
      </c>
      <c r="U1039" s="111">
        <f t="shared" si="560"/>
        <v>16</v>
      </c>
      <c r="V1039" s="111">
        <v>252</v>
      </c>
      <c r="W1039" s="110">
        <f t="shared" si="571"/>
        <v>1.006342173</v>
      </c>
      <c r="X1039" s="103">
        <f t="shared" si="572"/>
        <v>3.1818142599999999</v>
      </c>
      <c r="Y1039" s="8">
        <f t="shared" si="579"/>
        <v>0</v>
      </c>
      <c r="Z1039" s="114" t="str">
        <f t="shared" si="582"/>
        <v>A+J=</v>
      </c>
      <c r="AA1039" s="108">
        <f t="shared" si="583"/>
        <v>45313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573"/>
        <v>45305</v>
      </c>
      <c r="B1040" s="103">
        <f t="shared" si="566"/>
        <v>504.87331061000003</v>
      </c>
      <c r="C1040" s="103">
        <f t="shared" si="580"/>
        <v>398.92555318000001</v>
      </c>
      <c r="D1040" s="104">
        <f t="shared" si="574"/>
        <v>1109.2360000000001</v>
      </c>
      <c r="E1040" s="105">
        <f t="shared" si="561"/>
        <v>1115.8150000000001</v>
      </c>
      <c r="F1040" s="106">
        <f t="shared" si="562"/>
        <v>45250</v>
      </c>
      <c r="G1040" s="107">
        <f t="shared" si="567"/>
        <v>5.9311093401224202E-3</v>
      </c>
      <c r="H1040" s="108">
        <f t="shared" si="581"/>
        <v>45313</v>
      </c>
      <c r="I1040" s="108">
        <f t="shared" si="568"/>
        <v>45313</v>
      </c>
      <c r="J1040" s="109">
        <f t="shared" si="575"/>
        <v>21</v>
      </c>
      <c r="K1040" s="109">
        <f t="shared" si="565"/>
        <v>16</v>
      </c>
      <c r="L1040" s="8">
        <f t="shared" si="576"/>
        <v>1.0045157499999999</v>
      </c>
      <c r="M1040" s="110">
        <f t="shared" si="564"/>
        <v>1.0049794299999999</v>
      </c>
      <c r="N1040" s="110">
        <f t="shared" si="559"/>
        <v>1.2519533120042543</v>
      </c>
      <c r="O1040" s="103">
        <f t="shared" si="563"/>
        <v>1.2576068199999999</v>
      </c>
      <c r="P1040" s="103">
        <f t="shared" si="569"/>
        <v>501.69149635000002</v>
      </c>
      <c r="Q1040" s="11">
        <f t="shared" si="584"/>
        <v>0</v>
      </c>
      <c r="R1040" s="7">
        <f t="shared" si="577"/>
        <v>0</v>
      </c>
      <c r="S1040" s="8">
        <f t="shared" si="570"/>
        <v>0</v>
      </c>
      <c r="T1040" s="113">
        <f t="shared" si="578"/>
        <v>0.1047</v>
      </c>
      <c r="U1040" s="111">
        <f t="shared" si="560"/>
        <v>16</v>
      </c>
      <c r="V1040" s="111">
        <v>252</v>
      </c>
      <c r="W1040" s="110">
        <f t="shared" si="571"/>
        <v>1.006342173</v>
      </c>
      <c r="X1040" s="103">
        <f t="shared" si="572"/>
        <v>3.1818142599999999</v>
      </c>
      <c r="Y1040" s="8">
        <f t="shared" si="579"/>
        <v>0</v>
      </c>
      <c r="Z1040" s="114" t="str">
        <f t="shared" si="582"/>
        <v>A+J=</v>
      </c>
      <c r="AA1040" s="108">
        <f t="shared" si="583"/>
        <v>45313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573"/>
        <v>45306</v>
      </c>
      <c r="B1041" s="103">
        <f t="shared" si="566"/>
        <v>504.87331061000003</v>
      </c>
      <c r="C1041" s="103">
        <f t="shared" si="580"/>
        <v>398.92555318000001</v>
      </c>
      <c r="D1041" s="104">
        <f t="shared" si="574"/>
        <v>1109.2360000000001</v>
      </c>
      <c r="E1041" s="105">
        <f t="shared" si="561"/>
        <v>1115.8150000000001</v>
      </c>
      <c r="F1041" s="106">
        <f t="shared" si="562"/>
        <v>45250</v>
      </c>
      <c r="G1041" s="107">
        <f t="shared" si="567"/>
        <v>5.9311093401224202E-3</v>
      </c>
      <c r="H1041" s="108">
        <f t="shared" si="581"/>
        <v>45313</v>
      </c>
      <c r="I1041" s="108">
        <f t="shared" si="568"/>
        <v>45313</v>
      </c>
      <c r="J1041" s="109">
        <f t="shared" si="575"/>
        <v>21</v>
      </c>
      <c r="K1041" s="109">
        <f t="shared" si="565"/>
        <v>16</v>
      </c>
      <c r="L1041" s="8">
        <f t="shared" si="576"/>
        <v>1.0045157499999999</v>
      </c>
      <c r="M1041" s="110">
        <f t="shared" si="564"/>
        <v>1.0049794299999999</v>
      </c>
      <c r="N1041" s="110">
        <f t="shared" si="559"/>
        <v>1.2519533120042543</v>
      </c>
      <c r="O1041" s="103">
        <f t="shared" si="563"/>
        <v>1.2576068199999999</v>
      </c>
      <c r="P1041" s="103">
        <f t="shared" si="569"/>
        <v>501.69149635000002</v>
      </c>
      <c r="Q1041" s="11">
        <f t="shared" si="584"/>
        <v>0</v>
      </c>
      <c r="R1041" s="7">
        <f t="shared" si="577"/>
        <v>0</v>
      </c>
      <c r="S1041" s="8">
        <f t="shared" si="570"/>
        <v>0</v>
      </c>
      <c r="T1041" s="113">
        <f t="shared" si="578"/>
        <v>0.1047</v>
      </c>
      <c r="U1041" s="111">
        <f t="shared" si="560"/>
        <v>16</v>
      </c>
      <c r="V1041" s="111">
        <v>252</v>
      </c>
      <c r="W1041" s="110">
        <f t="shared" si="571"/>
        <v>1.006342173</v>
      </c>
      <c r="X1041" s="103">
        <f t="shared" si="572"/>
        <v>3.1818142599999999</v>
      </c>
      <c r="Y1041" s="8">
        <f t="shared" si="579"/>
        <v>0</v>
      </c>
      <c r="Z1041" s="114" t="str">
        <f t="shared" si="582"/>
        <v>A+J=</v>
      </c>
      <c r="AA1041" s="108">
        <f t="shared" si="583"/>
        <v>45313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573"/>
        <v>45307</v>
      </c>
      <c r="B1042" s="103">
        <f t="shared" si="566"/>
        <v>505.2150906</v>
      </c>
      <c r="C1042" s="103">
        <f t="shared" si="580"/>
        <v>398.92555318000001</v>
      </c>
      <c r="D1042" s="104">
        <f t="shared" si="574"/>
        <v>1109.2360000000001</v>
      </c>
      <c r="E1042" s="105">
        <f t="shared" si="561"/>
        <v>1115.8150000000001</v>
      </c>
      <c r="F1042" s="106">
        <f t="shared" si="562"/>
        <v>45250</v>
      </c>
      <c r="G1042" s="107">
        <f t="shared" si="567"/>
        <v>5.9311093401224202E-3</v>
      </c>
      <c r="H1042" s="108">
        <f t="shared" si="581"/>
        <v>45313</v>
      </c>
      <c r="I1042" s="108">
        <f t="shared" si="568"/>
        <v>45313</v>
      </c>
      <c r="J1042" s="109">
        <f t="shared" si="575"/>
        <v>21</v>
      </c>
      <c r="K1042" s="109">
        <f t="shared" si="565"/>
        <v>17</v>
      </c>
      <c r="L1042" s="8">
        <f t="shared" si="576"/>
        <v>1.0047986600000001</v>
      </c>
      <c r="M1042" s="110">
        <f t="shared" si="564"/>
        <v>1.0049794299999999</v>
      </c>
      <c r="N1042" s="110">
        <f t="shared" si="559"/>
        <v>1.2519533120042543</v>
      </c>
      <c r="O1042" s="103">
        <f t="shared" si="563"/>
        <v>1.25796101</v>
      </c>
      <c r="P1042" s="103">
        <f t="shared" si="569"/>
        <v>501.83279178999999</v>
      </c>
      <c r="Q1042" s="11">
        <f t="shared" si="584"/>
        <v>0</v>
      </c>
      <c r="R1042" s="7">
        <f t="shared" si="577"/>
        <v>0</v>
      </c>
      <c r="S1042" s="8">
        <f t="shared" si="570"/>
        <v>0</v>
      </c>
      <c r="T1042" s="113">
        <f t="shared" si="578"/>
        <v>0.1047</v>
      </c>
      <c r="U1042" s="111">
        <f t="shared" si="560"/>
        <v>17</v>
      </c>
      <c r="V1042" s="111">
        <v>252</v>
      </c>
      <c r="W1042" s="110">
        <f t="shared" si="571"/>
        <v>1.0067398919999999</v>
      </c>
      <c r="X1042" s="103">
        <f t="shared" si="572"/>
        <v>3.38229881</v>
      </c>
      <c r="Y1042" s="8">
        <f t="shared" si="579"/>
        <v>0</v>
      </c>
      <c r="Z1042" s="114" t="str">
        <f t="shared" si="582"/>
        <v>A+J=</v>
      </c>
      <c r="AA1042" s="108">
        <f t="shared" si="583"/>
        <v>45313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573"/>
        <v>45308</v>
      </c>
      <c r="B1043" s="103">
        <f t="shared" si="566"/>
        <v>505.55710197999997</v>
      </c>
      <c r="C1043" s="103">
        <f t="shared" si="580"/>
        <v>398.92555318000001</v>
      </c>
      <c r="D1043" s="104">
        <f t="shared" si="574"/>
        <v>1109.2360000000001</v>
      </c>
      <c r="E1043" s="105">
        <f t="shared" si="561"/>
        <v>1115.8150000000001</v>
      </c>
      <c r="F1043" s="106">
        <f t="shared" si="562"/>
        <v>45250</v>
      </c>
      <c r="G1043" s="107">
        <f t="shared" si="567"/>
        <v>5.9311093401224202E-3</v>
      </c>
      <c r="H1043" s="108">
        <f t="shared" si="581"/>
        <v>45313</v>
      </c>
      <c r="I1043" s="108">
        <f t="shared" si="568"/>
        <v>45313</v>
      </c>
      <c r="J1043" s="109">
        <f t="shared" si="575"/>
        <v>21</v>
      </c>
      <c r="K1043" s="109">
        <f t="shared" si="565"/>
        <v>18</v>
      </c>
      <c r="L1043" s="8">
        <f t="shared" si="576"/>
        <v>1.0050816499999999</v>
      </c>
      <c r="M1043" s="110">
        <f t="shared" si="564"/>
        <v>1.0049794299999999</v>
      </c>
      <c r="N1043" s="110">
        <f t="shared" si="559"/>
        <v>1.2519533120042543</v>
      </c>
      <c r="O1043" s="103">
        <f t="shared" si="563"/>
        <v>1.2583153</v>
      </c>
      <c r="P1043" s="103">
        <f t="shared" si="569"/>
        <v>501.97412711999999</v>
      </c>
      <c r="Q1043" s="11">
        <f t="shared" si="584"/>
        <v>0</v>
      </c>
      <c r="R1043" s="7">
        <f t="shared" si="577"/>
        <v>0</v>
      </c>
      <c r="S1043" s="8">
        <f t="shared" si="570"/>
        <v>0</v>
      </c>
      <c r="T1043" s="113">
        <f t="shared" si="578"/>
        <v>0.1047</v>
      </c>
      <c r="U1043" s="111">
        <f t="shared" si="560"/>
        <v>18</v>
      </c>
      <c r="V1043" s="111">
        <v>252</v>
      </c>
      <c r="W1043" s="110">
        <f t="shared" si="571"/>
        <v>1.007137768</v>
      </c>
      <c r="X1043" s="103">
        <f t="shared" si="572"/>
        <v>3.5829748600000002</v>
      </c>
      <c r="Y1043" s="8">
        <f t="shared" si="579"/>
        <v>0</v>
      </c>
      <c r="Z1043" s="114" t="str">
        <f t="shared" si="582"/>
        <v>A+J=</v>
      </c>
      <c r="AA1043" s="108">
        <f t="shared" si="583"/>
        <v>45313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573"/>
        <v>45309</v>
      </c>
      <c r="B1044" s="103">
        <f t="shared" si="566"/>
        <v>505.89934484999998</v>
      </c>
      <c r="C1044" s="103">
        <f t="shared" si="580"/>
        <v>398.92555318000001</v>
      </c>
      <c r="D1044" s="104">
        <f t="shared" si="574"/>
        <v>1109.2360000000001</v>
      </c>
      <c r="E1044" s="105">
        <f t="shared" si="561"/>
        <v>1115.8150000000001</v>
      </c>
      <c r="F1044" s="106">
        <f t="shared" si="562"/>
        <v>45250</v>
      </c>
      <c r="G1044" s="107">
        <f t="shared" si="567"/>
        <v>5.9311093401224202E-3</v>
      </c>
      <c r="H1044" s="108">
        <f t="shared" si="581"/>
        <v>45313</v>
      </c>
      <c r="I1044" s="108">
        <f t="shared" si="568"/>
        <v>45313</v>
      </c>
      <c r="J1044" s="109">
        <f t="shared" si="575"/>
        <v>21</v>
      </c>
      <c r="K1044" s="109">
        <f t="shared" si="565"/>
        <v>19</v>
      </c>
      <c r="L1044" s="8">
        <f t="shared" si="576"/>
        <v>1.00536472</v>
      </c>
      <c r="M1044" s="110">
        <f t="shared" si="564"/>
        <v>1.0049794299999999</v>
      </c>
      <c r="N1044" s="110">
        <f t="shared" si="559"/>
        <v>1.2519533120042543</v>
      </c>
      <c r="O1044" s="103">
        <f t="shared" si="563"/>
        <v>1.2586696900000001</v>
      </c>
      <c r="P1044" s="103">
        <f t="shared" si="569"/>
        <v>502.11550234999999</v>
      </c>
      <c r="Q1044" s="11">
        <f t="shared" si="584"/>
        <v>0</v>
      </c>
      <c r="R1044" s="7">
        <f t="shared" si="577"/>
        <v>0</v>
      </c>
      <c r="S1044" s="8">
        <f t="shared" si="570"/>
        <v>0</v>
      </c>
      <c r="T1044" s="113">
        <f t="shared" si="578"/>
        <v>0.1047</v>
      </c>
      <c r="U1044" s="111">
        <f t="shared" si="560"/>
        <v>19</v>
      </c>
      <c r="V1044" s="111">
        <v>252</v>
      </c>
      <c r="W1044" s="110">
        <f t="shared" si="571"/>
        <v>1.007535801</v>
      </c>
      <c r="X1044" s="103">
        <f t="shared" si="572"/>
        <v>3.7838425</v>
      </c>
      <c r="Y1044" s="8">
        <f t="shared" si="579"/>
        <v>0</v>
      </c>
      <c r="Z1044" s="114" t="str">
        <f t="shared" si="582"/>
        <v>A+J=</v>
      </c>
      <c r="AA1044" s="108">
        <f t="shared" si="583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573"/>
        <v>45310</v>
      </c>
      <c r="B1045" s="103">
        <f t="shared" si="566"/>
        <v>506.24181983</v>
      </c>
      <c r="C1045" s="103">
        <f t="shared" si="580"/>
        <v>398.92555318000001</v>
      </c>
      <c r="D1045" s="104">
        <f t="shared" si="574"/>
        <v>1109.2360000000001</v>
      </c>
      <c r="E1045" s="105">
        <f t="shared" si="561"/>
        <v>1115.8150000000001</v>
      </c>
      <c r="F1045" s="106">
        <f t="shared" si="562"/>
        <v>45250</v>
      </c>
      <c r="G1045" s="107">
        <f t="shared" si="567"/>
        <v>5.9311093401224202E-3</v>
      </c>
      <c r="H1045" s="108">
        <f t="shared" si="581"/>
        <v>45313</v>
      </c>
      <c r="I1045" s="108">
        <f t="shared" si="568"/>
        <v>45313</v>
      </c>
      <c r="J1045" s="109">
        <f t="shared" si="575"/>
        <v>21</v>
      </c>
      <c r="K1045" s="109">
        <f t="shared" si="565"/>
        <v>20</v>
      </c>
      <c r="L1045" s="8">
        <f t="shared" si="576"/>
        <v>1.00564787</v>
      </c>
      <c r="M1045" s="110">
        <f t="shared" si="564"/>
        <v>1.0049794299999999</v>
      </c>
      <c r="N1045" s="110">
        <f t="shared" si="559"/>
        <v>1.2519533120042543</v>
      </c>
      <c r="O1045" s="103">
        <f t="shared" si="563"/>
        <v>1.2590241799999999</v>
      </c>
      <c r="P1045" s="103">
        <f t="shared" si="569"/>
        <v>502.25691747000002</v>
      </c>
      <c r="Q1045" s="11">
        <f t="shared" si="584"/>
        <v>0</v>
      </c>
      <c r="R1045" s="7">
        <f t="shared" si="577"/>
        <v>0</v>
      </c>
      <c r="S1045" s="8">
        <f t="shared" si="570"/>
        <v>0</v>
      </c>
      <c r="T1045" s="113">
        <f t="shared" si="578"/>
        <v>0.1047</v>
      </c>
      <c r="U1045" s="111">
        <f t="shared" si="560"/>
        <v>20</v>
      </c>
      <c r="V1045" s="111">
        <v>252</v>
      </c>
      <c r="W1045" s="110">
        <f t="shared" si="571"/>
        <v>1.0079339919999999</v>
      </c>
      <c r="X1045" s="103">
        <f t="shared" si="572"/>
        <v>3.98490236</v>
      </c>
      <c r="Y1045" s="8">
        <f t="shared" si="579"/>
        <v>0</v>
      </c>
      <c r="Z1045" s="114" t="str">
        <f t="shared" si="582"/>
        <v>A+J=</v>
      </c>
      <c r="AA1045" s="108">
        <f t="shared" si="583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573"/>
        <v>45311</v>
      </c>
      <c r="B1046" s="103">
        <f t="shared" si="566"/>
        <v>506.58452603000001</v>
      </c>
      <c r="C1046" s="103">
        <f t="shared" si="580"/>
        <v>398.92555318000001</v>
      </c>
      <c r="D1046" s="104">
        <f t="shared" si="574"/>
        <v>1109.2360000000001</v>
      </c>
      <c r="E1046" s="105">
        <f t="shared" si="561"/>
        <v>1115.8150000000001</v>
      </c>
      <c r="F1046" s="106">
        <f t="shared" si="562"/>
        <v>45250</v>
      </c>
      <c r="G1046" s="107">
        <f t="shared" si="567"/>
        <v>5.9311093401224202E-3</v>
      </c>
      <c r="H1046" s="108">
        <f t="shared" si="581"/>
        <v>45342</v>
      </c>
      <c r="I1046" s="108">
        <f t="shared" si="568"/>
        <v>45313</v>
      </c>
      <c r="J1046" s="109">
        <f t="shared" si="575"/>
        <v>21</v>
      </c>
      <c r="K1046" s="109">
        <f t="shared" si="565"/>
        <v>21</v>
      </c>
      <c r="L1046" s="8">
        <f t="shared" si="576"/>
        <v>1.0059311</v>
      </c>
      <c r="M1046" s="110">
        <f t="shared" si="564"/>
        <v>1.0049794299999999</v>
      </c>
      <c r="N1046" s="110">
        <f t="shared" si="559"/>
        <v>1.2519533120042543</v>
      </c>
      <c r="O1046" s="103">
        <f t="shared" si="563"/>
        <v>1.2593787700000001</v>
      </c>
      <c r="P1046" s="103">
        <f t="shared" si="569"/>
        <v>502.39837247999998</v>
      </c>
      <c r="Q1046" s="11">
        <f t="shared" si="584"/>
        <v>0</v>
      </c>
      <c r="R1046" s="7">
        <f t="shared" si="577"/>
        <v>0</v>
      </c>
      <c r="S1046" s="8">
        <f t="shared" si="570"/>
        <v>0</v>
      </c>
      <c r="T1046" s="113">
        <f t="shared" si="578"/>
        <v>0.1047</v>
      </c>
      <c r="U1046" s="111">
        <f t="shared" si="560"/>
        <v>21</v>
      </c>
      <c r="V1046" s="111">
        <v>252</v>
      </c>
      <c r="W1046" s="110">
        <f t="shared" si="571"/>
        <v>1.0083323390000001</v>
      </c>
      <c r="X1046" s="103">
        <f t="shared" si="572"/>
        <v>4.1861535500000002</v>
      </c>
      <c r="Y1046" s="8">
        <f t="shared" si="579"/>
        <v>0</v>
      </c>
      <c r="Z1046" s="114" t="str">
        <f t="shared" si="582"/>
        <v>A+J=</v>
      </c>
      <c r="AA1046" s="108">
        <f t="shared" si="583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573"/>
        <v>45312</v>
      </c>
      <c r="B1047" s="103">
        <f t="shared" si="566"/>
        <v>506.58452603000001</v>
      </c>
      <c r="C1047" s="103">
        <f t="shared" si="580"/>
        <v>398.92555318000001</v>
      </c>
      <c r="D1047" s="104">
        <f t="shared" si="574"/>
        <v>1109.2360000000001</v>
      </c>
      <c r="E1047" s="105">
        <f t="shared" si="561"/>
        <v>1115.8150000000001</v>
      </c>
      <c r="F1047" s="106">
        <f t="shared" si="562"/>
        <v>45250</v>
      </c>
      <c r="G1047" s="107">
        <f t="shared" si="567"/>
        <v>5.9311093401224202E-3</v>
      </c>
      <c r="H1047" s="108">
        <f t="shared" si="581"/>
        <v>45342</v>
      </c>
      <c r="I1047" s="108">
        <f t="shared" si="568"/>
        <v>45313</v>
      </c>
      <c r="J1047" s="109">
        <f t="shared" si="575"/>
        <v>21</v>
      </c>
      <c r="K1047" s="109">
        <f t="shared" si="565"/>
        <v>21</v>
      </c>
      <c r="L1047" s="8">
        <f t="shared" si="576"/>
        <v>1.0059311</v>
      </c>
      <c r="M1047" s="110">
        <f t="shared" si="564"/>
        <v>1.0049794299999999</v>
      </c>
      <c r="N1047" s="110">
        <f t="shared" si="559"/>
        <v>1.2519533120042543</v>
      </c>
      <c r="O1047" s="103">
        <f t="shared" si="563"/>
        <v>1.2593787700000001</v>
      </c>
      <c r="P1047" s="103">
        <f t="shared" si="569"/>
        <v>502.39837247999998</v>
      </c>
      <c r="Q1047" s="11">
        <f t="shared" si="584"/>
        <v>0</v>
      </c>
      <c r="R1047" s="7">
        <f t="shared" si="577"/>
        <v>0</v>
      </c>
      <c r="S1047" s="8">
        <f t="shared" si="570"/>
        <v>0</v>
      </c>
      <c r="T1047" s="113">
        <f t="shared" si="578"/>
        <v>0.1047</v>
      </c>
      <c r="U1047" s="111">
        <f t="shared" si="560"/>
        <v>21</v>
      </c>
      <c r="V1047" s="111">
        <v>252</v>
      </c>
      <c r="W1047" s="110">
        <f t="shared" si="571"/>
        <v>1.0083323390000001</v>
      </c>
      <c r="X1047" s="103">
        <f t="shared" si="572"/>
        <v>4.1861535500000002</v>
      </c>
      <c r="Y1047" s="8">
        <f t="shared" si="579"/>
        <v>0</v>
      </c>
      <c r="Z1047" s="114" t="str">
        <f t="shared" si="582"/>
        <v>A+J=</v>
      </c>
      <c r="AA1047" s="108">
        <f t="shared" si="583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573"/>
        <v>45313</v>
      </c>
      <c r="B1048" s="103">
        <f t="shared" si="566"/>
        <v>506.58452603000001</v>
      </c>
      <c r="C1048" s="103">
        <f t="shared" si="580"/>
        <v>398.92555318000001</v>
      </c>
      <c r="D1048" s="104">
        <f t="shared" si="574"/>
        <v>1109.2360000000001</v>
      </c>
      <c r="E1048" s="105">
        <f t="shared" si="561"/>
        <v>1115.8150000000001</v>
      </c>
      <c r="F1048" s="106">
        <f t="shared" si="562"/>
        <v>45250</v>
      </c>
      <c r="G1048" s="107">
        <f t="shared" si="567"/>
        <v>5.9311093401224202E-3</v>
      </c>
      <c r="H1048" s="108">
        <f t="shared" si="581"/>
        <v>45342</v>
      </c>
      <c r="I1048" s="108">
        <f t="shared" si="568"/>
        <v>45313</v>
      </c>
      <c r="J1048" s="109">
        <f t="shared" si="575"/>
        <v>21</v>
      </c>
      <c r="K1048" s="109">
        <f t="shared" si="565"/>
        <v>21</v>
      </c>
      <c r="L1048" s="8">
        <f t="shared" si="576"/>
        <v>1.0059311</v>
      </c>
      <c r="M1048" s="110">
        <f t="shared" si="564"/>
        <v>1.0049794299999999</v>
      </c>
      <c r="N1048" s="110">
        <f t="shared" si="559"/>
        <v>1.2519533120042543</v>
      </c>
      <c r="O1048" s="103">
        <f t="shared" si="563"/>
        <v>1.2593787700000001</v>
      </c>
      <c r="P1048" s="103">
        <f t="shared" si="569"/>
        <v>502.39837247999998</v>
      </c>
      <c r="Q1048" s="11">
        <f t="shared" si="584"/>
        <v>34</v>
      </c>
      <c r="R1048" s="7">
        <f t="shared" si="577"/>
        <v>2.6998000000000001E-2</v>
      </c>
      <c r="S1048" s="8">
        <f t="shared" si="570"/>
        <v>13.56375126</v>
      </c>
      <c r="T1048" s="113">
        <f t="shared" si="578"/>
        <v>0.1047</v>
      </c>
      <c r="U1048" s="111">
        <f t="shared" si="560"/>
        <v>21</v>
      </c>
      <c r="V1048" s="111">
        <v>252</v>
      </c>
      <c r="W1048" s="110">
        <f t="shared" si="571"/>
        <v>1.0083323390000001</v>
      </c>
      <c r="X1048" s="103">
        <f t="shared" si="572"/>
        <v>4.1861535500000002</v>
      </c>
      <c r="Y1048" s="8">
        <f t="shared" si="579"/>
        <v>17.74990481</v>
      </c>
      <c r="Z1048" s="114" t="str">
        <f t="shared" si="582"/>
        <v>A+J=</v>
      </c>
      <c r="AA1048" s="108">
        <f t="shared" si="583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573"/>
        <v>45314</v>
      </c>
      <c r="B1049" s="103">
        <f t="shared" si="566"/>
        <v>489.21760819999997</v>
      </c>
      <c r="C1049" s="103">
        <f t="shared" si="580"/>
        <v>388.15536109999999</v>
      </c>
      <c r="D1049" s="104">
        <f t="shared" si="574"/>
        <v>1115.8150000000001</v>
      </c>
      <c r="E1049" s="105">
        <f t="shared" si="561"/>
        <v>1124.0719999999999</v>
      </c>
      <c r="F1049" s="106">
        <f t="shared" si="562"/>
        <v>45282</v>
      </c>
      <c r="G1049" s="107">
        <f t="shared" si="567"/>
        <v>7.3999722176165683E-3</v>
      </c>
      <c r="H1049" s="108">
        <f t="shared" si="581"/>
        <v>45342</v>
      </c>
      <c r="I1049" s="108">
        <f t="shared" si="568"/>
        <v>45342</v>
      </c>
      <c r="J1049" s="109">
        <f t="shared" si="575"/>
        <v>19</v>
      </c>
      <c r="K1049" s="109">
        <f t="shared" si="565"/>
        <v>1</v>
      </c>
      <c r="L1049" s="8">
        <f t="shared" si="576"/>
        <v>1.0003881100000001</v>
      </c>
      <c r="M1049" s="110">
        <f t="shared" si="564"/>
        <v>1.0059311</v>
      </c>
      <c r="N1049" s="110">
        <f t="shared" si="559"/>
        <v>1.2593787722930827</v>
      </c>
      <c r="O1049" s="103">
        <f t="shared" si="563"/>
        <v>1.2598675399999999</v>
      </c>
      <c r="P1049" s="103">
        <f t="shared" si="569"/>
        <v>489.02433991999999</v>
      </c>
      <c r="Q1049" s="11">
        <f t="shared" si="584"/>
        <v>0</v>
      </c>
      <c r="R1049" s="7">
        <f t="shared" si="577"/>
        <v>0</v>
      </c>
      <c r="S1049" s="8">
        <f t="shared" si="570"/>
        <v>0</v>
      </c>
      <c r="T1049" s="113">
        <f t="shared" si="578"/>
        <v>0.1047</v>
      </c>
      <c r="U1049" s="111">
        <f t="shared" si="560"/>
        <v>1</v>
      </c>
      <c r="V1049" s="111">
        <v>252</v>
      </c>
      <c r="W1049" s="110">
        <f t="shared" si="571"/>
        <v>1.0003952119999999</v>
      </c>
      <c r="X1049" s="103">
        <f t="shared" si="572"/>
        <v>0.19326827999999999</v>
      </c>
      <c r="Y1049" s="8">
        <f t="shared" si="579"/>
        <v>0</v>
      </c>
      <c r="Z1049" s="114" t="str">
        <f t="shared" si="582"/>
        <v>A+J=</v>
      </c>
      <c r="AA1049" s="108">
        <f t="shared" si="583"/>
        <v>45342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573"/>
        <v>45315</v>
      </c>
      <c r="B1050" s="103">
        <f t="shared" si="566"/>
        <v>489.60089965000003</v>
      </c>
      <c r="C1050" s="103">
        <f t="shared" si="580"/>
        <v>388.15536109999999</v>
      </c>
      <c r="D1050" s="104">
        <f t="shared" si="574"/>
        <v>1115.8150000000001</v>
      </c>
      <c r="E1050" s="105">
        <f t="shared" si="561"/>
        <v>1124.0719999999999</v>
      </c>
      <c r="F1050" s="106">
        <f t="shared" si="562"/>
        <v>45282</v>
      </c>
      <c r="G1050" s="107">
        <f t="shared" si="567"/>
        <v>7.3999722176165683E-3</v>
      </c>
      <c r="H1050" s="108">
        <f t="shared" si="581"/>
        <v>45342</v>
      </c>
      <c r="I1050" s="108">
        <f t="shared" si="568"/>
        <v>45342</v>
      </c>
      <c r="J1050" s="109">
        <f t="shared" si="575"/>
        <v>19</v>
      </c>
      <c r="K1050" s="109">
        <f t="shared" si="565"/>
        <v>2</v>
      </c>
      <c r="L1050" s="8">
        <f t="shared" si="576"/>
        <v>1.0007763700000001</v>
      </c>
      <c r="M1050" s="110">
        <f t="shared" si="564"/>
        <v>1.0059311</v>
      </c>
      <c r="N1050" s="110">
        <f t="shared" si="559"/>
        <v>1.2593787722930827</v>
      </c>
      <c r="O1050" s="103">
        <f t="shared" si="563"/>
        <v>1.26035651</v>
      </c>
      <c r="P1050" s="103">
        <f t="shared" si="569"/>
        <v>489.21413625000002</v>
      </c>
      <c r="Q1050" s="11">
        <f t="shared" si="584"/>
        <v>0</v>
      </c>
      <c r="R1050" s="7">
        <f t="shared" si="577"/>
        <v>0</v>
      </c>
      <c r="S1050" s="8">
        <f t="shared" si="570"/>
        <v>0</v>
      </c>
      <c r="T1050" s="113">
        <f t="shared" si="578"/>
        <v>0.1047</v>
      </c>
      <c r="U1050" s="111">
        <f t="shared" si="560"/>
        <v>2</v>
      </c>
      <c r="V1050" s="111">
        <v>252</v>
      </c>
      <c r="W1050" s="110">
        <f t="shared" si="571"/>
        <v>1.000790581</v>
      </c>
      <c r="X1050" s="103">
        <f t="shared" si="572"/>
        <v>0.38676339999999998</v>
      </c>
      <c r="Y1050" s="8">
        <f t="shared" si="579"/>
        <v>0</v>
      </c>
      <c r="Z1050" s="114" t="str">
        <f t="shared" si="582"/>
        <v>A+J=</v>
      </c>
      <c r="AA1050" s="108">
        <f t="shared" si="583"/>
        <v>45342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573"/>
        <v>45316</v>
      </c>
      <c r="B1051" s="103">
        <f t="shared" si="566"/>
        <v>489.98449475000001</v>
      </c>
      <c r="C1051" s="103">
        <f t="shared" si="580"/>
        <v>388.15536109999999</v>
      </c>
      <c r="D1051" s="104">
        <f t="shared" si="574"/>
        <v>1115.8150000000001</v>
      </c>
      <c r="E1051" s="105">
        <f t="shared" si="561"/>
        <v>1124.0719999999999</v>
      </c>
      <c r="F1051" s="106">
        <f t="shared" si="562"/>
        <v>45282</v>
      </c>
      <c r="G1051" s="107">
        <f t="shared" si="567"/>
        <v>7.3999722176165683E-3</v>
      </c>
      <c r="H1051" s="108">
        <f t="shared" si="581"/>
        <v>45342</v>
      </c>
      <c r="I1051" s="108">
        <f t="shared" si="568"/>
        <v>45342</v>
      </c>
      <c r="J1051" s="109">
        <f t="shared" si="575"/>
        <v>19</v>
      </c>
      <c r="K1051" s="109">
        <f t="shared" si="565"/>
        <v>3</v>
      </c>
      <c r="L1051" s="8">
        <f t="shared" si="576"/>
        <v>1.00116479</v>
      </c>
      <c r="M1051" s="110">
        <f t="shared" si="564"/>
        <v>1.0059311</v>
      </c>
      <c r="N1051" s="110">
        <f t="shared" si="559"/>
        <v>1.2593787722930827</v>
      </c>
      <c r="O1051" s="103">
        <f t="shared" si="563"/>
        <v>1.2608456800000001</v>
      </c>
      <c r="P1051" s="103">
        <f t="shared" si="569"/>
        <v>489.40401021000002</v>
      </c>
      <c r="Q1051" s="11">
        <f t="shared" si="584"/>
        <v>0</v>
      </c>
      <c r="R1051" s="7">
        <f t="shared" si="577"/>
        <v>0</v>
      </c>
      <c r="S1051" s="8">
        <f t="shared" si="570"/>
        <v>0</v>
      </c>
      <c r="T1051" s="113">
        <f t="shared" si="578"/>
        <v>0.1047</v>
      </c>
      <c r="U1051" s="111">
        <f t="shared" si="560"/>
        <v>3</v>
      </c>
      <c r="V1051" s="111">
        <v>252</v>
      </c>
      <c r="W1051" s="110">
        <f t="shared" si="571"/>
        <v>1.0011861049999999</v>
      </c>
      <c r="X1051" s="103">
        <f t="shared" si="572"/>
        <v>0.58048454000000005</v>
      </c>
      <c r="Y1051" s="8">
        <f t="shared" si="579"/>
        <v>0</v>
      </c>
      <c r="Z1051" s="114" t="str">
        <f t="shared" si="582"/>
        <v>A+J=</v>
      </c>
      <c r="AA1051" s="108">
        <f t="shared" si="583"/>
        <v>45342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573"/>
        <v>45317</v>
      </c>
      <c r="B1052" s="103">
        <f t="shared" si="566"/>
        <v>490.36838299999999</v>
      </c>
      <c r="C1052" s="103">
        <f t="shared" si="580"/>
        <v>388.15536109999999</v>
      </c>
      <c r="D1052" s="104">
        <f t="shared" si="574"/>
        <v>1115.8150000000001</v>
      </c>
      <c r="E1052" s="105">
        <f t="shared" si="561"/>
        <v>1124.0719999999999</v>
      </c>
      <c r="F1052" s="106">
        <f t="shared" si="562"/>
        <v>45282</v>
      </c>
      <c r="G1052" s="107">
        <f t="shared" si="567"/>
        <v>7.3999722176165683E-3</v>
      </c>
      <c r="H1052" s="108">
        <f t="shared" si="581"/>
        <v>45342</v>
      </c>
      <c r="I1052" s="108">
        <f t="shared" si="568"/>
        <v>45342</v>
      </c>
      <c r="J1052" s="109">
        <f t="shared" si="575"/>
        <v>19</v>
      </c>
      <c r="K1052" s="109">
        <f t="shared" si="565"/>
        <v>4</v>
      </c>
      <c r="L1052" s="8">
        <f t="shared" si="576"/>
        <v>1.00155335</v>
      </c>
      <c r="M1052" s="110">
        <f t="shared" si="564"/>
        <v>1.0059311</v>
      </c>
      <c r="N1052" s="110">
        <f t="shared" si="559"/>
        <v>1.2593787722930827</v>
      </c>
      <c r="O1052" s="103">
        <f t="shared" si="563"/>
        <v>1.26133502</v>
      </c>
      <c r="P1052" s="103">
        <f t="shared" si="569"/>
        <v>489.59395015000001</v>
      </c>
      <c r="Q1052" s="11">
        <f t="shared" si="584"/>
        <v>0</v>
      </c>
      <c r="R1052" s="7">
        <f t="shared" si="577"/>
        <v>0</v>
      </c>
      <c r="S1052" s="8">
        <f t="shared" si="570"/>
        <v>0</v>
      </c>
      <c r="T1052" s="113">
        <f t="shared" si="578"/>
        <v>0.1047</v>
      </c>
      <c r="U1052" s="111">
        <f t="shared" si="560"/>
        <v>4</v>
      </c>
      <c r="V1052" s="111">
        <v>252</v>
      </c>
      <c r="W1052" s="110">
        <f t="shared" si="571"/>
        <v>1.001581786</v>
      </c>
      <c r="X1052" s="103">
        <f t="shared" si="572"/>
        <v>0.77443284999999995</v>
      </c>
      <c r="Y1052" s="8">
        <f t="shared" si="579"/>
        <v>0</v>
      </c>
      <c r="Z1052" s="114" t="str">
        <f t="shared" si="582"/>
        <v>A+J=</v>
      </c>
      <c r="AA1052" s="108">
        <f t="shared" si="583"/>
        <v>45342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573"/>
        <v>45318</v>
      </c>
      <c r="B1053" s="103">
        <f t="shared" si="566"/>
        <v>490.75258013999996</v>
      </c>
      <c r="C1053" s="103">
        <f t="shared" si="580"/>
        <v>388.15536109999999</v>
      </c>
      <c r="D1053" s="104">
        <f t="shared" si="574"/>
        <v>1115.8150000000001</v>
      </c>
      <c r="E1053" s="105">
        <f t="shared" si="561"/>
        <v>1124.0719999999999</v>
      </c>
      <c r="F1053" s="106">
        <f t="shared" si="562"/>
        <v>45282</v>
      </c>
      <c r="G1053" s="107">
        <f t="shared" si="567"/>
        <v>7.3999722176165683E-3</v>
      </c>
      <c r="H1053" s="108">
        <f t="shared" si="581"/>
        <v>45342</v>
      </c>
      <c r="I1053" s="108">
        <f t="shared" si="568"/>
        <v>45342</v>
      </c>
      <c r="J1053" s="109">
        <f t="shared" si="575"/>
        <v>19</v>
      </c>
      <c r="K1053" s="109">
        <f t="shared" si="565"/>
        <v>5</v>
      </c>
      <c r="L1053" s="8">
        <f t="shared" si="576"/>
        <v>1.0019420699999999</v>
      </c>
      <c r="M1053" s="110">
        <f t="shared" si="564"/>
        <v>1.0059311</v>
      </c>
      <c r="N1053" s="110">
        <f t="shared" si="559"/>
        <v>1.2593787722930827</v>
      </c>
      <c r="O1053" s="103">
        <f t="shared" si="563"/>
        <v>1.2618245699999999</v>
      </c>
      <c r="P1053" s="103">
        <f t="shared" si="569"/>
        <v>489.78397160999998</v>
      </c>
      <c r="Q1053" s="11">
        <f t="shared" si="584"/>
        <v>0</v>
      </c>
      <c r="R1053" s="7">
        <f t="shared" si="577"/>
        <v>0</v>
      </c>
      <c r="S1053" s="8">
        <f t="shared" si="570"/>
        <v>0</v>
      </c>
      <c r="T1053" s="113">
        <f t="shared" si="578"/>
        <v>0.1047</v>
      </c>
      <c r="U1053" s="111">
        <f t="shared" si="560"/>
        <v>5</v>
      </c>
      <c r="V1053" s="111">
        <v>252</v>
      </c>
      <c r="W1053" s="110">
        <f t="shared" si="571"/>
        <v>1.001977624</v>
      </c>
      <c r="X1053" s="103">
        <f t="shared" si="572"/>
        <v>0.96860853000000002</v>
      </c>
      <c r="Y1053" s="8">
        <f t="shared" si="579"/>
        <v>0</v>
      </c>
      <c r="Z1053" s="114" t="str">
        <f t="shared" si="582"/>
        <v>A+J=</v>
      </c>
      <c r="AA1053" s="108">
        <f t="shared" si="583"/>
        <v>45342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573"/>
        <v>45319</v>
      </c>
      <c r="B1054" s="103">
        <f t="shared" si="566"/>
        <v>490.75258013999996</v>
      </c>
      <c r="C1054" s="103">
        <f t="shared" si="580"/>
        <v>388.15536109999999</v>
      </c>
      <c r="D1054" s="104">
        <f t="shared" si="574"/>
        <v>1115.8150000000001</v>
      </c>
      <c r="E1054" s="105">
        <f t="shared" si="561"/>
        <v>1124.0719999999999</v>
      </c>
      <c r="F1054" s="106">
        <f t="shared" si="562"/>
        <v>45282</v>
      </c>
      <c r="G1054" s="107">
        <f t="shared" si="567"/>
        <v>7.3999722176165683E-3</v>
      </c>
      <c r="H1054" s="108">
        <f t="shared" si="581"/>
        <v>45342</v>
      </c>
      <c r="I1054" s="108">
        <f t="shared" si="568"/>
        <v>45342</v>
      </c>
      <c r="J1054" s="109">
        <f t="shared" si="575"/>
        <v>19</v>
      </c>
      <c r="K1054" s="109">
        <f t="shared" si="565"/>
        <v>5</v>
      </c>
      <c r="L1054" s="8">
        <f t="shared" si="576"/>
        <v>1.0019420699999999</v>
      </c>
      <c r="M1054" s="110">
        <f t="shared" si="564"/>
        <v>1.0059311</v>
      </c>
      <c r="N1054" s="110">
        <f t="shared" si="559"/>
        <v>1.2593787722930827</v>
      </c>
      <c r="O1054" s="103">
        <f t="shared" si="563"/>
        <v>1.2618245699999999</v>
      </c>
      <c r="P1054" s="103">
        <f t="shared" si="569"/>
        <v>489.78397160999998</v>
      </c>
      <c r="Q1054" s="11">
        <f t="shared" si="584"/>
        <v>0</v>
      </c>
      <c r="R1054" s="7">
        <f t="shared" si="577"/>
        <v>0</v>
      </c>
      <c r="S1054" s="8">
        <f t="shared" si="570"/>
        <v>0</v>
      </c>
      <c r="T1054" s="113">
        <f t="shared" si="578"/>
        <v>0.1047</v>
      </c>
      <c r="U1054" s="111">
        <f t="shared" si="560"/>
        <v>5</v>
      </c>
      <c r="V1054" s="111">
        <v>252</v>
      </c>
      <c r="W1054" s="110">
        <f t="shared" si="571"/>
        <v>1.001977624</v>
      </c>
      <c r="X1054" s="103">
        <f t="shared" si="572"/>
        <v>0.96860853000000002</v>
      </c>
      <c r="Y1054" s="8">
        <f t="shared" si="579"/>
        <v>0</v>
      </c>
      <c r="Z1054" s="114" t="str">
        <f t="shared" si="582"/>
        <v>A+J=</v>
      </c>
      <c r="AA1054" s="108">
        <f t="shared" si="583"/>
        <v>45342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573"/>
        <v>45320</v>
      </c>
      <c r="B1055" s="103">
        <f t="shared" si="566"/>
        <v>490.75258013999996</v>
      </c>
      <c r="C1055" s="103">
        <f t="shared" si="580"/>
        <v>388.15536109999999</v>
      </c>
      <c r="D1055" s="104">
        <f t="shared" si="574"/>
        <v>1115.8150000000001</v>
      </c>
      <c r="E1055" s="105">
        <f t="shared" si="561"/>
        <v>1124.0719999999999</v>
      </c>
      <c r="F1055" s="106">
        <f t="shared" si="562"/>
        <v>45282</v>
      </c>
      <c r="G1055" s="107">
        <f t="shared" si="567"/>
        <v>7.3999722176165683E-3</v>
      </c>
      <c r="H1055" s="108">
        <f t="shared" si="581"/>
        <v>45342</v>
      </c>
      <c r="I1055" s="108">
        <f t="shared" si="568"/>
        <v>45342</v>
      </c>
      <c r="J1055" s="109">
        <f t="shared" si="575"/>
        <v>19</v>
      </c>
      <c r="K1055" s="109">
        <f t="shared" si="565"/>
        <v>5</v>
      </c>
      <c r="L1055" s="8">
        <f t="shared" si="576"/>
        <v>1.0019420699999999</v>
      </c>
      <c r="M1055" s="110">
        <f t="shared" si="564"/>
        <v>1.0059311</v>
      </c>
      <c r="N1055" s="110">
        <f t="shared" ref="N1055:N1118" si="585">IF(I1055&gt;I1054,N1054*M1055,N1054)</f>
        <v>1.2593787722930827</v>
      </c>
      <c r="O1055" s="103">
        <f t="shared" si="563"/>
        <v>1.2618245699999999</v>
      </c>
      <c r="P1055" s="103">
        <f t="shared" si="569"/>
        <v>489.78397160999998</v>
      </c>
      <c r="Q1055" s="11">
        <f t="shared" si="584"/>
        <v>0</v>
      </c>
      <c r="R1055" s="7">
        <f t="shared" si="577"/>
        <v>0</v>
      </c>
      <c r="S1055" s="8">
        <f t="shared" si="570"/>
        <v>0</v>
      </c>
      <c r="T1055" s="113">
        <f t="shared" si="578"/>
        <v>0.1047</v>
      </c>
      <c r="U1055" s="111">
        <f t="shared" si="560"/>
        <v>5</v>
      </c>
      <c r="V1055" s="111">
        <v>252</v>
      </c>
      <c r="W1055" s="110">
        <f t="shared" si="571"/>
        <v>1.001977624</v>
      </c>
      <c r="X1055" s="103">
        <f t="shared" si="572"/>
        <v>0.96860853000000002</v>
      </c>
      <c r="Y1055" s="8">
        <f t="shared" si="579"/>
        <v>0</v>
      </c>
      <c r="Z1055" s="114" t="str">
        <f t="shared" si="582"/>
        <v>A+J=</v>
      </c>
      <c r="AA1055" s="108">
        <f t="shared" si="583"/>
        <v>45342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573"/>
        <v>45321</v>
      </c>
      <c r="B1056" s="103">
        <f t="shared" si="566"/>
        <v>491.13707369000002</v>
      </c>
      <c r="C1056" s="103">
        <f t="shared" si="580"/>
        <v>388.15536109999999</v>
      </c>
      <c r="D1056" s="104">
        <f t="shared" si="574"/>
        <v>1115.8150000000001</v>
      </c>
      <c r="E1056" s="105">
        <f t="shared" si="561"/>
        <v>1124.0719999999999</v>
      </c>
      <c r="F1056" s="106">
        <f t="shared" si="562"/>
        <v>45282</v>
      </c>
      <c r="G1056" s="107">
        <f t="shared" si="567"/>
        <v>7.3999722176165683E-3</v>
      </c>
      <c r="H1056" s="108">
        <f t="shared" si="581"/>
        <v>45342</v>
      </c>
      <c r="I1056" s="108">
        <f t="shared" si="568"/>
        <v>45342</v>
      </c>
      <c r="J1056" s="109">
        <f t="shared" si="575"/>
        <v>19</v>
      </c>
      <c r="K1056" s="109">
        <f t="shared" si="565"/>
        <v>6</v>
      </c>
      <c r="L1056" s="8">
        <f t="shared" si="576"/>
        <v>1.00233094</v>
      </c>
      <c r="M1056" s="110">
        <f t="shared" si="564"/>
        <v>1.0059311</v>
      </c>
      <c r="N1056" s="110">
        <f t="shared" si="585"/>
        <v>1.2593787722930827</v>
      </c>
      <c r="O1056" s="103">
        <f t="shared" si="563"/>
        <v>1.2623142999999999</v>
      </c>
      <c r="P1056" s="103">
        <f t="shared" si="569"/>
        <v>489.97406293</v>
      </c>
      <c r="Q1056" s="11">
        <f t="shared" si="584"/>
        <v>0</v>
      </c>
      <c r="R1056" s="7">
        <f t="shared" si="577"/>
        <v>0</v>
      </c>
      <c r="S1056" s="8">
        <f t="shared" si="570"/>
        <v>0</v>
      </c>
      <c r="T1056" s="113">
        <f t="shared" si="578"/>
        <v>0.1047</v>
      </c>
      <c r="U1056" s="111">
        <f t="shared" si="560"/>
        <v>6</v>
      </c>
      <c r="V1056" s="111">
        <v>252</v>
      </c>
      <c r="W1056" s="110">
        <f t="shared" si="571"/>
        <v>1.0023736169999999</v>
      </c>
      <c r="X1056" s="103">
        <f t="shared" si="572"/>
        <v>1.1630107599999999</v>
      </c>
      <c r="Y1056" s="8">
        <f t="shared" si="579"/>
        <v>0</v>
      </c>
      <c r="Z1056" s="114" t="str">
        <f t="shared" si="582"/>
        <v>A+J=</v>
      </c>
      <c r="AA1056" s="108">
        <f t="shared" si="583"/>
        <v>45342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573"/>
        <v>45322</v>
      </c>
      <c r="B1057" s="103">
        <f t="shared" si="566"/>
        <v>491.52187308999999</v>
      </c>
      <c r="C1057" s="103">
        <f t="shared" si="580"/>
        <v>388.15536109999999</v>
      </c>
      <c r="D1057" s="104">
        <f t="shared" si="574"/>
        <v>1115.8150000000001</v>
      </c>
      <c r="E1057" s="105">
        <f t="shared" si="561"/>
        <v>1124.0719999999999</v>
      </c>
      <c r="F1057" s="106">
        <f t="shared" si="562"/>
        <v>45282</v>
      </c>
      <c r="G1057" s="107">
        <f t="shared" si="567"/>
        <v>7.3999722176165683E-3</v>
      </c>
      <c r="H1057" s="108">
        <f t="shared" si="581"/>
        <v>45342</v>
      </c>
      <c r="I1057" s="108">
        <f t="shared" si="568"/>
        <v>45342</v>
      </c>
      <c r="J1057" s="109">
        <f t="shared" si="575"/>
        <v>19</v>
      </c>
      <c r="K1057" s="109">
        <f t="shared" si="565"/>
        <v>7</v>
      </c>
      <c r="L1057" s="8">
        <f t="shared" si="576"/>
        <v>1.0027199600000001</v>
      </c>
      <c r="M1057" s="110">
        <f t="shared" si="564"/>
        <v>1.0059311</v>
      </c>
      <c r="N1057" s="110">
        <f t="shared" si="585"/>
        <v>1.2593787722930827</v>
      </c>
      <c r="O1057" s="103">
        <f t="shared" si="563"/>
        <v>1.26280423</v>
      </c>
      <c r="P1057" s="103">
        <f t="shared" si="569"/>
        <v>490.16423189</v>
      </c>
      <c r="Q1057" s="11">
        <f t="shared" si="584"/>
        <v>0</v>
      </c>
      <c r="R1057" s="7">
        <f t="shared" si="577"/>
        <v>0</v>
      </c>
      <c r="S1057" s="8">
        <f t="shared" si="570"/>
        <v>0</v>
      </c>
      <c r="T1057" s="113">
        <f t="shared" si="578"/>
        <v>0.1047</v>
      </c>
      <c r="U1057" s="111">
        <f t="shared" si="560"/>
        <v>7</v>
      </c>
      <c r="V1057" s="111">
        <v>252</v>
      </c>
      <c r="W1057" s="110">
        <f t="shared" si="571"/>
        <v>1.0027697680000001</v>
      </c>
      <c r="X1057" s="103">
        <f t="shared" si="572"/>
        <v>1.3576412</v>
      </c>
      <c r="Y1057" s="8">
        <f t="shared" si="579"/>
        <v>0</v>
      </c>
      <c r="Z1057" s="114" t="str">
        <f t="shared" si="582"/>
        <v>A+J=</v>
      </c>
      <c r="AA1057" s="108">
        <f t="shared" si="583"/>
        <v>45342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573"/>
        <v>45323</v>
      </c>
      <c r="B1058" s="103">
        <f t="shared" si="566"/>
        <v>491.90696584</v>
      </c>
      <c r="C1058" s="103">
        <f t="shared" si="580"/>
        <v>388.15536109999999</v>
      </c>
      <c r="D1058" s="104">
        <f t="shared" si="574"/>
        <v>1115.8150000000001</v>
      </c>
      <c r="E1058" s="105">
        <f t="shared" si="561"/>
        <v>1124.0719999999999</v>
      </c>
      <c r="F1058" s="106">
        <f t="shared" si="562"/>
        <v>45282</v>
      </c>
      <c r="G1058" s="107">
        <f t="shared" si="567"/>
        <v>7.3999722176165683E-3</v>
      </c>
      <c r="H1058" s="108">
        <f t="shared" si="581"/>
        <v>45342</v>
      </c>
      <c r="I1058" s="108">
        <f t="shared" si="568"/>
        <v>45342</v>
      </c>
      <c r="J1058" s="109">
        <f t="shared" si="575"/>
        <v>19</v>
      </c>
      <c r="K1058" s="109">
        <f t="shared" si="565"/>
        <v>8</v>
      </c>
      <c r="L1058" s="8">
        <f t="shared" si="576"/>
        <v>1.00310912</v>
      </c>
      <c r="M1058" s="110">
        <f t="shared" si="564"/>
        <v>1.0059311</v>
      </c>
      <c r="N1058" s="110">
        <f t="shared" si="585"/>
        <v>1.2593787722930827</v>
      </c>
      <c r="O1058" s="103">
        <f t="shared" si="563"/>
        <v>1.2632943299999999</v>
      </c>
      <c r="P1058" s="103">
        <f t="shared" si="569"/>
        <v>490.35446682999998</v>
      </c>
      <c r="Q1058" s="11">
        <f t="shared" si="584"/>
        <v>0</v>
      </c>
      <c r="R1058" s="7">
        <f t="shared" si="577"/>
        <v>0</v>
      </c>
      <c r="S1058" s="8">
        <f t="shared" si="570"/>
        <v>0</v>
      </c>
      <c r="T1058" s="113">
        <f t="shared" si="578"/>
        <v>0.1047</v>
      </c>
      <c r="U1058" s="111">
        <f t="shared" si="560"/>
        <v>8</v>
      </c>
      <c r="V1058" s="111">
        <v>252</v>
      </c>
      <c r="W1058" s="110">
        <f t="shared" si="571"/>
        <v>1.003166075</v>
      </c>
      <c r="X1058" s="103">
        <f t="shared" si="572"/>
        <v>1.55249901</v>
      </c>
      <c r="Y1058" s="8">
        <f t="shared" si="579"/>
        <v>0</v>
      </c>
      <c r="Z1058" s="114" t="str">
        <f t="shared" si="582"/>
        <v>A+J=</v>
      </c>
      <c r="AA1058" s="108">
        <f t="shared" si="583"/>
        <v>45342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573"/>
        <v>45324</v>
      </c>
      <c r="B1059" s="103">
        <f t="shared" si="566"/>
        <v>492.29236381999999</v>
      </c>
      <c r="C1059" s="103">
        <f t="shared" si="580"/>
        <v>388.15536109999999</v>
      </c>
      <c r="D1059" s="104">
        <f t="shared" si="574"/>
        <v>1115.8150000000001</v>
      </c>
      <c r="E1059" s="105">
        <f t="shared" si="561"/>
        <v>1124.0719999999999</v>
      </c>
      <c r="F1059" s="106">
        <f t="shared" si="562"/>
        <v>45282</v>
      </c>
      <c r="G1059" s="107">
        <f t="shared" si="567"/>
        <v>7.3999722176165683E-3</v>
      </c>
      <c r="H1059" s="108">
        <f t="shared" si="581"/>
        <v>45342</v>
      </c>
      <c r="I1059" s="108">
        <f t="shared" si="568"/>
        <v>45342</v>
      </c>
      <c r="J1059" s="109">
        <f t="shared" si="575"/>
        <v>19</v>
      </c>
      <c r="K1059" s="109">
        <f t="shared" si="565"/>
        <v>9</v>
      </c>
      <c r="L1059" s="8">
        <f t="shared" si="576"/>
        <v>1.00349844</v>
      </c>
      <c r="M1059" s="110">
        <f t="shared" si="564"/>
        <v>1.0059311</v>
      </c>
      <c r="N1059" s="110">
        <f t="shared" si="585"/>
        <v>1.2593787722930827</v>
      </c>
      <c r="O1059" s="103">
        <f t="shared" si="563"/>
        <v>1.26378463</v>
      </c>
      <c r="P1059" s="103">
        <f t="shared" si="569"/>
        <v>490.54477940999999</v>
      </c>
      <c r="Q1059" s="11">
        <f t="shared" si="584"/>
        <v>0</v>
      </c>
      <c r="R1059" s="7">
        <f t="shared" si="577"/>
        <v>0</v>
      </c>
      <c r="S1059" s="8">
        <f t="shared" si="570"/>
        <v>0</v>
      </c>
      <c r="T1059" s="113">
        <f t="shared" si="578"/>
        <v>0.1047</v>
      </c>
      <c r="U1059" s="111">
        <f t="shared" si="560"/>
        <v>9</v>
      </c>
      <c r="V1059" s="111">
        <v>252</v>
      </c>
      <c r="W1059" s="110">
        <f t="shared" si="571"/>
        <v>1.0035625379999999</v>
      </c>
      <c r="X1059" s="103">
        <f t="shared" si="572"/>
        <v>1.74758441</v>
      </c>
      <c r="Y1059" s="8">
        <f t="shared" si="579"/>
        <v>0</v>
      </c>
      <c r="Z1059" s="114" t="str">
        <f t="shared" si="582"/>
        <v>A+J=</v>
      </c>
      <c r="AA1059" s="108">
        <f t="shared" si="583"/>
        <v>45342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573"/>
        <v>45325</v>
      </c>
      <c r="B1060" s="103">
        <f t="shared" si="566"/>
        <v>492.67806768000003</v>
      </c>
      <c r="C1060" s="103">
        <f t="shared" si="580"/>
        <v>388.15536109999999</v>
      </c>
      <c r="D1060" s="104">
        <f t="shared" si="574"/>
        <v>1115.8150000000001</v>
      </c>
      <c r="E1060" s="105">
        <f t="shared" si="561"/>
        <v>1124.0719999999999</v>
      </c>
      <c r="F1060" s="106">
        <f t="shared" si="562"/>
        <v>45282</v>
      </c>
      <c r="G1060" s="107">
        <f t="shared" si="567"/>
        <v>7.3999722176165683E-3</v>
      </c>
      <c r="H1060" s="108">
        <f t="shared" si="581"/>
        <v>45342</v>
      </c>
      <c r="I1060" s="108">
        <f t="shared" si="568"/>
        <v>45342</v>
      </c>
      <c r="J1060" s="109">
        <f t="shared" si="575"/>
        <v>19</v>
      </c>
      <c r="K1060" s="109">
        <f t="shared" si="565"/>
        <v>10</v>
      </c>
      <c r="L1060" s="8">
        <f t="shared" si="576"/>
        <v>1.0038879199999999</v>
      </c>
      <c r="M1060" s="110">
        <f t="shared" si="564"/>
        <v>1.0059311</v>
      </c>
      <c r="N1060" s="110">
        <f t="shared" si="585"/>
        <v>1.2593787722930827</v>
      </c>
      <c r="O1060" s="103">
        <f t="shared" si="563"/>
        <v>1.2642751299999999</v>
      </c>
      <c r="P1060" s="103">
        <f t="shared" si="569"/>
        <v>490.73516961000001</v>
      </c>
      <c r="Q1060" s="11">
        <f t="shared" si="584"/>
        <v>0</v>
      </c>
      <c r="R1060" s="7">
        <f t="shared" si="577"/>
        <v>0</v>
      </c>
      <c r="S1060" s="8">
        <f t="shared" si="570"/>
        <v>0</v>
      </c>
      <c r="T1060" s="113">
        <f t="shared" si="578"/>
        <v>0.1047</v>
      </c>
      <c r="U1060" s="111">
        <f t="shared" si="560"/>
        <v>10</v>
      </c>
      <c r="V1060" s="111">
        <v>252</v>
      </c>
      <c r="W1060" s="110">
        <f t="shared" si="571"/>
        <v>1.003959158</v>
      </c>
      <c r="X1060" s="103">
        <f t="shared" si="572"/>
        <v>1.94289807</v>
      </c>
      <c r="Y1060" s="8">
        <f t="shared" si="579"/>
        <v>0</v>
      </c>
      <c r="Z1060" s="114" t="str">
        <f t="shared" si="582"/>
        <v>A+J=</v>
      </c>
      <c r="AA1060" s="108">
        <f t="shared" si="583"/>
        <v>45342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573"/>
        <v>45326</v>
      </c>
      <c r="B1061" s="103">
        <f t="shared" si="566"/>
        <v>492.67806768000003</v>
      </c>
      <c r="C1061" s="103">
        <f t="shared" si="580"/>
        <v>388.15536109999999</v>
      </c>
      <c r="D1061" s="104">
        <f t="shared" si="574"/>
        <v>1115.8150000000001</v>
      </c>
      <c r="E1061" s="105">
        <f t="shared" si="561"/>
        <v>1124.0719999999999</v>
      </c>
      <c r="F1061" s="106">
        <f t="shared" si="562"/>
        <v>45282</v>
      </c>
      <c r="G1061" s="107">
        <f t="shared" si="567"/>
        <v>7.3999722176165683E-3</v>
      </c>
      <c r="H1061" s="108">
        <f t="shared" si="581"/>
        <v>45342</v>
      </c>
      <c r="I1061" s="108">
        <f t="shared" si="568"/>
        <v>45342</v>
      </c>
      <c r="J1061" s="109">
        <f t="shared" si="575"/>
        <v>19</v>
      </c>
      <c r="K1061" s="109">
        <f t="shared" si="565"/>
        <v>10</v>
      </c>
      <c r="L1061" s="8">
        <f t="shared" si="576"/>
        <v>1.0038879199999999</v>
      </c>
      <c r="M1061" s="110">
        <f t="shared" si="564"/>
        <v>1.0059311</v>
      </c>
      <c r="N1061" s="110">
        <f t="shared" si="585"/>
        <v>1.2593787722930827</v>
      </c>
      <c r="O1061" s="103">
        <f t="shared" si="563"/>
        <v>1.2642751299999999</v>
      </c>
      <c r="P1061" s="103">
        <f t="shared" si="569"/>
        <v>490.73516961000001</v>
      </c>
      <c r="Q1061" s="11">
        <f t="shared" si="584"/>
        <v>0</v>
      </c>
      <c r="R1061" s="7">
        <f t="shared" si="577"/>
        <v>0</v>
      </c>
      <c r="S1061" s="8">
        <f t="shared" si="570"/>
        <v>0</v>
      </c>
      <c r="T1061" s="113">
        <f t="shared" si="578"/>
        <v>0.1047</v>
      </c>
      <c r="U1061" s="111">
        <f t="shared" ref="U1061:U1124" si="586">IF(Q1060&gt;0,1,IF(K1061=K1060,U1060,U1060+1))</f>
        <v>10</v>
      </c>
      <c r="V1061" s="111">
        <v>252</v>
      </c>
      <c r="W1061" s="110">
        <f t="shared" si="571"/>
        <v>1.003959158</v>
      </c>
      <c r="X1061" s="103">
        <f t="shared" si="572"/>
        <v>1.94289807</v>
      </c>
      <c r="Y1061" s="8">
        <f t="shared" si="579"/>
        <v>0</v>
      </c>
      <c r="Z1061" s="114" t="str">
        <f t="shared" si="582"/>
        <v>A+J=</v>
      </c>
      <c r="AA1061" s="108">
        <f t="shared" si="583"/>
        <v>45342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573"/>
        <v>45327</v>
      </c>
      <c r="B1062" s="103">
        <f t="shared" si="566"/>
        <v>492.67806768000003</v>
      </c>
      <c r="C1062" s="103">
        <f t="shared" si="580"/>
        <v>388.15536109999999</v>
      </c>
      <c r="D1062" s="104">
        <f t="shared" si="574"/>
        <v>1115.8150000000001</v>
      </c>
      <c r="E1062" s="105">
        <f t="shared" si="561"/>
        <v>1124.0719999999999</v>
      </c>
      <c r="F1062" s="106">
        <f t="shared" si="562"/>
        <v>45282</v>
      </c>
      <c r="G1062" s="107">
        <f t="shared" si="567"/>
        <v>7.3999722176165683E-3</v>
      </c>
      <c r="H1062" s="108">
        <f t="shared" si="581"/>
        <v>45342</v>
      </c>
      <c r="I1062" s="108">
        <f t="shared" si="568"/>
        <v>45342</v>
      </c>
      <c r="J1062" s="109">
        <f t="shared" si="575"/>
        <v>19</v>
      </c>
      <c r="K1062" s="109">
        <f t="shared" si="565"/>
        <v>10</v>
      </c>
      <c r="L1062" s="8">
        <f t="shared" si="576"/>
        <v>1.0038879199999999</v>
      </c>
      <c r="M1062" s="110">
        <f t="shared" si="564"/>
        <v>1.0059311</v>
      </c>
      <c r="N1062" s="110">
        <f t="shared" si="585"/>
        <v>1.2593787722930827</v>
      </c>
      <c r="O1062" s="103">
        <f t="shared" si="563"/>
        <v>1.2642751299999999</v>
      </c>
      <c r="P1062" s="103">
        <f t="shared" si="569"/>
        <v>490.73516961000001</v>
      </c>
      <c r="Q1062" s="11">
        <f t="shared" si="584"/>
        <v>0</v>
      </c>
      <c r="R1062" s="7">
        <f t="shared" si="577"/>
        <v>0</v>
      </c>
      <c r="S1062" s="8">
        <f t="shared" si="570"/>
        <v>0</v>
      </c>
      <c r="T1062" s="113">
        <f t="shared" si="578"/>
        <v>0.1047</v>
      </c>
      <c r="U1062" s="111">
        <f t="shared" si="586"/>
        <v>10</v>
      </c>
      <c r="V1062" s="111">
        <v>252</v>
      </c>
      <c r="W1062" s="110">
        <f t="shared" si="571"/>
        <v>1.003959158</v>
      </c>
      <c r="X1062" s="103">
        <f t="shared" si="572"/>
        <v>1.94289807</v>
      </c>
      <c r="Y1062" s="8">
        <f t="shared" si="579"/>
        <v>0</v>
      </c>
      <c r="Z1062" s="114" t="str">
        <f t="shared" si="582"/>
        <v>A+J=</v>
      </c>
      <c r="AA1062" s="108">
        <f t="shared" si="583"/>
        <v>45342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573"/>
        <v>45328</v>
      </c>
      <c r="B1063" s="103">
        <f t="shared" si="566"/>
        <v>493.06406980999998</v>
      </c>
      <c r="C1063" s="103">
        <f t="shared" si="580"/>
        <v>388.15536109999999</v>
      </c>
      <c r="D1063" s="104">
        <f t="shared" si="574"/>
        <v>1115.8150000000001</v>
      </c>
      <c r="E1063" s="105">
        <f t="shared" si="561"/>
        <v>1124.0719999999999</v>
      </c>
      <c r="F1063" s="106">
        <f t="shared" si="562"/>
        <v>45282</v>
      </c>
      <c r="G1063" s="107">
        <f t="shared" si="567"/>
        <v>7.3999722176165683E-3</v>
      </c>
      <c r="H1063" s="108">
        <f t="shared" si="581"/>
        <v>45342</v>
      </c>
      <c r="I1063" s="108">
        <f t="shared" si="568"/>
        <v>45342</v>
      </c>
      <c r="J1063" s="109">
        <f t="shared" si="575"/>
        <v>19</v>
      </c>
      <c r="K1063" s="109">
        <f t="shared" si="565"/>
        <v>11</v>
      </c>
      <c r="L1063" s="8">
        <f t="shared" si="576"/>
        <v>1.0042775399999999</v>
      </c>
      <c r="M1063" s="110">
        <f t="shared" si="564"/>
        <v>1.0059311</v>
      </c>
      <c r="N1063" s="110">
        <f t="shared" si="585"/>
        <v>1.2593787722930827</v>
      </c>
      <c r="O1063" s="103">
        <f t="shared" si="563"/>
        <v>1.2647658100000001</v>
      </c>
      <c r="P1063" s="103">
        <f t="shared" si="569"/>
        <v>490.92562967999999</v>
      </c>
      <c r="Q1063" s="11">
        <f t="shared" si="584"/>
        <v>0</v>
      </c>
      <c r="R1063" s="7">
        <f t="shared" si="577"/>
        <v>0</v>
      </c>
      <c r="S1063" s="8">
        <f t="shared" si="570"/>
        <v>0</v>
      </c>
      <c r="T1063" s="113">
        <f t="shared" si="578"/>
        <v>0.1047</v>
      </c>
      <c r="U1063" s="111">
        <f t="shared" si="586"/>
        <v>11</v>
      </c>
      <c r="V1063" s="111">
        <v>252</v>
      </c>
      <c r="W1063" s="110">
        <f t="shared" si="571"/>
        <v>1.004355935</v>
      </c>
      <c r="X1063" s="103">
        <f t="shared" si="572"/>
        <v>2.1384401300000002</v>
      </c>
      <c r="Y1063" s="8">
        <f t="shared" si="579"/>
        <v>0</v>
      </c>
      <c r="Z1063" s="114" t="str">
        <f t="shared" si="582"/>
        <v>A+J=</v>
      </c>
      <c r="AA1063" s="108">
        <f t="shared" si="583"/>
        <v>45342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573"/>
        <v>45329</v>
      </c>
      <c r="B1064" s="103">
        <f t="shared" si="566"/>
        <v>493.45037428000001</v>
      </c>
      <c r="C1064" s="103">
        <f t="shared" si="580"/>
        <v>388.15536109999999</v>
      </c>
      <c r="D1064" s="104">
        <f t="shared" si="574"/>
        <v>1115.8150000000001</v>
      </c>
      <c r="E1064" s="105">
        <f t="shared" ref="E1064:E1127" si="587">IF($K1064=1,VLOOKUP($A1063,$AO$10:$AS$165,4),E1063)</f>
        <v>1124.0719999999999</v>
      </c>
      <c r="F1064" s="106">
        <f t="shared" ref="F1064:F1127" si="588">IF($K1064=1,VLOOKUP($A1063,$AO$10:$AS$165,5),F1063)</f>
        <v>45282</v>
      </c>
      <c r="G1064" s="107">
        <f t="shared" si="567"/>
        <v>7.3999722176165683E-3</v>
      </c>
      <c r="H1064" s="108">
        <f t="shared" si="581"/>
        <v>45342</v>
      </c>
      <c r="I1064" s="108">
        <f t="shared" si="568"/>
        <v>45342</v>
      </c>
      <c r="J1064" s="109">
        <f t="shared" si="575"/>
        <v>19</v>
      </c>
      <c r="K1064" s="109">
        <f t="shared" si="565"/>
        <v>12</v>
      </c>
      <c r="L1064" s="8">
        <f t="shared" si="576"/>
        <v>1.0046673100000001</v>
      </c>
      <c r="M1064" s="110">
        <f t="shared" si="564"/>
        <v>1.0059311</v>
      </c>
      <c r="N1064" s="110">
        <f t="shared" si="585"/>
        <v>1.2593787722930827</v>
      </c>
      <c r="O1064" s="103">
        <f t="shared" si="563"/>
        <v>1.26525668</v>
      </c>
      <c r="P1064" s="103">
        <f t="shared" si="569"/>
        <v>491.11616350000003</v>
      </c>
      <c r="Q1064" s="11">
        <f t="shared" si="584"/>
        <v>0</v>
      </c>
      <c r="R1064" s="7">
        <f t="shared" si="577"/>
        <v>0</v>
      </c>
      <c r="S1064" s="8">
        <f t="shared" si="570"/>
        <v>0</v>
      </c>
      <c r="T1064" s="113">
        <f t="shared" si="578"/>
        <v>0.1047</v>
      </c>
      <c r="U1064" s="111">
        <f t="shared" si="586"/>
        <v>12</v>
      </c>
      <c r="V1064" s="111">
        <v>252</v>
      </c>
      <c r="W1064" s="110">
        <f t="shared" si="571"/>
        <v>1.004752869</v>
      </c>
      <c r="X1064" s="103">
        <f t="shared" si="572"/>
        <v>2.3342107799999998</v>
      </c>
      <c r="Y1064" s="8">
        <f t="shared" si="579"/>
        <v>0</v>
      </c>
      <c r="Z1064" s="114" t="str">
        <f t="shared" si="582"/>
        <v>A+J=</v>
      </c>
      <c r="AA1064" s="108">
        <f t="shared" si="583"/>
        <v>45342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573"/>
        <v>45330</v>
      </c>
      <c r="B1065" s="103">
        <f t="shared" si="566"/>
        <v>493.83698519000001</v>
      </c>
      <c r="C1065" s="103">
        <f t="shared" si="580"/>
        <v>388.15536109999999</v>
      </c>
      <c r="D1065" s="104">
        <f t="shared" si="574"/>
        <v>1115.8150000000001</v>
      </c>
      <c r="E1065" s="105">
        <f t="shared" si="587"/>
        <v>1124.0719999999999</v>
      </c>
      <c r="F1065" s="106">
        <f t="shared" si="588"/>
        <v>45282</v>
      </c>
      <c r="G1065" s="107">
        <f t="shared" si="567"/>
        <v>7.3999722176165683E-3</v>
      </c>
      <c r="H1065" s="108">
        <f t="shared" si="581"/>
        <v>45342</v>
      </c>
      <c r="I1065" s="108">
        <f t="shared" si="568"/>
        <v>45342</v>
      </c>
      <c r="J1065" s="109">
        <f t="shared" si="575"/>
        <v>19</v>
      </c>
      <c r="K1065" s="109">
        <f t="shared" si="565"/>
        <v>13</v>
      </c>
      <c r="L1065" s="8">
        <f t="shared" si="576"/>
        <v>1.00505724</v>
      </c>
      <c r="M1065" s="110">
        <f t="shared" si="564"/>
        <v>1.0059311</v>
      </c>
      <c r="N1065" s="110">
        <f t="shared" si="585"/>
        <v>1.2593787722930827</v>
      </c>
      <c r="O1065" s="103">
        <f t="shared" ref="O1065:O1128" si="589">TRUNC(TRUNC((L1065*N1065),15),8)</f>
        <v>1.2657477500000001</v>
      </c>
      <c r="P1065" s="103">
        <f t="shared" si="569"/>
        <v>491.30677495999998</v>
      </c>
      <c r="Q1065" s="11">
        <f t="shared" si="584"/>
        <v>0</v>
      </c>
      <c r="R1065" s="7">
        <f t="shared" si="577"/>
        <v>0</v>
      </c>
      <c r="S1065" s="8">
        <f t="shared" si="570"/>
        <v>0</v>
      </c>
      <c r="T1065" s="113">
        <f t="shared" si="578"/>
        <v>0.1047</v>
      </c>
      <c r="U1065" s="111">
        <f t="shared" si="586"/>
        <v>13</v>
      </c>
      <c r="V1065" s="111">
        <v>252</v>
      </c>
      <c r="W1065" s="110">
        <f t="shared" si="571"/>
        <v>1.00514996</v>
      </c>
      <c r="X1065" s="103">
        <f t="shared" si="572"/>
        <v>2.5302102299999998</v>
      </c>
      <c r="Y1065" s="8">
        <f t="shared" si="579"/>
        <v>0</v>
      </c>
      <c r="Z1065" s="114" t="str">
        <f t="shared" si="582"/>
        <v>A+J=</v>
      </c>
      <c r="AA1065" s="108">
        <f t="shared" si="583"/>
        <v>45342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573"/>
        <v>45331</v>
      </c>
      <c r="B1066" s="103">
        <f t="shared" si="566"/>
        <v>494.22389049999998</v>
      </c>
      <c r="C1066" s="103">
        <f t="shared" si="580"/>
        <v>388.15536109999999</v>
      </c>
      <c r="D1066" s="104">
        <f t="shared" si="574"/>
        <v>1115.8150000000001</v>
      </c>
      <c r="E1066" s="105">
        <f t="shared" si="587"/>
        <v>1124.0719999999999</v>
      </c>
      <c r="F1066" s="106">
        <f t="shared" si="588"/>
        <v>45282</v>
      </c>
      <c r="G1066" s="107">
        <f t="shared" si="567"/>
        <v>7.3999722176165683E-3</v>
      </c>
      <c r="H1066" s="108">
        <f t="shared" si="581"/>
        <v>45342</v>
      </c>
      <c r="I1066" s="108">
        <f t="shared" si="568"/>
        <v>45342</v>
      </c>
      <c r="J1066" s="109">
        <f t="shared" si="575"/>
        <v>19</v>
      </c>
      <c r="K1066" s="109">
        <f t="shared" si="565"/>
        <v>14</v>
      </c>
      <c r="L1066" s="8">
        <f t="shared" si="576"/>
        <v>1.0054473100000001</v>
      </c>
      <c r="M1066" s="110">
        <f t="shared" ref="M1066:M1129" si="590">IF(I1066&gt;I1065,L1065,M1065)</f>
        <v>1.0059311</v>
      </c>
      <c r="N1066" s="110">
        <f t="shared" si="585"/>
        <v>1.2593787722930827</v>
      </c>
      <c r="O1066" s="103">
        <f t="shared" si="589"/>
        <v>1.26623899</v>
      </c>
      <c r="P1066" s="103">
        <f t="shared" si="569"/>
        <v>491.49745239999999</v>
      </c>
      <c r="Q1066" s="11">
        <f t="shared" si="584"/>
        <v>0</v>
      </c>
      <c r="R1066" s="7">
        <f t="shared" si="577"/>
        <v>0</v>
      </c>
      <c r="S1066" s="8">
        <f t="shared" si="570"/>
        <v>0</v>
      </c>
      <c r="T1066" s="113">
        <f t="shared" si="578"/>
        <v>0.1047</v>
      </c>
      <c r="U1066" s="111">
        <f t="shared" si="586"/>
        <v>14</v>
      </c>
      <c r="V1066" s="111">
        <v>252</v>
      </c>
      <c r="W1066" s="110">
        <f t="shared" si="571"/>
        <v>1.005547207</v>
      </c>
      <c r="X1066" s="103">
        <f t="shared" si="572"/>
        <v>2.7264381000000002</v>
      </c>
      <c r="Y1066" s="8">
        <f t="shared" si="579"/>
        <v>0</v>
      </c>
      <c r="Z1066" s="114" t="str">
        <f t="shared" si="582"/>
        <v>A+J=</v>
      </c>
      <c r="AA1066" s="108">
        <f t="shared" si="583"/>
        <v>45342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573"/>
        <v>45332</v>
      </c>
      <c r="B1067" s="103">
        <f t="shared" si="566"/>
        <v>494.61110699</v>
      </c>
      <c r="C1067" s="103">
        <f t="shared" si="580"/>
        <v>388.15536109999999</v>
      </c>
      <c r="D1067" s="104">
        <f t="shared" si="574"/>
        <v>1115.8150000000001</v>
      </c>
      <c r="E1067" s="105">
        <f t="shared" si="587"/>
        <v>1124.0719999999999</v>
      </c>
      <c r="F1067" s="106">
        <f t="shared" si="588"/>
        <v>45282</v>
      </c>
      <c r="G1067" s="107">
        <f t="shared" si="567"/>
        <v>7.3999722176165683E-3</v>
      </c>
      <c r="H1067" s="108">
        <f t="shared" si="581"/>
        <v>45342</v>
      </c>
      <c r="I1067" s="108">
        <f t="shared" si="568"/>
        <v>45342</v>
      </c>
      <c r="J1067" s="109">
        <f t="shared" si="575"/>
        <v>19</v>
      </c>
      <c r="K1067" s="109">
        <f t="shared" si="565"/>
        <v>15</v>
      </c>
      <c r="L1067" s="8">
        <f t="shared" si="576"/>
        <v>1.0058375399999999</v>
      </c>
      <c r="M1067" s="110">
        <f t="shared" si="590"/>
        <v>1.0059311</v>
      </c>
      <c r="N1067" s="110">
        <f t="shared" si="585"/>
        <v>1.2593787722930827</v>
      </c>
      <c r="O1067" s="103">
        <f t="shared" si="589"/>
        <v>1.2667304399999999</v>
      </c>
      <c r="P1067" s="103">
        <f t="shared" si="569"/>
        <v>491.68821135000002</v>
      </c>
      <c r="Q1067" s="11">
        <f t="shared" si="584"/>
        <v>0</v>
      </c>
      <c r="R1067" s="7">
        <f t="shared" si="577"/>
        <v>0</v>
      </c>
      <c r="S1067" s="8">
        <f t="shared" si="570"/>
        <v>0</v>
      </c>
      <c r="T1067" s="113">
        <f t="shared" si="578"/>
        <v>0.1047</v>
      </c>
      <c r="U1067" s="111">
        <f t="shared" si="586"/>
        <v>15</v>
      </c>
      <c r="V1067" s="111">
        <v>252</v>
      </c>
      <c r="W1067" s="110">
        <f t="shared" si="571"/>
        <v>1.005944612</v>
      </c>
      <c r="X1067" s="103">
        <f t="shared" si="572"/>
        <v>2.9228956400000001</v>
      </c>
      <c r="Y1067" s="8">
        <f t="shared" si="579"/>
        <v>0</v>
      </c>
      <c r="Z1067" s="114" t="str">
        <f t="shared" si="582"/>
        <v>A+J=</v>
      </c>
      <c r="AA1067" s="108">
        <f t="shared" si="583"/>
        <v>45342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573"/>
        <v>45333</v>
      </c>
      <c r="B1068" s="103">
        <f t="shared" si="566"/>
        <v>494.61110699</v>
      </c>
      <c r="C1068" s="103">
        <f t="shared" si="580"/>
        <v>388.15536109999999</v>
      </c>
      <c r="D1068" s="104">
        <f t="shared" si="574"/>
        <v>1115.8150000000001</v>
      </c>
      <c r="E1068" s="105">
        <f t="shared" si="587"/>
        <v>1124.0719999999999</v>
      </c>
      <c r="F1068" s="106">
        <f t="shared" si="588"/>
        <v>45282</v>
      </c>
      <c r="G1068" s="107">
        <f t="shared" si="567"/>
        <v>7.3999722176165683E-3</v>
      </c>
      <c r="H1068" s="108">
        <f t="shared" si="581"/>
        <v>45342</v>
      </c>
      <c r="I1068" s="108">
        <f t="shared" si="568"/>
        <v>45342</v>
      </c>
      <c r="J1068" s="109">
        <f t="shared" si="575"/>
        <v>19</v>
      </c>
      <c r="K1068" s="109">
        <f t="shared" ref="K1068:K1131" si="591">(J1068-(NETWORKDAYS(A1068,I1068,AD$171:AD$502)-1))</f>
        <v>15</v>
      </c>
      <c r="L1068" s="8">
        <f t="shared" si="576"/>
        <v>1.0058375399999999</v>
      </c>
      <c r="M1068" s="110">
        <f t="shared" si="590"/>
        <v>1.0059311</v>
      </c>
      <c r="N1068" s="110">
        <f t="shared" si="585"/>
        <v>1.2593787722930827</v>
      </c>
      <c r="O1068" s="103">
        <f t="shared" si="589"/>
        <v>1.2667304399999999</v>
      </c>
      <c r="P1068" s="103">
        <f t="shared" si="569"/>
        <v>491.68821135000002</v>
      </c>
      <c r="Q1068" s="11">
        <f t="shared" si="584"/>
        <v>0</v>
      </c>
      <c r="R1068" s="7">
        <f t="shared" si="577"/>
        <v>0</v>
      </c>
      <c r="S1068" s="8">
        <f t="shared" si="570"/>
        <v>0</v>
      </c>
      <c r="T1068" s="113">
        <f t="shared" si="578"/>
        <v>0.1047</v>
      </c>
      <c r="U1068" s="111">
        <f t="shared" si="586"/>
        <v>15</v>
      </c>
      <c r="V1068" s="111">
        <v>252</v>
      </c>
      <c r="W1068" s="110">
        <f t="shared" si="571"/>
        <v>1.005944612</v>
      </c>
      <c r="X1068" s="103">
        <f t="shared" si="572"/>
        <v>2.9228956400000001</v>
      </c>
      <c r="Y1068" s="8">
        <f t="shared" si="579"/>
        <v>0</v>
      </c>
      <c r="Z1068" s="114" t="str">
        <f t="shared" si="582"/>
        <v>A+J=</v>
      </c>
      <c r="AA1068" s="108">
        <f t="shared" si="583"/>
        <v>45342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573"/>
        <v>45334</v>
      </c>
      <c r="B1069" s="103">
        <f t="shared" si="566"/>
        <v>494.61110699</v>
      </c>
      <c r="C1069" s="103">
        <f t="shared" si="580"/>
        <v>388.15536109999999</v>
      </c>
      <c r="D1069" s="104">
        <f t="shared" si="574"/>
        <v>1115.8150000000001</v>
      </c>
      <c r="E1069" s="105">
        <f t="shared" si="587"/>
        <v>1124.0719999999999</v>
      </c>
      <c r="F1069" s="106">
        <f t="shared" si="588"/>
        <v>45282</v>
      </c>
      <c r="G1069" s="107">
        <f t="shared" si="567"/>
        <v>7.3999722176165683E-3</v>
      </c>
      <c r="H1069" s="108">
        <f t="shared" si="581"/>
        <v>45342</v>
      </c>
      <c r="I1069" s="108">
        <f t="shared" si="568"/>
        <v>45342</v>
      </c>
      <c r="J1069" s="109">
        <f t="shared" si="575"/>
        <v>19</v>
      </c>
      <c r="K1069" s="109">
        <f t="shared" si="591"/>
        <v>15</v>
      </c>
      <c r="L1069" s="8">
        <f t="shared" si="576"/>
        <v>1.0058375399999999</v>
      </c>
      <c r="M1069" s="110">
        <f t="shared" si="590"/>
        <v>1.0059311</v>
      </c>
      <c r="N1069" s="110">
        <f t="shared" si="585"/>
        <v>1.2593787722930827</v>
      </c>
      <c r="O1069" s="103">
        <f t="shared" si="589"/>
        <v>1.2667304399999999</v>
      </c>
      <c r="P1069" s="103">
        <f t="shared" si="569"/>
        <v>491.68821135000002</v>
      </c>
      <c r="Q1069" s="11">
        <f t="shared" si="584"/>
        <v>0</v>
      </c>
      <c r="R1069" s="7">
        <f t="shared" si="577"/>
        <v>0</v>
      </c>
      <c r="S1069" s="8">
        <f t="shared" si="570"/>
        <v>0</v>
      </c>
      <c r="T1069" s="113">
        <f t="shared" si="578"/>
        <v>0.1047</v>
      </c>
      <c r="U1069" s="111">
        <f t="shared" si="586"/>
        <v>15</v>
      </c>
      <c r="V1069" s="111">
        <v>252</v>
      </c>
      <c r="W1069" s="110">
        <f t="shared" si="571"/>
        <v>1.005944612</v>
      </c>
      <c r="X1069" s="103">
        <f t="shared" si="572"/>
        <v>2.9228956400000001</v>
      </c>
      <c r="Y1069" s="8">
        <f t="shared" si="579"/>
        <v>0</v>
      </c>
      <c r="Z1069" s="114" t="str">
        <f t="shared" si="582"/>
        <v>A+J=</v>
      </c>
      <c r="AA1069" s="108">
        <f t="shared" si="583"/>
        <v>45342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573"/>
        <v>45335</v>
      </c>
      <c r="B1070" s="103">
        <f t="shared" si="566"/>
        <v>494.61110699</v>
      </c>
      <c r="C1070" s="103">
        <f t="shared" si="580"/>
        <v>388.15536109999999</v>
      </c>
      <c r="D1070" s="104">
        <f t="shared" si="574"/>
        <v>1115.8150000000001</v>
      </c>
      <c r="E1070" s="105">
        <f t="shared" si="587"/>
        <v>1124.0719999999999</v>
      </c>
      <c r="F1070" s="106">
        <f t="shared" si="588"/>
        <v>45282</v>
      </c>
      <c r="G1070" s="107">
        <f t="shared" si="567"/>
        <v>7.3999722176165683E-3</v>
      </c>
      <c r="H1070" s="108">
        <f t="shared" si="581"/>
        <v>45342</v>
      </c>
      <c r="I1070" s="108">
        <f t="shared" si="568"/>
        <v>45342</v>
      </c>
      <c r="J1070" s="109">
        <f t="shared" si="575"/>
        <v>19</v>
      </c>
      <c r="K1070" s="109">
        <f t="shared" si="591"/>
        <v>15</v>
      </c>
      <c r="L1070" s="8">
        <f t="shared" si="576"/>
        <v>1.0058375399999999</v>
      </c>
      <c r="M1070" s="110">
        <f t="shared" si="590"/>
        <v>1.0059311</v>
      </c>
      <c r="N1070" s="110">
        <f t="shared" si="585"/>
        <v>1.2593787722930827</v>
      </c>
      <c r="O1070" s="103">
        <f t="shared" si="589"/>
        <v>1.2667304399999999</v>
      </c>
      <c r="P1070" s="103">
        <f t="shared" si="569"/>
        <v>491.68821135000002</v>
      </c>
      <c r="Q1070" s="11">
        <f t="shared" si="584"/>
        <v>0</v>
      </c>
      <c r="R1070" s="7">
        <f t="shared" si="577"/>
        <v>0</v>
      </c>
      <c r="S1070" s="8">
        <f t="shared" si="570"/>
        <v>0</v>
      </c>
      <c r="T1070" s="113">
        <f t="shared" si="578"/>
        <v>0.1047</v>
      </c>
      <c r="U1070" s="111">
        <f t="shared" si="586"/>
        <v>15</v>
      </c>
      <c r="V1070" s="111">
        <v>252</v>
      </c>
      <c r="W1070" s="110">
        <f t="shared" si="571"/>
        <v>1.005944612</v>
      </c>
      <c r="X1070" s="103">
        <f t="shared" si="572"/>
        <v>2.9228956400000001</v>
      </c>
      <c r="Y1070" s="8">
        <f t="shared" si="579"/>
        <v>0</v>
      </c>
      <c r="Z1070" s="114" t="str">
        <f t="shared" si="582"/>
        <v>A+J=</v>
      </c>
      <c r="AA1070" s="108">
        <f t="shared" si="583"/>
        <v>45342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573"/>
        <v>45336</v>
      </c>
      <c r="B1071" s="103">
        <f t="shared" si="566"/>
        <v>494.61110699</v>
      </c>
      <c r="C1071" s="103">
        <f t="shared" si="580"/>
        <v>388.15536109999999</v>
      </c>
      <c r="D1071" s="104">
        <f t="shared" si="574"/>
        <v>1115.8150000000001</v>
      </c>
      <c r="E1071" s="105">
        <f t="shared" si="587"/>
        <v>1124.0719999999999</v>
      </c>
      <c r="F1071" s="106">
        <f t="shared" si="588"/>
        <v>45282</v>
      </c>
      <c r="G1071" s="107">
        <f t="shared" si="567"/>
        <v>7.3999722176165683E-3</v>
      </c>
      <c r="H1071" s="108">
        <f t="shared" si="581"/>
        <v>45342</v>
      </c>
      <c r="I1071" s="108">
        <f t="shared" si="568"/>
        <v>45342</v>
      </c>
      <c r="J1071" s="109">
        <f t="shared" si="575"/>
        <v>19</v>
      </c>
      <c r="K1071" s="109">
        <f t="shared" si="591"/>
        <v>15</v>
      </c>
      <c r="L1071" s="8">
        <f t="shared" si="576"/>
        <v>1.0058375399999999</v>
      </c>
      <c r="M1071" s="110">
        <f t="shared" si="590"/>
        <v>1.0059311</v>
      </c>
      <c r="N1071" s="110">
        <f t="shared" si="585"/>
        <v>1.2593787722930827</v>
      </c>
      <c r="O1071" s="103">
        <f t="shared" si="589"/>
        <v>1.2667304399999999</v>
      </c>
      <c r="P1071" s="103">
        <f t="shared" si="569"/>
        <v>491.68821135000002</v>
      </c>
      <c r="Q1071" s="11">
        <f t="shared" si="584"/>
        <v>0</v>
      </c>
      <c r="R1071" s="7">
        <f t="shared" si="577"/>
        <v>0</v>
      </c>
      <c r="S1071" s="8">
        <f t="shared" si="570"/>
        <v>0</v>
      </c>
      <c r="T1071" s="113">
        <f t="shared" si="578"/>
        <v>0.1047</v>
      </c>
      <c r="U1071" s="111">
        <f t="shared" si="586"/>
        <v>15</v>
      </c>
      <c r="V1071" s="111">
        <v>252</v>
      </c>
      <c r="W1071" s="110">
        <f t="shared" si="571"/>
        <v>1.005944612</v>
      </c>
      <c r="X1071" s="103">
        <f t="shared" si="572"/>
        <v>2.9228956400000001</v>
      </c>
      <c r="Y1071" s="8">
        <f t="shared" si="579"/>
        <v>0</v>
      </c>
      <c r="Z1071" s="114" t="str">
        <f t="shared" si="582"/>
        <v>A+J=</v>
      </c>
      <c r="AA1071" s="108">
        <f t="shared" si="583"/>
        <v>45342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573"/>
        <v>45337</v>
      </c>
      <c r="B1072" s="103">
        <f t="shared" si="566"/>
        <v>494.99862603999998</v>
      </c>
      <c r="C1072" s="103">
        <f t="shared" si="580"/>
        <v>388.15536109999999</v>
      </c>
      <c r="D1072" s="104">
        <f t="shared" si="574"/>
        <v>1115.8150000000001</v>
      </c>
      <c r="E1072" s="105">
        <f t="shared" si="587"/>
        <v>1124.0719999999999</v>
      </c>
      <c r="F1072" s="106">
        <f t="shared" si="588"/>
        <v>45282</v>
      </c>
      <c r="G1072" s="107">
        <f t="shared" si="567"/>
        <v>7.3999722176165683E-3</v>
      </c>
      <c r="H1072" s="108">
        <f t="shared" si="581"/>
        <v>45342</v>
      </c>
      <c r="I1072" s="108">
        <f t="shared" si="568"/>
        <v>45342</v>
      </c>
      <c r="J1072" s="109">
        <f t="shared" si="575"/>
        <v>19</v>
      </c>
      <c r="K1072" s="109">
        <f t="shared" si="591"/>
        <v>16</v>
      </c>
      <c r="L1072" s="8">
        <f t="shared" si="576"/>
        <v>1.0062279199999999</v>
      </c>
      <c r="M1072" s="110">
        <f t="shared" si="590"/>
        <v>1.0059311</v>
      </c>
      <c r="N1072" s="110">
        <f t="shared" si="585"/>
        <v>1.2593787722930827</v>
      </c>
      <c r="O1072" s="103">
        <f t="shared" si="589"/>
        <v>1.26722208</v>
      </c>
      <c r="P1072" s="103">
        <f t="shared" si="569"/>
        <v>491.87904405</v>
      </c>
      <c r="Q1072" s="11">
        <f t="shared" si="584"/>
        <v>0</v>
      </c>
      <c r="R1072" s="7">
        <f t="shared" si="577"/>
        <v>0</v>
      </c>
      <c r="S1072" s="8">
        <f t="shared" si="570"/>
        <v>0</v>
      </c>
      <c r="T1072" s="113">
        <f t="shared" si="578"/>
        <v>0.1047</v>
      </c>
      <c r="U1072" s="111">
        <f t="shared" si="586"/>
        <v>16</v>
      </c>
      <c r="V1072" s="111">
        <v>252</v>
      </c>
      <c r="W1072" s="110">
        <f t="shared" si="571"/>
        <v>1.006342173</v>
      </c>
      <c r="X1072" s="103">
        <f t="shared" si="572"/>
        <v>3.1195819899999999</v>
      </c>
      <c r="Y1072" s="8">
        <f t="shared" si="579"/>
        <v>0</v>
      </c>
      <c r="Z1072" s="114" t="str">
        <f t="shared" si="582"/>
        <v>A+J=</v>
      </c>
      <c r="AA1072" s="108">
        <f t="shared" si="583"/>
        <v>45342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573"/>
        <v>45338</v>
      </c>
      <c r="B1073" s="103">
        <f t="shared" si="566"/>
        <v>495.38644491000002</v>
      </c>
      <c r="C1073" s="103">
        <f t="shared" si="580"/>
        <v>388.15536109999999</v>
      </c>
      <c r="D1073" s="104">
        <f t="shared" si="574"/>
        <v>1115.8150000000001</v>
      </c>
      <c r="E1073" s="105">
        <f t="shared" si="587"/>
        <v>1124.0719999999999</v>
      </c>
      <c r="F1073" s="106">
        <f t="shared" si="588"/>
        <v>45282</v>
      </c>
      <c r="G1073" s="107">
        <f t="shared" si="567"/>
        <v>7.3999722176165683E-3</v>
      </c>
      <c r="H1073" s="108">
        <f t="shared" si="581"/>
        <v>45342</v>
      </c>
      <c r="I1073" s="108">
        <f t="shared" si="568"/>
        <v>45342</v>
      </c>
      <c r="J1073" s="109">
        <f t="shared" si="575"/>
        <v>19</v>
      </c>
      <c r="K1073" s="109">
        <f t="shared" si="591"/>
        <v>17</v>
      </c>
      <c r="L1073" s="8">
        <f t="shared" si="576"/>
        <v>1.0066184499999999</v>
      </c>
      <c r="M1073" s="110">
        <f t="shared" si="590"/>
        <v>1.0059311</v>
      </c>
      <c r="N1073" s="110">
        <f t="shared" si="585"/>
        <v>1.2593787722930827</v>
      </c>
      <c r="O1073" s="103">
        <f t="shared" si="589"/>
        <v>1.2677138999999999</v>
      </c>
      <c r="P1073" s="103">
        <f t="shared" si="569"/>
        <v>492.06994662</v>
      </c>
      <c r="Q1073" s="11">
        <f t="shared" si="584"/>
        <v>0</v>
      </c>
      <c r="R1073" s="7">
        <f t="shared" si="577"/>
        <v>0</v>
      </c>
      <c r="S1073" s="8">
        <f t="shared" si="570"/>
        <v>0</v>
      </c>
      <c r="T1073" s="113">
        <f t="shared" si="578"/>
        <v>0.1047</v>
      </c>
      <c r="U1073" s="111">
        <f t="shared" si="586"/>
        <v>17</v>
      </c>
      <c r="V1073" s="111">
        <v>252</v>
      </c>
      <c r="W1073" s="110">
        <f t="shared" si="571"/>
        <v>1.0067398919999999</v>
      </c>
      <c r="X1073" s="103">
        <f t="shared" si="572"/>
        <v>3.3164982900000002</v>
      </c>
      <c r="Y1073" s="8">
        <f t="shared" si="579"/>
        <v>0</v>
      </c>
      <c r="Z1073" s="114" t="str">
        <f t="shared" si="582"/>
        <v>A+J=</v>
      </c>
      <c r="AA1073" s="108">
        <f t="shared" si="583"/>
        <v>45342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573"/>
        <v>45339</v>
      </c>
      <c r="B1074" s="103">
        <f t="shared" si="566"/>
        <v>495.77457111000001</v>
      </c>
      <c r="C1074" s="103">
        <f t="shared" si="580"/>
        <v>388.15536109999999</v>
      </c>
      <c r="D1074" s="104">
        <f t="shared" si="574"/>
        <v>1115.8150000000001</v>
      </c>
      <c r="E1074" s="105">
        <f t="shared" si="587"/>
        <v>1124.0719999999999</v>
      </c>
      <c r="F1074" s="106">
        <f t="shared" si="588"/>
        <v>45282</v>
      </c>
      <c r="G1074" s="107">
        <f t="shared" si="567"/>
        <v>7.3999722176165683E-3</v>
      </c>
      <c r="H1074" s="108">
        <f t="shared" si="581"/>
        <v>45342</v>
      </c>
      <c r="I1074" s="108">
        <f t="shared" si="568"/>
        <v>45342</v>
      </c>
      <c r="J1074" s="109">
        <f t="shared" si="575"/>
        <v>19</v>
      </c>
      <c r="K1074" s="109">
        <f t="shared" si="591"/>
        <v>18</v>
      </c>
      <c r="L1074" s="8">
        <f t="shared" si="576"/>
        <v>1.0070091299999999</v>
      </c>
      <c r="M1074" s="110">
        <f t="shared" si="590"/>
        <v>1.0059311</v>
      </c>
      <c r="N1074" s="110">
        <f t="shared" si="585"/>
        <v>1.2593787722930827</v>
      </c>
      <c r="O1074" s="103">
        <f t="shared" si="589"/>
        <v>1.26820592</v>
      </c>
      <c r="P1074" s="103">
        <f t="shared" si="569"/>
        <v>492.26092682000001</v>
      </c>
      <c r="Q1074" s="11">
        <f t="shared" si="584"/>
        <v>0</v>
      </c>
      <c r="R1074" s="7">
        <f t="shared" si="577"/>
        <v>0</v>
      </c>
      <c r="S1074" s="8">
        <f t="shared" si="570"/>
        <v>0</v>
      </c>
      <c r="T1074" s="113">
        <f t="shared" si="578"/>
        <v>0.1047</v>
      </c>
      <c r="U1074" s="111">
        <f t="shared" si="586"/>
        <v>18</v>
      </c>
      <c r="V1074" s="111">
        <v>252</v>
      </c>
      <c r="W1074" s="110">
        <f t="shared" si="571"/>
        <v>1.007137768</v>
      </c>
      <c r="X1074" s="103">
        <f t="shared" si="572"/>
        <v>3.5136442899999998</v>
      </c>
      <c r="Y1074" s="8">
        <f t="shared" si="579"/>
        <v>0</v>
      </c>
      <c r="Z1074" s="114" t="str">
        <f t="shared" si="582"/>
        <v>A+J=</v>
      </c>
      <c r="AA1074" s="108">
        <f t="shared" si="583"/>
        <v>45342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573"/>
        <v>45340</v>
      </c>
      <c r="B1075" s="103">
        <f t="shared" si="566"/>
        <v>495.77457111000001</v>
      </c>
      <c r="C1075" s="103">
        <f t="shared" si="580"/>
        <v>388.15536109999999</v>
      </c>
      <c r="D1075" s="104">
        <f t="shared" si="574"/>
        <v>1115.8150000000001</v>
      </c>
      <c r="E1075" s="105">
        <f t="shared" si="587"/>
        <v>1124.0719999999999</v>
      </c>
      <c r="F1075" s="106">
        <f t="shared" si="588"/>
        <v>45282</v>
      </c>
      <c r="G1075" s="107">
        <f t="shared" si="567"/>
        <v>7.3999722176165683E-3</v>
      </c>
      <c r="H1075" s="108">
        <f t="shared" si="581"/>
        <v>45342</v>
      </c>
      <c r="I1075" s="108">
        <f t="shared" si="568"/>
        <v>45342</v>
      </c>
      <c r="J1075" s="109">
        <f t="shared" si="575"/>
        <v>19</v>
      </c>
      <c r="K1075" s="109">
        <f t="shared" si="591"/>
        <v>18</v>
      </c>
      <c r="L1075" s="8">
        <f t="shared" si="576"/>
        <v>1.0070091299999999</v>
      </c>
      <c r="M1075" s="110">
        <f t="shared" si="590"/>
        <v>1.0059311</v>
      </c>
      <c r="N1075" s="110">
        <f t="shared" si="585"/>
        <v>1.2593787722930827</v>
      </c>
      <c r="O1075" s="103">
        <f t="shared" si="589"/>
        <v>1.26820592</v>
      </c>
      <c r="P1075" s="103">
        <f t="shared" si="569"/>
        <v>492.26092682000001</v>
      </c>
      <c r="Q1075" s="11">
        <f t="shared" si="584"/>
        <v>0</v>
      </c>
      <c r="R1075" s="7">
        <f t="shared" si="577"/>
        <v>0</v>
      </c>
      <c r="S1075" s="8">
        <f t="shared" si="570"/>
        <v>0</v>
      </c>
      <c r="T1075" s="113">
        <f t="shared" si="578"/>
        <v>0.1047</v>
      </c>
      <c r="U1075" s="111">
        <f t="shared" si="586"/>
        <v>18</v>
      </c>
      <c r="V1075" s="111">
        <v>252</v>
      </c>
      <c r="W1075" s="110">
        <f t="shared" si="571"/>
        <v>1.007137768</v>
      </c>
      <c r="X1075" s="103">
        <f t="shared" si="572"/>
        <v>3.5136442899999998</v>
      </c>
      <c r="Y1075" s="8">
        <f t="shared" si="579"/>
        <v>0</v>
      </c>
      <c r="Z1075" s="114" t="str">
        <f t="shared" si="582"/>
        <v>A+J=</v>
      </c>
      <c r="AA1075" s="108">
        <f t="shared" si="583"/>
        <v>45342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573"/>
        <v>45341</v>
      </c>
      <c r="B1076" s="103">
        <f t="shared" si="566"/>
        <v>495.77457111000001</v>
      </c>
      <c r="C1076" s="103">
        <f t="shared" si="580"/>
        <v>388.15536109999999</v>
      </c>
      <c r="D1076" s="104">
        <f t="shared" si="574"/>
        <v>1115.8150000000001</v>
      </c>
      <c r="E1076" s="105">
        <f t="shared" si="587"/>
        <v>1124.0719999999999</v>
      </c>
      <c r="F1076" s="106">
        <f t="shared" si="588"/>
        <v>45282</v>
      </c>
      <c r="G1076" s="107">
        <f t="shared" si="567"/>
        <v>7.3999722176165683E-3</v>
      </c>
      <c r="H1076" s="108">
        <f t="shared" si="581"/>
        <v>45342</v>
      </c>
      <c r="I1076" s="108">
        <f t="shared" si="568"/>
        <v>45342</v>
      </c>
      <c r="J1076" s="109">
        <f t="shared" si="575"/>
        <v>19</v>
      </c>
      <c r="K1076" s="109">
        <f t="shared" si="591"/>
        <v>18</v>
      </c>
      <c r="L1076" s="8">
        <f t="shared" si="576"/>
        <v>1.0070091299999999</v>
      </c>
      <c r="M1076" s="110">
        <f t="shared" si="590"/>
        <v>1.0059311</v>
      </c>
      <c r="N1076" s="110">
        <f t="shared" si="585"/>
        <v>1.2593787722930827</v>
      </c>
      <c r="O1076" s="103">
        <f t="shared" si="589"/>
        <v>1.26820592</v>
      </c>
      <c r="P1076" s="103">
        <f t="shared" si="569"/>
        <v>492.26092682000001</v>
      </c>
      <c r="Q1076" s="11">
        <f t="shared" si="584"/>
        <v>0</v>
      </c>
      <c r="R1076" s="7">
        <f t="shared" si="577"/>
        <v>0</v>
      </c>
      <c r="S1076" s="8">
        <f t="shared" si="570"/>
        <v>0</v>
      </c>
      <c r="T1076" s="113">
        <f t="shared" si="578"/>
        <v>0.1047</v>
      </c>
      <c r="U1076" s="111">
        <f t="shared" si="586"/>
        <v>18</v>
      </c>
      <c r="V1076" s="111">
        <v>252</v>
      </c>
      <c r="W1076" s="110">
        <f t="shared" si="571"/>
        <v>1.007137768</v>
      </c>
      <c r="X1076" s="103">
        <f t="shared" si="572"/>
        <v>3.5136442899999998</v>
      </c>
      <c r="Y1076" s="8">
        <f t="shared" si="579"/>
        <v>0</v>
      </c>
      <c r="Z1076" s="114" t="str">
        <f t="shared" si="582"/>
        <v>A+J=</v>
      </c>
      <c r="AA1076" s="108">
        <f t="shared" si="583"/>
        <v>45342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573"/>
        <v>45342</v>
      </c>
      <c r="B1077" s="103">
        <f t="shared" si="566"/>
        <v>496.16300088999998</v>
      </c>
      <c r="C1077" s="103">
        <f t="shared" si="580"/>
        <v>388.15536109999999</v>
      </c>
      <c r="D1077" s="104">
        <f t="shared" si="574"/>
        <v>1115.8150000000001</v>
      </c>
      <c r="E1077" s="105">
        <f t="shared" si="587"/>
        <v>1124.0719999999999</v>
      </c>
      <c r="F1077" s="106">
        <f t="shared" si="588"/>
        <v>45282</v>
      </c>
      <c r="G1077" s="107">
        <f t="shared" si="567"/>
        <v>7.3999722176165683E-3</v>
      </c>
      <c r="H1077" s="108">
        <f t="shared" si="581"/>
        <v>45371</v>
      </c>
      <c r="I1077" s="108">
        <f t="shared" si="568"/>
        <v>45342</v>
      </c>
      <c r="J1077" s="109">
        <f t="shared" si="575"/>
        <v>19</v>
      </c>
      <c r="K1077" s="109">
        <f t="shared" si="591"/>
        <v>19</v>
      </c>
      <c r="L1077" s="8">
        <f t="shared" si="576"/>
        <v>1.00739997</v>
      </c>
      <c r="M1077" s="110">
        <f t="shared" si="590"/>
        <v>1.0059311</v>
      </c>
      <c r="N1077" s="110">
        <f t="shared" si="585"/>
        <v>1.2593787722930827</v>
      </c>
      <c r="O1077" s="103">
        <f t="shared" si="589"/>
        <v>1.26869813</v>
      </c>
      <c r="P1077" s="103">
        <f t="shared" si="569"/>
        <v>492.45198076999998</v>
      </c>
      <c r="Q1077" s="11">
        <f t="shared" si="584"/>
        <v>35</v>
      </c>
      <c r="R1077" s="7">
        <f t="shared" si="577"/>
        <v>2.8778999999999999E-2</v>
      </c>
      <c r="S1077" s="8">
        <f t="shared" si="570"/>
        <v>14.17227555</v>
      </c>
      <c r="T1077" s="113">
        <f t="shared" si="578"/>
        <v>0.1047</v>
      </c>
      <c r="U1077" s="111">
        <f t="shared" si="586"/>
        <v>19</v>
      </c>
      <c r="V1077" s="111">
        <v>252</v>
      </c>
      <c r="W1077" s="110">
        <f t="shared" si="571"/>
        <v>1.007535801</v>
      </c>
      <c r="X1077" s="103">
        <f t="shared" si="572"/>
        <v>3.7110201200000001</v>
      </c>
      <c r="Y1077" s="8">
        <f t="shared" si="579"/>
        <v>17.883295669999999</v>
      </c>
      <c r="Z1077" s="114" t="str">
        <f t="shared" si="582"/>
        <v>A+J=</v>
      </c>
      <c r="AA1077" s="108">
        <f t="shared" si="583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573"/>
        <v>45343</v>
      </c>
      <c r="B1078" s="103">
        <f t="shared" si="566"/>
        <v>478.48507583999998</v>
      </c>
      <c r="C1078" s="103">
        <f t="shared" si="580"/>
        <v>376.98463796999999</v>
      </c>
      <c r="D1078" s="104">
        <f t="shared" si="574"/>
        <v>1124.0719999999999</v>
      </c>
      <c r="E1078" s="105">
        <f t="shared" si="587"/>
        <v>1124.8789999999999</v>
      </c>
      <c r="F1078" s="106">
        <f t="shared" si="588"/>
        <v>45311</v>
      </c>
      <c r="G1078" s="107">
        <f t="shared" si="567"/>
        <v>7.1792554213612192E-4</v>
      </c>
      <c r="H1078" s="108">
        <f t="shared" si="581"/>
        <v>45371</v>
      </c>
      <c r="I1078" s="108">
        <f t="shared" si="568"/>
        <v>45371</v>
      </c>
      <c r="J1078" s="109">
        <f t="shared" si="575"/>
        <v>21</v>
      </c>
      <c r="K1078" s="109">
        <f t="shared" si="591"/>
        <v>1</v>
      </c>
      <c r="L1078" s="8">
        <f t="shared" si="576"/>
        <v>1.0000341699999999</v>
      </c>
      <c r="M1078" s="110">
        <f t="shared" si="590"/>
        <v>1.00739997</v>
      </c>
      <c r="N1078" s="110">
        <f t="shared" si="585"/>
        <v>1.2686981374266884</v>
      </c>
      <c r="O1078" s="103">
        <f t="shared" si="589"/>
        <v>1.2687414800000001</v>
      </c>
      <c r="P1078" s="103">
        <f t="shared" si="569"/>
        <v>478.29604750999999</v>
      </c>
      <c r="Q1078" s="11">
        <f t="shared" si="584"/>
        <v>0</v>
      </c>
      <c r="R1078" s="7">
        <f t="shared" si="577"/>
        <v>0</v>
      </c>
      <c r="S1078" s="8">
        <f t="shared" si="570"/>
        <v>0</v>
      </c>
      <c r="T1078" s="113">
        <f t="shared" si="578"/>
        <v>0.1047</v>
      </c>
      <c r="U1078" s="111">
        <f t="shared" si="586"/>
        <v>1</v>
      </c>
      <c r="V1078" s="111">
        <v>252</v>
      </c>
      <c r="W1078" s="110">
        <f t="shared" si="571"/>
        <v>1.0003952119999999</v>
      </c>
      <c r="X1078" s="103">
        <f t="shared" si="572"/>
        <v>0.18902832999999999</v>
      </c>
      <c r="Y1078" s="8">
        <f t="shared" si="579"/>
        <v>0</v>
      </c>
      <c r="Z1078" s="114" t="str">
        <f t="shared" si="582"/>
        <v>A+J=</v>
      </c>
      <c r="AA1078" s="108">
        <f t="shared" si="583"/>
        <v>45371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573"/>
        <v>45344</v>
      </c>
      <c r="B1079" s="103">
        <f t="shared" si="566"/>
        <v>478.69054202000001</v>
      </c>
      <c r="C1079" s="103">
        <f t="shared" si="580"/>
        <v>376.98463796999999</v>
      </c>
      <c r="D1079" s="104">
        <f t="shared" si="574"/>
        <v>1124.0719999999999</v>
      </c>
      <c r="E1079" s="105">
        <f t="shared" si="587"/>
        <v>1124.8789999999999</v>
      </c>
      <c r="F1079" s="106">
        <f t="shared" si="588"/>
        <v>45311</v>
      </c>
      <c r="G1079" s="107">
        <f t="shared" si="567"/>
        <v>7.1792554213612192E-4</v>
      </c>
      <c r="H1079" s="108">
        <f t="shared" si="581"/>
        <v>45371</v>
      </c>
      <c r="I1079" s="108">
        <f t="shared" si="568"/>
        <v>45371</v>
      </c>
      <c r="J1079" s="109">
        <f t="shared" si="575"/>
        <v>21</v>
      </c>
      <c r="K1079" s="109">
        <f t="shared" si="591"/>
        <v>2</v>
      </c>
      <c r="L1079" s="8">
        <f t="shared" si="576"/>
        <v>1.0000683500000001</v>
      </c>
      <c r="M1079" s="110">
        <f t="shared" si="590"/>
        <v>1.00739997</v>
      </c>
      <c r="N1079" s="110">
        <f t="shared" si="585"/>
        <v>1.2686981374266884</v>
      </c>
      <c r="O1079" s="103">
        <f t="shared" si="589"/>
        <v>1.2687848500000001</v>
      </c>
      <c r="P1079" s="103">
        <f t="shared" si="569"/>
        <v>478.31239733000001</v>
      </c>
      <c r="Q1079" s="11">
        <f t="shared" si="584"/>
        <v>0</v>
      </c>
      <c r="R1079" s="7">
        <f t="shared" si="577"/>
        <v>0</v>
      </c>
      <c r="S1079" s="8">
        <f t="shared" si="570"/>
        <v>0</v>
      </c>
      <c r="T1079" s="113">
        <f t="shared" si="578"/>
        <v>0.1047</v>
      </c>
      <c r="U1079" s="111">
        <f t="shared" si="586"/>
        <v>2</v>
      </c>
      <c r="V1079" s="111">
        <v>252</v>
      </c>
      <c r="W1079" s="110">
        <f t="shared" si="571"/>
        <v>1.000790581</v>
      </c>
      <c r="X1079" s="103">
        <f t="shared" si="572"/>
        <v>0.37814469000000001</v>
      </c>
      <c r="Y1079" s="8">
        <f t="shared" si="579"/>
        <v>0</v>
      </c>
      <c r="Z1079" s="114" t="str">
        <f t="shared" si="582"/>
        <v>A+J=</v>
      </c>
      <c r="AA1079" s="108">
        <f t="shared" si="583"/>
        <v>45371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573"/>
        <v>45345</v>
      </c>
      <c r="B1080" s="103">
        <f t="shared" si="566"/>
        <v>478.89608772000003</v>
      </c>
      <c r="C1080" s="103">
        <f t="shared" si="580"/>
        <v>376.98463796999999</v>
      </c>
      <c r="D1080" s="104">
        <f t="shared" si="574"/>
        <v>1124.0719999999999</v>
      </c>
      <c r="E1080" s="105">
        <f t="shared" si="587"/>
        <v>1124.8789999999999</v>
      </c>
      <c r="F1080" s="106">
        <f t="shared" si="588"/>
        <v>45311</v>
      </c>
      <c r="G1080" s="107">
        <f t="shared" si="567"/>
        <v>7.1792554213612192E-4</v>
      </c>
      <c r="H1080" s="108">
        <f t="shared" si="581"/>
        <v>45371</v>
      </c>
      <c r="I1080" s="108">
        <f t="shared" si="568"/>
        <v>45371</v>
      </c>
      <c r="J1080" s="109">
        <f t="shared" si="575"/>
        <v>21</v>
      </c>
      <c r="K1080" s="109">
        <f t="shared" si="591"/>
        <v>3</v>
      </c>
      <c r="L1080" s="8">
        <f t="shared" si="576"/>
        <v>1.00010252</v>
      </c>
      <c r="M1080" s="110">
        <f t="shared" si="590"/>
        <v>1.00739997</v>
      </c>
      <c r="N1080" s="110">
        <f t="shared" si="585"/>
        <v>1.2686981374266884</v>
      </c>
      <c r="O1080" s="103">
        <f t="shared" si="589"/>
        <v>1.2688282</v>
      </c>
      <c r="P1080" s="103">
        <f t="shared" si="569"/>
        <v>478.32873962000002</v>
      </c>
      <c r="Q1080" s="11">
        <f t="shared" si="584"/>
        <v>0</v>
      </c>
      <c r="R1080" s="7">
        <f t="shared" si="577"/>
        <v>0</v>
      </c>
      <c r="S1080" s="8">
        <f t="shared" si="570"/>
        <v>0</v>
      </c>
      <c r="T1080" s="113">
        <f t="shared" si="578"/>
        <v>0.1047</v>
      </c>
      <c r="U1080" s="111">
        <f t="shared" si="586"/>
        <v>3</v>
      </c>
      <c r="V1080" s="111">
        <v>252</v>
      </c>
      <c r="W1080" s="110">
        <f t="shared" si="571"/>
        <v>1.0011861049999999</v>
      </c>
      <c r="X1080" s="103">
        <f t="shared" si="572"/>
        <v>0.56734810000000002</v>
      </c>
      <c r="Y1080" s="8">
        <f t="shared" si="579"/>
        <v>0</v>
      </c>
      <c r="Z1080" s="114" t="str">
        <f t="shared" si="582"/>
        <v>A+J=</v>
      </c>
      <c r="AA1080" s="108">
        <f t="shared" si="583"/>
        <v>45371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573"/>
        <v>45346</v>
      </c>
      <c r="B1081" s="103">
        <f t="shared" si="566"/>
        <v>479.10172521999999</v>
      </c>
      <c r="C1081" s="103">
        <f t="shared" si="580"/>
        <v>376.98463796999999</v>
      </c>
      <c r="D1081" s="104">
        <f t="shared" si="574"/>
        <v>1124.0719999999999</v>
      </c>
      <c r="E1081" s="105">
        <f t="shared" si="587"/>
        <v>1124.8789999999999</v>
      </c>
      <c r="F1081" s="106">
        <f t="shared" si="588"/>
        <v>45311</v>
      </c>
      <c r="G1081" s="107">
        <f t="shared" si="567"/>
        <v>7.1792554213612192E-4</v>
      </c>
      <c r="H1081" s="108">
        <f t="shared" si="581"/>
        <v>45371</v>
      </c>
      <c r="I1081" s="108">
        <f t="shared" si="568"/>
        <v>45371</v>
      </c>
      <c r="J1081" s="109">
        <f t="shared" si="575"/>
        <v>21</v>
      </c>
      <c r="K1081" s="109">
        <f t="shared" si="591"/>
        <v>4</v>
      </c>
      <c r="L1081" s="8">
        <f t="shared" si="576"/>
        <v>1.0001367000000001</v>
      </c>
      <c r="M1081" s="110">
        <f t="shared" si="590"/>
        <v>1.00739997</v>
      </c>
      <c r="N1081" s="110">
        <f t="shared" si="585"/>
        <v>1.2686981374266884</v>
      </c>
      <c r="O1081" s="103">
        <f t="shared" si="589"/>
        <v>1.26887156</v>
      </c>
      <c r="P1081" s="103">
        <f t="shared" si="569"/>
        <v>478.34508567</v>
      </c>
      <c r="Q1081" s="11">
        <f t="shared" si="584"/>
        <v>0</v>
      </c>
      <c r="R1081" s="7">
        <f t="shared" si="577"/>
        <v>0</v>
      </c>
      <c r="S1081" s="8">
        <f t="shared" si="570"/>
        <v>0</v>
      </c>
      <c r="T1081" s="113">
        <f t="shared" si="578"/>
        <v>0.1047</v>
      </c>
      <c r="U1081" s="111">
        <f t="shared" si="586"/>
        <v>4</v>
      </c>
      <c r="V1081" s="111">
        <v>252</v>
      </c>
      <c r="W1081" s="110">
        <f t="shared" si="571"/>
        <v>1.001581786</v>
      </c>
      <c r="X1081" s="103">
        <f t="shared" si="572"/>
        <v>0.75663955000000005</v>
      </c>
      <c r="Y1081" s="8">
        <f t="shared" si="579"/>
        <v>0</v>
      </c>
      <c r="Z1081" s="114" t="str">
        <f t="shared" si="582"/>
        <v>A+J=</v>
      </c>
      <c r="AA1081" s="108">
        <f t="shared" si="583"/>
        <v>45371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573"/>
        <v>45347</v>
      </c>
      <c r="B1082" s="103">
        <f t="shared" si="566"/>
        <v>479.10172521999999</v>
      </c>
      <c r="C1082" s="103">
        <f t="shared" si="580"/>
        <v>376.98463796999999</v>
      </c>
      <c r="D1082" s="104">
        <f t="shared" si="574"/>
        <v>1124.0719999999999</v>
      </c>
      <c r="E1082" s="105">
        <f t="shared" si="587"/>
        <v>1124.8789999999999</v>
      </c>
      <c r="F1082" s="106">
        <f t="shared" si="588"/>
        <v>45311</v>
      </c>
      <c r="G1082" s="107">
        <f t="shared" si="567"/>
        <v>7.1792554213612192E-4</v>
      </c>
      <c r="H1082" s="108">
        <f t="shared" si="581"/>
        <v>45371</v>
      </c>
      <c r="I1082" s="108">
        <f t="shared" si="568"/>
        <v>45371</v>
      </c>
      <c r="J1082" s="109">
        <f t="shared" si="575"/>
        <v>21</v>
      </c>
      <c r="K1082" s="109">
        <f t="shared" si="591"/>
        <v>4</v>
      </c>
      <c r="L1082" s="8">
        <f t="shared" si="576"/>
        <v>1.0001367000000001</v>
      </c>
      <c r="M1082" s="110">
        <f t="shared" si="590"/>
        <v>1.00739997</v>
      </c>
      <c r="N1082" s="110">
        <f t="shared" si="585"/>
        <v>1.2686981374266884</v>
      </c>
      <c r="O1082" s="103">
        <f t="shared" si="589"/>
        <v>1.26887156</v>
      </c>
      <c r="P1082" s="103">
        <f t="shared" si="569"/>
        <v>478.34508567</v>
      </c>
      <c r="Q1082" s="11">
        <f t="shared" si="584"/>
        <v>0</v>
      </c>
      <c r="R1082" s="7">
        <f t="shared" si="577"/>
        <v>0</v>
      </c>
      <c r="S1082" s="8">
        <f t="shared" si="570"/>
        <v>0</v>
      </c>
      <c r="T1082" s="113">
        <f t="shared" si="578"/>
        <v>0.1047</v>
      </c>
      <c r="U1082" s="111">
        <f t="shared" si="586"/>
        <v>4</v>
      </c>
      <c r="V1082" s="111">
        <v>252</v>
      </c>
      <c r="W1082" s="110">
        <f t="shared" si="571"/>
        <v>1.001581786</v>
      </c>
      <c r="X1082" s="103">
        <f t="shared" si="572"/>
        <v>0.75663955000000005</v>
      </c>
      <c r="Y1082" s="8">
        <f t="shared" si="579"/>
        <v>0</v>
      </c>
      <c r="Z1082" s="114" t="str">
        <f t="shared" si="582"/>
        <v>A+J=</v>
      </c>
      <c r="AA1082" s="108">
        <f t="shared" si="583"/>
        <v>45371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573"/>
        <v>45348</v>
      </c>
      <c r="B1083" s="103">
        <f t="shared" si="566"/>
        <v>479.10172521999999</v>
      </c>
      <c r="C1083" s="103">
        <f t="shared" si="580"/>
        <v>376.98463796999999</v>
      </c>
      <c r="D1083" s="104">
        <f t="shared" si="574"/>
        <v>1124.0719999999999</v>
      </c>
      <c r="E1083" s="105">
        <f t="shared" si="587"/>
        <v>1124.8789999999999</v>
      </c>
      <c r="F1083" s="106">
        <f t="shared" si="588"/>
        <v>45311</v>
      </c>
      <c r="G1083" s="107">
        <f t="shared" si="567"/>
        <v>7.1792554213612192E-4</v>
      </c>
      <c r="H1083" s="108">
        <f t="shared" si="581"/>
        <v>45371</v>
      </c>
      <c r="I1083" s="108">
        <f t="shared" si="568"/>
        <v>45371</v>
      </c>
      <c r="J1083" s="109">
        <f t="shared" si="575"/>
        <v>21</v>
      </c>
      <c r="K1083" s="109">
        <f t="shared" si="591"/>
        <v>4</v>
      </c>
      <c r="L1083" s="8">
        <f t="shared" si="576"/>
        <v>1.0001367000000001</v>
      </c>
      <c r="M1083" s="110">
        <f t="shared" si="590"/>
        <v>1.00739997</v>
      </c>
      <c r="N1083" s="110">
        <f t="shared" si="585"/>
        <v>1.2686981374266884</v>
      </c>
      <c r="O1083" s="103">
        <f t="shared" si="589"/>
        <v>1.26887156</v>
      </c>
      <c r="P1083" s="103">
        <f t="shared" si="569"/>
        <v>478.34508567</v>
      </c>
      <c r="Q1083" s="11">
        <f t="shared" si="584"/>
        <v>0</v>
      </c>
      <c r="R1083" s="7">
        <f t="shared" si="577"/>
        <v>0</v>
      </c>
      <c r="S1083" s="8">
        <f t="shared" si="570"/>
        <v>0</v>
      </c>
      <c r="T1083" s="113">
        <f t="shared" si="578"/>
        <v>0.1047</v>
      </c>
      <c r="U1083" s="111">
        <f t="shared" si="586"/>
        <v>4</v>
      </c>
      <c r="V1083" s="111">
        <v>252</v>
      </c>
      <c r="W1083" s="110">
        <f t="shared" si="571"/>
        <v>1.001581786</v>
      </c>
      <c r="X1083" s="103">
        <f t="shared" si="572"/>
        <v>0.75663955000000005</v>
      </c>
      <c r="Y1083" s="8">
        <f t="shared" si="579"/>
        <v>0</v>
      </c>
      <c r="Z1083" s="114" t="str">
        <f t="shared" si="582"/>
        <v>A+J=</v>
      </c>
      <c r="AA1083" s="108">
        <f t="shared" si="583"/>
        <v>45371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573"/>
        <v>45349</v>
      </c>
      <c r="B1084" s="103">
        <f t="shared" si="566"/>
        <v>479.30745455000005</v>
      </c>
      <c r="C1084" s="103">
        <f t="shared" si="580"/>
        <v>376.98463796999999</v>
      </c>
      <c r="D1084" s="104">
        <f t="shared" si="574"/>
        <v>1124.0719999999999</v>
      </c>
      <c r="E1084" s="105">
        <f t="shared" si="587"/>
        <v>1124.8789999999999</v>
      </c>
      <c r="F1084" s="106">
        <f t="shared" si="588"/>
        <v>45311</v>
      </c>
      <c r="G1084" s="107">
        <f t="shared" si="567"/>
        <v>7.1792554213612192E-4</v>
      </c>
      <c r="H1084" s="108">
        <f t="shared" si="581"/>
        <v>45371</v>
      </c>
      <c r="I1084" s="108">
        <f t="shared" si="568"/>
        <v>45371</v>
      </c>
      <c r="J1084" s="109">
        <f t="shared" si="575"/>
        <v>21</v>
      </c>
      <c r="K1084" s="109">
        <f t="shared" si="591"/>
        <v>5</v>
      </c>
      <c r="L1084" s="8">
        <f t="shared" si="576"/>
        <v>1.00017088</v>
      </c>
      <c r="M1084" s="110">
        <f t="shared" si="590"/>
        <v>1.00739997</v>
      </c>
      <c r="N1084" s="110">
        <f t="shared" si="585"/>
        <v>1.2686981374266884</v>
      </c>
      <c r="O1084" s="103">
        <f t="shared" si="589"/>
        <v>1.26891493</v>
      </c>
      <c r="P1084" s="103">
        <f t="shared" si="569"/>
        <v>478.36143550000003</v>
      </c>
      <c r="Q1084" s="11">
        <f t="shared" si="584"/>
        <v>0</v>
      </c>
      <c r="R1084" s="7">
        <f t="shared" si="577"/>
        <v>0</v>
      </c>
      <c r="S1084" s="8">
        <f t="shared" si="570"/>
        <v>0</v>
      </c>
      <c r="T1084" s="113">
        <f t="shared" si="578"/>
        <v>0.1047</v>
      </c>
      <c r="U1084" s="111">
        <f t="shared" si="586"/>
        <v>5</v>
      </c>
      <c r="V1084" s="111">
        <v>252</v>
      </c>
      <c r="W1084" s="110">
        <f t="shared" si="571"/>
        <v>1.001977624</v>
      </c>
      <c r="X1084" s="103">
        <f t="shared" si="572"/>
        <v>0.94601904999999997</v>
      </c>
      <c r="Y1084" s="8">
        <f t="shared" si="579"/>
        <v>0</v>
      </c>
      <c r="Z1084" s="114" t="str">
        <f t="shared" si="582"/>
        <v>A+J=</v>
      </c>
      <c r="AA1084" s="108">
        <f t="shared" si="583"/>
        <v>45371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573"/>
        <v>45350</v>
      </c>
      <c r="B1085" s="103">
        <f t="shared" si="566"/>
        <v>479.51326718000001</v>
      </c>
      <c r="C1085" s="103">
        <f t="shared" si="580"/>
        <v>376.98463796999999</v>
      </c>
      <c r="D1085" s="104">
        <f t="shared" si="574"/>
        <v>1124.0719999999999</v>
      </c>
      <c r="E1085" s="105">
        <f t="shared" si="587"/>
        <v>1124.8789999999999</v>
      </c>
      <c r="F1085" s="106">
        <f t="shared" si="588"/>
        <v>45311</v>
      </c>
      <c r="G1085" s="107">
        <f t="shared" si="567"/>
        <v>7.1792554213612192E-4</v>
      </c>
      <c r="H1085" s="108">
        <f t="shared" si="581"/>
        <v>45371</v>
      </c>
      <c r="I1085" s="108">
        <f t="shared" si="568"/>
        <v>45371</v>
      </c>
      <c r="J1085" s="109">
        <f t="shared" si="575"/>
        <v>21</v>
      </c>
      <c r="K1085" s="109">
        <f t="shared" si="591"/>
        <v>6</v>
      </c>
      <c r="L1085" s="8">
        <f t="shared" si="576"/>
        <v>1.0002050600000001</v>
      </c>
      <c r="M1085" s="110">
        <f t="shared" si="590"/>
        <v>1.00739997</v>
      </c>
      <c r="N1085" s="110">
        <f t="shared" si="585"/>
        <v>1.2686981374266884</v>
      </c>
      <c r="O1085" s="103">
        <f t="shared" si="589"/>
        <v>1.26895829</v>
      </c>
      <c r="P1085" s="103">
        <f t="shared" si="569"/>
        <v>478.37778155000001</v>
      </c>
      <c r="Q1085" s="11">
        <f t="shared" si="584"/>
        <v>0</v>
      </c>
      <c r="R1085" s="7">
        <f t="shared" si="577"/>
        <v>0</v>
      </c>
      <c r="S1085" s="8">
        <f t="shared" si="570"/>
        <v>0</v>
      </c>
      <c r="T1085" s="113">
        <f t="shared" si="578"/>
        <v>0.1047</v>
      </c>
      <c r="U1085" s="111">
        <f t="shared" si="586"/>
        <v>6</v>
      </c>
      <c r="V1085" s="111">
        <v>252</v>
      </c>
      <c r="W1085" s="110">
        <f t="shared" si="571"/>
        <v>1.0023736169999999</v>
      </c>
      <c r="X1085" s="103">
        <f t="shared" si="572"/>
        <v>1.13548563</v>
      </c>
      <c r="Y1085" s="8">
        <f t="shared" si="579"/>
        <v>0</v>
      </c>
      <c r="Z1085" s="114" t="str">
        <f t="shared" si="582"/>
        <v>A+J=</v>
      </c>
      <c r="AA1085" s="108">
        <f t="shared" si="583"/>
        <v>45371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573"/>
        <v>45351</v>
      </c>
      <c r="B1086" s="103">
        <f t="shared" si="566"/>
        <v>479.71917589999998</v>
      </c>
      <c r="C1086" s="103">
        <f t="shared" si="580"/>
        <v>376.98463796999999</v>
      </c>
      <c r="D1086" s="104">
        <f t="shared" si="574"/>
        <v>1124.0719999999999</v>
      </c>
      <c r="E1086" s="105">
        <f t="shared" si="587"/>
        <v>1124.8789999999999</v>
      </c>
      <c r="F1086" s="106">
        <f t="shared" si="588"/>
        <v>45311</v>
      </c>
      <c r="G1086" s="107">
        <f t="shared" si="567"/>
        <v>7.1792554213612192E-4</v>
      </c>
      <c r="H1086" s="108">
        <f t="shared" si="581"/>
        <v>45371</v>
      </c>
      <c r="I1086" s="108">
        <f t="shared" si="568"/>
        <v>45371</v>
      </c>
      <c r="J1086" s="109">
        <f t="shared" si="575"/>
        <v>21</v>
      </c>
      <c r="K1086" s="109">
        <f t="shared" si="591"/>
        <v>7</v>
      </c>
      <c r="L1086" s="8">
        <f t="shared" si="576"/>
        <v>1.0002392499999999</v>
      </c>
      <c r="M1086" s="110">
        <f t="shared" si="590"/>
        <v>1.00739997</v>
      </c>
      <c r="N1086" s="110">
        <f t="shared" si="585"/>
        <v>1.2686981374266884</v>
      </c>
      <c r="O1086" s="103">
        <f t="shared" si="589"/>
        <v>1.26900167</v>
      </c>
      <c r="P1086" s="103">
        <f t="shared" si="569"/>
        <v>478.39413514</v>
      </c>
      <c r="Q1086" s="11">
        <f t="shared" si="584"/>
        <v>0</v>
      </c>
      <c r="R1086" s="7">
        <f t="shared" si="577"/>
        <v>0</v>
      </c>
      <c r="S1086" s="8">
        <f t="shared" si="570"/>
        <v>0</v>
      </c>
      <c r="T1086" s="113">
        <f t="shared" si="578"/>
        <v>0.1047</v>
      </c>
      <c r="U1086" s="111">
        <f t="shared" si="586"/>
        <v>7</v>
      </c>
      <c r="V1086" s="111">
        <v>252</v>
      </c>
      <c r="W1086" s="110">
        <f t="shared" si="571"/>
        <v>1.0027697680000001</v>
      </c>
      <c r="X1086" s="103">
        <f t="shared" si="572"/>
        <v>1.32504076</v>
      </c>
      <c r="Y1086" s="8">
        <f t="shared" si="579"/>
        <v>0</v>
      </c>
      <c r="Z1086" s="114" t="str">
        <f t="shared" si="582"/>
        <v>A+J=</v>
      </c>
      <c r="AA1086" s="108">
        <f t="shared" si="583"/>
        <v>45371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573"/>
        <v>45352</v>
      </c>
      <c r="B1087" s="103">
        <f t="shared" si="566"/>
        <v>479.92516466000001</v>
      </c>
      <c r="C1087" s="103">
        <f t="shared" si="580"/>
        <v>376.98463796999999</v>
      </c>
      <c r="D1087" s="104">
        <f t="shared" si="574"/>
        <v>1124.0719999999999</v>
      </c>
      <c r="E1087" s="105">
        <f t="shared" si="587"/>
        <v>1124.8789999999999</v>
      </c>
      <c r="F1087" s="106">
        <f t="shared" si="588"/>
        <v>45311</v>
      </c>
      <c r="G1087" s="107">
        <f t="shared" si="567"/>
        <v>7.1792554213612192E-4</v>
      </c>
      <c r="H1087" s="108">
        <f t="shared" si="581"/>
        <v>45371</v>
      </c>
      <c r="I1087" s="108">
        <f t="shared" si="568"/>
        <v>45371</v>
      </c>
      <c r="J1087" s="109">
        <f t="shared" si="575"/>
        <v>21</v>
      </c>
      <c r="K1087" s="109">
        <f t="shared" si="591"/>
        <v>8</v>
      </c>
      <c r="L1087" s="8">
        <f t="shared" si="576"/>
        <v>1.00027343</v>
      </c>
      <c r="M1087" s="110">
        <f t="shared" si="590"/>
        <v>1.00739997</v>
      </c>
      <c r="N1087" s="110">
        <f t="shared" si="585"/>
        <v>1.2686981374266884</v>
      </c>
      <c r="O1087" s="103">
        <f t="shared" si="589"/>
        <v>1.26904503</v>
      </c>
      <c r="P1087" s="103">
        <f t="shared" si="569"/>
        <v>478.41048119999999</v>
      </c>
      <c r="Q1087" s="11">
        <f t="shared" si="584"/>
        <v>0</v>
      </c>
      <c r="R1087" s="7">
        <f t="shared" si="577"/>
        <v>0</v>
      </c>
      <c r="S1087" s="8">
        <f t="shared" si="570"/>
        <v>0</v>
      </c>
      <c r="T1087" s="113">
        <f t="shared" si="578"/>
        <v>0.1047</v>
      </c>
      <c r="U1087" s="111">
        <f t="shared" si="586"/>
        <v>8</v>
      </c>
      <c r="V1087" s="111">
        <v>252</v>
      </c>
      <c r="W1087" s="110">
        <f t="shared" si="571"/>
        <v>1.003166075</v>
      </c>
      <c r="X1087" s="103">
        <f t="shared" si="572"/>
        <v>1.5146834600000001</v>
      </c>
      <c r="Y1087" s="8">
        <f t="shared" si="579"/>
        <v>0</v>
      </c>
      <c r="Z1087" s="114" t="str">
        <f t="shared" si="582"/>
        <v>A+J=</v>
      </c>
      <c r="AA1087" s="108">
        <f t="shared" si="583"/>
        <v>45371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573"/>
        <v>45353</v>
      </c>
      <c r="B1088" s="103">
        <f t="shared" si="566"/>
        <v>480.13124478000003</v>
      </c>
      <c r="C1088" s="103">
        <f t="shared" si="580"/>
        <v>376.98463796999999</v>
      </c>
      <c r="D1088" s="104">
        <f t="shared" si="574"/>
        <v>1124.0719999999999</v>
      </c>
      <c r="E1088" s="105">
        <f t="shared" si="587"/>
        <v>1124.8789999999999</v>
      </c>
      <c r="F1088" s="106">
        <f t="shared" si="588"/>
        <v>45311</v>
      </c>
      <c r="G1088" s="107">
        <f t="shared" si="567"/>
        <v>7.1792554213612192E-4</v>
      </c>
      <c r="H1088" s="108">
        <f t="shared" si="581"/>
        <v>45371</v>
      </c>
      <c r="I1088" s="108">
        <f t="shared" si="568"/>
        <v>45371</v>
      </c>
      <c r="J1088" s="109">
        <f t="shared" si="575"/>
        <v>21</v>
      </c>
      <c r="K1088" s="109">
        <f t="shared" si="591"/>
        <v>9</v>
      </c>
      <c r="L1088" s="8">
        <f t="shared" si="576"/>
        <v>1.0003076099999999</v>
      </c>
      <c r="M1088" s="110">
        <f t="shared" si="590"/>
        <v>1.00739997</v>
      </c>
      <c r="N1088" s="110">
        <f t="shared" si="585"/>
        <v>1.2686981374266884</v>
      </c>
      <c r="O1088" s="103">
        <f t="shared" si="589"/>
        <v>1.2690884</v>
      </c>
      <c r="P1088" s="103">
        <f t="shared" si="569"/>
        <v>478.42683102000001</v>
      </c>
      <c r="Q1088" s="11">
        <f t="shared" si="584"/>
        <v>0</v>
      </c>
      <c r="R1088" s="7">
        <f t="shared" si="577"/>
        <v>0</v>
      </c>
      <c r="S1088" s="8">
        <f t="shared" si="570"/>
        <v>0</v>
      </c>
      <c r="T1088" s="113">
        <f t="shared" si="578"/>
        <v>0.1047</v>
      </c>
      <c r="U1088" s="111">
        <f t="shared" si="586"/>
        <v>9</v>
      </c>
      <c r="V1088" s="111">
        <v>252</v>
      </c>
      <c r="W1088" s="110">
        <f t="shared" si="571"/>
        <v>1.0035625379999999</v>
      </c>
      <c r="X1088" s="103">
        <f t="shared" si="572"/>
        <v>1.70441376</v>
      </c>
      <c r="Y1088" s="8">
        <f t="shared" si="579"/>
        <v>0</v>
      </c>
      <c r="Z1088" s="114" t="str">
        <f t="shared" si="582"/>
        <v>A+J=</v>
      </c>
      <c r="AA1088" s="108">
        <f t="shared" si="583"/>
        <v>45371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573"/>
        <v>45354</v>
      </c>
      <c r="B1089" s="103">
        <f t="shared" si="566"/>
        <v>480.13124478000003</v>
      </c>
      <c r="C1089" s="103">
        <f t="shared" si="580"/>
        <v>376.98463796999999</v>
      </c>
      <c r="D1089" s="104">
        <f t="shared" si="574"/>
        <v>1124.0719999999999</v>
      </c>
      <c r="E1089" s="105">
        <f t="shared" si="587"/>
        <v>1124.8789999999999</v>
      </c>
      <c r="F1089" s="106">
        <f t="shared" si="588"/>
        <v>45311</v>
      </c>
      <c r="G1089" s="107">
        <f t="shared" si="567"/>
        <v>7.1792554213612192E-4</v>
      </c>
      <c r="H1089" s="108">
        <f t="shared" si="581"/>
        <v>45371</v>
      </c>
      <c r="I1089" s="108">
        <f t="shared" si="568"/>
        <v>45371</v>
      </c>
      <c r="J1089" s="109">
        <f t="shared" si="575"/>
        <v>21</v>
      </c>
      <c r="K1089" s="109">
        <f t="shared" si="591"/>
        <v>9</v>
      </c>
      <c r="L1089" s="8">
        <f t="shared" si="576"/>
        <v>1.0003076099999999</v>
      </c>
      <c r="M1089" s="110">
        <f t="shared" si="590"/>
        <v>1.00739997</v>
      </c>
      <c r="N1089" s="110">
        <f t="shared" si="585"/>
        <v>1.2686981374266884</v>
      </c>
      <c r="O1089" s="103">
        <f t="shared" si="589"/>
        <v>1.2690884</v>
      </c>
      <c r="P1089" s="103">
        <f t="shared" si="569"/>
        <v>478.42683102000001</v>
      </c>
      <c r="Q1089" s="11">
        <f t="shared" si="584"/>
        <v>0</v>
      </c>
      <c r="R1089" s="7">
        <f t="shared" si="577"/>
        <v>0</v>
      </c>
      <c r="S1089" s="8">
        <f t="shared" si="570"/>
        <v>0</v>
      </c>
      <c r="T1089" s="113">
        <f t="shared" si="578"/>
        <v>0.1047</v>
      </c>
      <c r="U1089" s="111">
        <f t="shared" si="586"/>
        <v>9</v>
      </c>
      <c r="V1089" s="111">
        <v>252</v>
      </c>
      <c r="W1089" s="110">
        <f t="shared" si="571"/>
        <v>1.0035625379999999</v>
      </c>
      <c r="X1089" s="103">
        <f t="shared" si="572"/>
        <v>1.70441376</v>
      </c>
      <c r="Y1089" s="8">
        <f t="shared" si="579"/>
        <v>0</v>
      </c>
      <c r="Z1089" s="114" t="str">
        <f t="shared" si="582"/>
        <v>A+J=</v>
      </c>
      <c r="AA1089" s="108">
        <f t="shared" si="583"/>
        <v>45371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573"/>
        <v>45355</v>
      </c>
      <c r="B1090" s="103">
        <f t="shared" si="566"/>
        <v>480.13124478000003</v>
      </c>
      <c r="C1090" s="103">
        <f t="shared" si="580"/>
        <v>376.98463796999999</v>
      </c>
      <c r="D1090" s="104">
        <f t="shared" si="574"/>
        <v>1124.0719999999999</v>
      </c>
      <c r="E1090" s="105">
        <f t="shared" si="587"/>
        <v>1124.8789999999999</v>
      </c>
      <c r="F1090" s="106">
        <f t="shared" si="588"/>
        <v>45311</v>
      </c>
      <c r="G1090" s="107">
        <f t="shared" si="567"/>
        <v>7.1792554213612192E-4</v>
      </c>
      <c r="H1090" s="108">
        <f t="shared" si="581"/>
        <v>45371</v>
      </c>
      <c r="I1090" s="108">
        <f t="shared" si="568"/>
        <v>45371</v>
      </c>
      <c r="J1090" s="109">
        <f t="shared" si="575"/>
        <v>21</v>
      </c>
      <c r="K1090" s="109">
        <f t="shared" si="591"/>
        <v>9</v>
      </c>
      <c r="L1090" s="8">
        <f t="shared" si="576"/>
        <v>1.0003076099999999</v>
      </c>
      <c r="M1090" s="110">
        <f t="shared" si="590"/>
        <v>1.00739997</v>
      </c>
      <c r="N1090" s="110">
        <f t="shared" si="585"/>
        <v>1.2686981374266884</v>
      </c>
      <c r="O1090" s="103">
        <f t="shared" si="589"/>
        <v>1.2690884</v>
      </c>
      <c r="P1090" s="103">
        <f t="shared" si="569"/>
        <v>478.42683102000001</v>
      </c>
      <c r="Q1090" s="11">
        <f t="shared" si="584"/>
        <v>0</v>
      </c>
      <c r="R1090" s="7">
        <f t="shared" si="577"/>
        <v>0</v>
      </c>
      <c r="S1090" s="8">
        <f t="shared" si="570"/>
        <v>0</v>
      </c>
      <c r="T1090" s="113">
        <f t="shared" si="578"/>
        <v>0.1047</v>
      </c>
      <c r="U1090" s="111">
        <f t="shared" si="586"/>
        <v>9</v>
      </c>
      <c r="V1090" s="111">
        <v>252</v>
      </c>
      <c r="W1090" s="110">
        <f t="shared" si="571"/>
        <v>1.0035625379999999</v>
      </c>
      <c r="X1090" s="103">
        <f t="shared" si="572"/>
        <v>1.70441376</v>
      </c>
      <c r="Y1090" s="8">
        <f t="shared" si="579"/>
        <v>0</v>
      </c>
      <c r="Z1090" s="114" t="str">
        <f t="shared" si="582"/>
        <v>A+J=</v>
      </c>
      <c r="AA1090" s="108">
        <f t="shared" si="583"/>
        <v>45371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573"/>
        <v>45356</v>
      </c>
      <c r="B1091" s="103">
        <f t="shared" si="566"/>
        <v>480.33741298000001</v>
      </c>
      <c r="C1091" s="103">
        <f t="shared" si="580"/>
        <v>376.98463796999999</v>
      </c>
      <c r="D1091" s="104">
        <f t="shared" si="574"/>
        <v>1124.0719999999999</v>
      </c>
      <c r="E1091" s="105">
        <f t="shared" si="587"/>
        <v>1124.8789999999999</v>
      </c>
      <c r="F1091" s="106">
        <f t="shared" si="588"/>
        <v>45311</v>
      </c>
      <c r="G1091" s="107">
        <f t="shared" si="567"/>
        <v>7.1792554213612192E-4</v>
      </c>
      <c r="H1091" s="108">
        <f t="shared" si="581"/>
        <v>45371</v>
      </c>
      <c r="I1091" s="108">
        <f t="shared" si="568"/>
        <v>45371</v>
      </c>
      <c r="J1091" s="109">
        <f t="shared" si="575"/>
        <v>21</v>
      </c>
      <c r="K1091" s="109">
        <f t="shared" si="591"/>
        <v>10</v>
      </c>
      <c r="L1091" s="8">
        <f t="shared" si="576"/>
        <v>1.0003417999999999</v>
      </c>
      <c r="M1091" s="110">
        <f t="shared" si="590"/>
        <v>1.00739997</v>
      </c>
      <c r="N1091" s="110">
        <f t="shared" si="585"/>
        <v>1.2686981374266884</v>
      </c>
      <c r="O1091" s="103">
        <f t="shared" si="589"/>
        <v>1.26913177</v>
      </c>
      <c r="P1091" s="103">
        <f t="shared" si="569"/>
        <v>478.44318084000003</v>
      </c>
      <c r="Q1091" s="11">
        <f t="shared" si="584"/>
        <v>0</v>
      </c>
      <c r="R1091" s="7">
        <f t="shared" si="577"/>
        <v>0</v>
      </c>
      <c r="S1091" s="8">
        <f t="shared" si="570"/>
        <v>0</v>
      </c>
      <c r="T1091" s="113">
        <f t="shared" si="578"/>
        <v>0.1047</v>
      </c>
      <c r="U1091" s="111">
        <f t="shared" si="586"/>
        <v>10</v>
      </c>
      <c r="V1091" s="111">
        <v>252</v>
      </c>
      <c r="W1091" s="110">
        <f t="shared" si="571"/>
        <v>1.003959158</v>
      </c>
      <c r="X1091" s="103">
        <f t="shared" si="572"/>
        <v>1.89423214</v>
      </c>
      <c r="Y1091" s="8">
        <f t="shared" si="579"/>
        <v>0</v>
      </c>
      <c r="Z1091" s="114" t="str">
        <f t="shared" si="582"/>
        <v>A+J=</v>
      </c>
      <c r="AA1091" s="108">
        <f t="shared" si="583"/>
        <v>45371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573"/>
        <v>45357</v>
      </c>
      <c r="B1092" s="103">
        <f t="shared" si="566"/>
        <v>480.54367307000001</v>
      </c>
      <c r="C1092" s="103">
        <f t="shared" si="580"/>
        <v>376.98463796999999</v>
      </c>
      <c r="D1092" s="104">
        <f t="shared" si="574"/>
        <v>1124.0719999999999</v>
      </c>
      <c r="E1092" s="105">
        <f t="shared" si="587"/>
        <v>1124.8789999999999</v>
      </c>
      <c r="F1092" s="106">
        <f t="shared" si="588"/>
        <v>45311</v>
      </c>
      <c r="G1092" s="107">
        <f t="shared" si="567"/>
        <v>7.1792554213612192E-4</v>
      </c>
      <c r="H1092" s="108">
        <f t="shared" si="581"/>
        <v>45371</v>
      </c>
      <c r="I1092" s="108">
        <f t="shared" si="568"/>
        <v>45371</v>
      </c>
      <c r="J1092" s="109">
        <f t="shared" si="575"/>
        <v>21</v>
      </c>
      <c r="K1092" s="109">
        <f t="shared" si="591"/>
        <v>11</v>
      </c>
      <c r="L1092" s="8">
        <f t="shared" si="576"/>
        <v>1.00037599</v>
      </c>
      <c r="M1092" s="110">
        <f t="shared" si="590"/>
        <v>1.00739997</v>
      </c>
      <c r="N1092" s="110">
        <f t="shared" si="585"/>
        <v>1.2686981374266884</v>
      </c>
      <c r="O1092" s="103">
        <f t="shared" si="589"/>
        <v>1.2691751499999999</v>
      </c>
      <c r="P1092" s="103">
        <f t="shared" si="569"/>
        <v>478.45953444000003</v>
      </c>
      <c r="Q1092" s="11">
        <f t="shared" si="584"/>
        <v>0</v>
      </c>
      <c r="R1092" s="7">
        <f t="shared" si="577"/>
        <v>0</v>
      </c>
      <c r="S1092" s="8">
        <f t="shared" si="570"/>
        <v>0</v>
      </c>
      <c r="T1092" s="113">
        <f t="shared" si="578"/>
        <v>0.1047</v>
      </c>
      <c r="U1092" s="111">
        <f t="shared" si="586"/>
        <v>11</v>
      </c>
      <c r="V1092" s="111">
        <v>252</v>
      </c>
      <c r="W1092" s="110">
        <f t="shared" si="571"/>
        <v>1.004355935</v>
      </c>
      <c r="X1092" s="103">
        <f t="shared" si="572"/>
        <v>2.08413863</v>
      </c>
      <c r="Y1092" s="8">
        <f t="shared" si="579"/>
        <v>0</v>
      </c>
      <c r="Z1092" s="114" t="str">
        <f t="shared" si="582"/>
        <v>A+J=</v>
      </c>
      <c r="AA1092" s="108">
        <f t="shared" si="583"/>
        <v>45371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573"/>
        <v>45358</v>
      </c>
      <c r="B1093" s="103">
        <f t="shared" si="566"/>
        <v>480.75002124000002</v>
      </c>
      <c r="C1093" s="103">
        <f t="shared" si="580"/>
        <v>376.98463796999999</v>
      </c>
      <c r="D1093" s="104">
        <f t="shared" si="574"/>
        <v>1124.0719999999999</v>
      </c>
      <c r="E1093" s="105">
        <f t="shared" si="587"/>
        <v>1124.8789999999999</v>
      </c>
      <c r="F1093" s="106">
        <f t="shared" si="588"/>
        <v>45311</v>
      </c>
      <c r="G1093" s="107">
        <f t="shared" si="567"/>
        <v>7.1792554213612192E-4</v>
      </c>
      <c r="H1093" s="108">
        <f t="shared" si="581"/>
        <v>45371</v>
      </c>
      <c r="I1093" s="108">
        <f t="shared" si="568"/>
        <v>45371</v>
      </c>
      <c r="J1093" s="109">
        <f t="shared" si="575"/>
        <v>21</v>
      </c>
      <c r="K1093" s="109">
        <f t="shared" si="591"/>
        <v>12</v>
      </c>
      <c r="L1093" s="8">
        <f t="shared" si="576"/>
        <v>1.00041018</v>
      </c>
      <c r="M1093" s="110">
        <f t="shared" si="590"/>
        <v>1.00739997</v>
      </c>
      <c r="N1093" s="110">
        <f t="shared" si="585"/>
        <v>1.2686981374266884</v>
      </c>
      <c r="O1093" s="103">
        <f t="shared" si="589"/>
        <v>1.2692185300000001</v>
      </c>
      <c r="P1093" s="103">
        <f t="shared" si="569"/>
        <v>478.47588803000002</v>
      </c>
      <c r="Q1093" s="11">
        <f t="shared" si="584"/>
        <v>0</v>
      </c>
      <c r="R1093" s="7">
        <f t="shared" si="577"/>
        <v>0</v>
      </c>
      <c r="S1093" s="8">
        <f t="shared" si="570"/>
        <v>0</v>
      </c>
      <c r="T1093" s="113">
        <f t="shared" si="578"/>
        <v>0.1047</v>
      </c>
      <c r="U1093" s="111">
        <f t="shared" si="586"/>
        <v>12</v>
      </c>
      <c r="V1093" s="111">
        <v>252</v>
      </c>
      <c r="W1093" s="110">
        <f t="shared" si="571"/>
        <v>1.004752869</v>
      </c>
      <c r="X1093" s="103">
        <f t="shared" si="572"/>
        <v>2.27413321</v>
      </c>
      <c r="Y1093" s="8">
        <f t="shared" si="579"/>
        <v>0</v>
      </c>
      <c r="Z1093" s="114" t="str">
        <f t="shared" si="582"/>
        <v>A+J=</v>
      </c>
      <c r="AA1093" s="108">
        <f t="shared" si="583"/>
        <v>45371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573"/>
        <v>45359</v>
      </c>
      <c r="B1094" s="103">
        <f t="shared" si="566"/>
        <v>480.95644995000004</v>
      </c>
      <c r="C1094" s="103">
        <f t="shared" si="580"/>
        <v>376.98463796999999</v>
      </c>
      <c r="D1094" s="104">
        <f t="shared" si="574"/>
        <v>1124.0719999999999</v>
      </c>
      <c r="E1094" s="105">
        <f t="shared" si="587"/>
        <v>1124.8789999999999</v>
      </c>
      <c r="F1094" s="106">
        <f t="shared" si="588"/>
        <v>45311</v>
      </c>
      <c r="G1094" s="107">
        <f t="shared" si="567"/>
        <v>7.1792554213612192E-4</v>
      </c>
      <c r="H1094" s="108">
        <f t="shared" si="581"/>
        <v>45371</v>
      </c>
      <c r="I1094" s="108">
        <f t="shared" si="568"/>
        <v>45371</v>
      </c>
      <c r="J1094" s="109">
        <f t="shared" si="575"/>
        <v>21</v>
      </c>
      <c r="K1094" s="109">
        <f t="shared" si="591"/>
        <v>13</v>
      </c>
      <c r="L1094" s="8">
        <f t="shared" si="576"/>
        <v>1.0004443599999999</v>
      </c>
      <c r="M1094" s="110">
        <f t="shared" si="590"/>
        <v>1.00739997</v>
      </c>
      <c r="N1094" s="110">
        <f t="shared" si="585"/>
        <v>1.2686981374266884</v>
      </c>
      <c r="O1094" s="103">
        <f t="shared" si="589"/>
        <v>1.2692618899999999</v>
      </c>
      <c r="P1094" s="103">
        <f t="shared" si="569"/>
        <v>478.49223409000001</v>
      </c>
      <c r="Q1094" s="11">
        <f t="shared" si="584"/>
        <v>0</v>
      </c>
      <c r="R1094" s="7">
        <f t="shared" si="577"/>
        <v>0</v>
      </c>
      <c r="S1094" s="8">
        <f t="shared" si="570"/>
        <v>0</v>
      </c>
      <c r="T1094" s="113">
        <f t="shared" si="578"/>
        <v>0.1047</v>
      </c>
      <c r="U1094" s="111">
        <f t="shared" si="586"/>
        <v>13</v>
      </c>
      <c r="V1094" s="111">
        <v>252</v>
      </c>
      <c r="W1094" s="110">
        <f t="shared" si="571"/>
        <v>1.00514996</v>
      </c>
      <c r="X1094" s="103">
        <f t="shared" si="572"/>
        <v>2.4642158599999999</v>
      </c>
      <c r="Y1094" s="8">
        <f t="shared" si="579"/>
        <v>0</v>
      </c>
      <c r="Z1094" s="114" t="str">
        <f t="shared" si="582"/>
        <v>A+J=</v>
      </c>
      <c r="AA1094" s="108">
        <f t="shared" si="583"/>
        <v>45371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573"/>
        <v>45360</v>
      </c>
      <c r="B1095" s="103">
        <f t="shared" si="566"/>
        <v>481.16297386000002</v>
      </c>
      <c r="C1095" s="103">
        <f t="shared" si="580"/>
        <v>376.98463796999999</v>
      </c>
      <c r="D1095" s="104">
        <f t="shared" si="574"/>
        <v>1124.0719999999999</v>
      </c>
      <c r="E1095" s="105">
        <f t="shared" si="587"/>
        <v>1124.8789999999999</v>
      </c>
      <c r="F1095" s="106">
        <f t="shared" si="588"/>
        <v>45311</v>
      </c>
      <c r="G1095" s="107">
        <f t="shared" si="567"/>
        <v>7.1792554213612192E-4</v>
      </c>
      <c r="H1095" s="108">
        <f t="shared" si="581"/>
        <v>45371</v>
      </c>
      <c r="I1095" s="108">
        <f t="shared" si="568"/>
        <v>45371</v>
      </c>
      <c r="J1095" s="109">
        <f t="shared" si="575"/>
        <v>21</v>
      </c>
      <c r="K1095" s="109">
        <f t="shared" si="591"/>
        <v>14</v>
      </c>
      <c r="L1095" s="8">
        <f t="shared" si="576"/>
        <v>1.00047855</v>
      </c>
      <c r="M1095" s="110">
        <f t="shared" si="590"/>
        <v>1.00739997</v>
      </c>
      <c r="N1095" s="110">
        <f t="shared" si="585"/>
        <v>1.2686981374266884</v>
      </c>
      <c r="O1095" s="103">
        <f t="shared" si="589"/>
        <v>1.26930527</v>
      </c>
      <c r="P1095" s="103">
        <f t="shared" si="569"/>
        <v>478.50858768000001</v>
      </c>
      <c r="Q1095" s="11">
        <f t="shared" si="584"/>
        <v>0</v>
      </c>
      <c r="R1095" s="7">
        <f t="shared" si="577"/>
        <v>0</v>
      </c>
      <c r="S1095" s="8">
        <f t="shared" si="570"/>
        <v>0</v>
      </c>
      <c r="T1095" s="113">
        <f t="shared" si="578"/>
        <v>0.1047</v>
      </c>
      <c r="U1095" s="111">
        <f t="shared" si="586"/>
        <v>14</v>
      </c>
      <c r="V1095" s="111">
        <v>252</v>
      </c>
      <c r="W1095" s="110">
        <f t="shared" si="571"/>
        <v>1.005547207</v>
      </c>
      <c r="X1095" s="103">
        <f t="shared" si="572"/>
        <v>2.6543861799999999</v>
      </c>
      <c r="Y1095" s="8">
        <f t="shared" si="579"/>
        <v>0</v>
      </c>
      <c r="Z1095" s="114" t="str">
        <f t="shared" si="582"/>
        <v>A+J=</v>
      </c>
      <c r="AA1095" s="108">
        <f t="shared" si="583"/>
        <v>45371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573"/>
        <v>45361</v>
      </c>
      <c r="B1096" s="103">
        <f t="shared" si="566"/>
        <v>481.16297386000002</v>
      </c>
      <c r="C1096" s="103">
        <f t="shared" si="580"/>
        <v>376.98463796999999</v>
      </c>
      <c r="D1096" s="104">
        <f t="shared" si="574"/>
        <v>1124.0719999999999</v>
      </c>
      <c r="E1096" s="105">
        <f t="shared" si="587"/>
        <v>1124.8789999999999</v>
      </c>
      <c r="F1096" s="106">
        <f t="shared" si="588"/>
        <v>45311</v>
      </c>
      <c r="G1096" s="107">
        <f t="shared" si="567"/>
        <v>7.1792554213612192E-4</v>
      </c>
      <c r="H1096" s="108">
        <f t="shared" si="581"/>
        <v>45371</v>
      </c>
      <c r="I1096" s="108">
        <f t="shared" si="568"/>
        <v>45371</v>
      </c>
      <c r="J1096" s="109">
        <f t="shared" si="575"/>
        <v>21</v>
      </c>
      <c r="K1096" s="109">
        <f t="shared" si="591"/>
        <v>14</v>
      </c>
      <c r="L1096" s="8">
        <f t="shared" si="576"/>
        <v>1.00047855</v>
      </c>
      <c r="M1096" s="110">
        <f t="shared" si="590"/>
        <v>1.00739997</v>
      </c>
      <c r="N1096" s="110">
        <f t="shared" si="585"/>
        <v>1.2686981374266884</v>
      </c>
      <c r="O1096" s="103">
        <f t="shared" si="589"/>
        <v>1.26930527</v>
      </c>
      <c r="P1096" s="103">
        <f t="shared" si="569"/>
        <v>478.50858768000001</v>
      </c>
      <c r="Q1096" s="11">
        <f t="shared" si="584"/>
        <v>0</v>
      </c>
      <c r="R1096" s="7">
        <f t="shared" si="577"/>
        <v>0</v>
      </c>
      <c r="S1096" s="8">
        <f t="shared" si="570"/>
        <v>0</v>
      </c>
      <c r="T1096" s="113">
        <f t="shared" si="578"/>
        <v>0.1047</v>
      </c>
      <c r="U1096" s="111">
        <f t="shared" si="586"/>
        <v>14</v>
      </c>
      <c r="V1096" s="111">
        <v>252</v>
      </c>
      <c r="W1096" s="110">
        <f t="shared" si="571"/>
        <v>1.005547207</v>
      </c>
      <c r="X1096" s="103">
        <f t="shared" si="572"/>
        <v>2.6543861799999999</v>
      </c>
      <c r="Y1096" s="8">
        <f t="shared" si="579"/>
        <v>0</v>
      </c>
      <c r="Z1096" s="114" t="str">
        <f t="shared" si="582"/>
        <v>A+J=</v>
      </c>
      <c r="AA1096" s="108">
        <f t="shared" si="583"/>
        <v>45371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573"/>
        <v>45362</v>
      </c>
      <c r="B1097" s="103">
        <f t="shared" si="566"/>
        <v>481.16297386000002</v>
      </c>
      <c r="C1097" s="103">
        <f t="shared" si="580"/>
        <v>376.98463796999999</v>
      </c>
      <c r="D1097" s="104">
        <f t="shared" si="574"/>
        <v>1124.0719999999999</v>
      </c>
      <c r="E1097" s="105">
        <f t="shared" si="587"/>
        <v>1124.8789999999999</v>
      </c>
      <c r="F1097" s="106">
        <f t="shared" si="588"/>
        <v>45311</v>
      </c>
      <c r="G1097" s="107">
        <f t="shared" si="567"/>
        <v>7.1792554213612192E-4</v>
      </c>
      <c r="H1097" s="108">
        <f t="shared" si="581"/>
        <v>45371</v>
      </c>
      <c r="I1097" s="108">
        <f t="shared" si="568"/>
        <v>45371</v>
      </c>
      <c r="J1097" s="109">
        <f t="shared" si="575"/>
        <v>21</v>
      </c>
      <c r="K1097" s="109">
        <f t="shared" si="591"/>
        <v>14</v>
      </c>
      <c r="L1097" s="8">
        <f t="shared" si="576"/>
        <v>1.00047855</v>
      </c>
      <c r="M1097" s="110">
        <f t="shared" si="590"/>
        <v>1.00739997</v>
      </c>
      <c r="N1097" s="110">
        <f t="shared" si="585"/>
        <v>1.2686981374266884</v>
      </c>
      <c r="O1097" s="103">
        <f t="shared" si="589"/>
        <v>1.26930527</v>
      </c>
      <c r="P1097" s="103">
        <f t="shared" si="569"/>
        <v>478.50858768000001</v>
      </c>
      <c r="Q1097" s="11">
        <f t="shared" si="584"/>
        <v>0</v>
      </c>
      <c r="R1097" s="7">
        <f t="shared" si="577"/>
        <v>0</v>
      </c>
      <c r="S1097" s="8">
        <f t="shared" si="570"/>
        <v>0</v>
      </c>
      <c r="T1097" s="113">
        <f t="shared" si="578"/>
        <v>0.1047</v>
      </c>
      <c r="U1097" s="111">
        <f t="shared" si="586"/>
        <v>14</v>
      </c>
      <c r="V1097" s="111">
        <v>252</v>
      </c>
      <c r="W1097" s="110">
        <f t="shared" si="571"/>
        <v>1.005547207</v>
      </c>
      <c r="X1097" s="103">
        <f t="shared" si="572"/>
        <v>2.6543861799999999</v>
      </c>
      <c r="Y1097" s="8">
        <f t="shared" si="579"/>
        <v>0</v>
      </c>
      <c r="Z1097" s="114" t="str">
        <f t="shared" si="582"/>
        <v>A+J=</v>
      </c>
      <c r="AA1097" s="108">
        <f t="shared" si="583"/>
        <v>45371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573"/>
        <v>45363</v>
      </c>
      <c r="B1098" s="103">
        <f t="shared" ref="B1098:B1161" si="592">(P1098+X1098)</f>
        <v>481.36959016999998</v>
      </c>
      <c r="C1098" s="103">
        <f t="shared" si="580"/>
        <v>376.98463796999999</v>
      </c>
      <c r="D1098" s="104">
        <f t="shared" si="574"/>
        <v>1124.0719999999999</v>
      </c>
      <c r="E1098" s="105">
        <f t="shared" si="587"/>
        <v>1124.8789999999999</v>
      </c>
      <c r="F1098" s="106">
        <f t="shared" si="588"/>
        <v>45311</v>
      </c>
      <c r="G1098" s="107">
        <f t="shared" ref="G1098:G1161" si="593">(E1098/D1098)-1</f>
        <v>7.1792554213612192E-4</v>
      </c>
      <c r="H1098" s="108">
        <f t="shared" si="581"/>
        <v>45371</v>
      </c>
      <c r="I1098" s="108">
        <f t="shared" ref="I1098:I1161" si="594">IF(A1098&gt;I1097,H1098,I1097)</f>
        <v>45371</v>
      </c>
      <c r="J1098" s="109">
        <f t="shared" si="575"/>
        <v>21</v>
      </c>
      <c r="K1098" s="109">
        <f t="shared" si="591"/>
        <v>15</v>
      </c>
      <c r="L1098" s="8">
        <f t="shared" si="576"/>
        <v>1.00051275</v>
      </c>
      <c r="M1098" s="110">
        <f t="shared" si="590"/>
        <v>1.00739997</v>
      </c>
      <c r="N1098" s="110">
        <f t="shared" si="585"/>
        <v>1.2686981374266884</v>
      </c>
      <c r="O1098" s="103">
        <f t="shared" si="589"/>
        <v>1.2693486599999999</v>
      </c>
      <c r="P1098" s="103">
        <f t="shared" ref="P1098:P1161" si="595">TRUNC(C1098*O1098,8)</f>
        <v>478.52494503999998</v>
      </c>
      <c r="Q1098" s="11">
        <f t="shared" si="584"/>
        <v>0</v>
      </c>
      <c r="R1098" s="7">
        <f t="shared" si="577"/>
        <v>0</v>
      </c>
      <c r="S1098" s="8">
        <f t="shared" ref="S1098:S1161" si="596">IF(R1098&gt;0,TRUNC(R1098*P1098,8),0)</f>
        <v>0</v>
      </c>
      <c r="T1098" s="113">
        <f t="shared" si="578"/>
        <v>0.1047</v>
      </c>
      <c r="U1098" s="111">
        <f t="shared" si="586"/>
        <v>15</v>
      </c>
      <c r="V1098" s="111">
        <v>252</v>
      </c>
      <c r="W1098" s="110">
        <f t="shared" ref="W1098:W1161" si="597">ROUND((1+T1098)^TRUNC((U1098/V1098),9),9)</f>
        <v>1.005944612</v>
      </c>
      <c r="X1098" s="103">
        <f t="shared" ref="X1098:X1161" si="598">TRUNC((P1098*(W1098-1)),8)</f>
        <v>2.84464513</v>
      </c>
      <c r="Y1098" s="8">
        <f t="shared" si="579"/>
        <v>0</v>
      </c>
      <c r="Z1098" s="114" t="str">
        <f t="shared" si="582"/>
        <v>A+J=</v>
      </c>
      <c r="AA1098" s="108">
        <f t="shared" si="583"/>
        <v>45371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599">(A1098+1)</f>
        <v>45364</v>
      </c>
      <c r="B1099" s="103">
        <f t="shared" si="592"/>
        <v>481.57628654000001</v>
      </c>
      <c r="C1099" s="103">
        <f t="shared" si="580"/>
        <v>376.98463796999999</v>
      </c>
      <c r="D1099" s="104">
        <f t="shared" ref="D1099:D1162" si="600">IF(E1099=E1098,D1098,E1098)</f>
        <v>1124.0719999999999</v>
      </c>
      <c r="E1099" s="105">
        <f t="shared" si="587"/>
        <v>1124.8789999999999</v>
      </c>
      <c r="F1099" s="106">
        <f t="shared" si="588"/>
        <v>45311</v>
      </c>
      <c r="G1099" s="107">
        <f t="shared" si="593"/>
        <v>7.1792554213612192E-4</v>
      </c>
      <c r="H1099" s="108">
        <f t="shared" si="581"/>
        <v>45371</v>
      </c>
      <c r="I1099" s="108">
        <f t="shared" si="594"/>
        <v>45371</v>
      </c>
      <c r="J1099" s="109">
        <f t="shared" ref="J1099:J1162" si="601">IF(I1099=I1098,J1098,NETWORKDAYS(I1098,I1099,$AD$171:$AD$502)-1)</f>
        <v>21</v>
      </c>
      <c r="K1099" s="109">
        <f t="shared" si="591"/>
        <v>16</v>
      </c>
      <c r="L1099" s="8">
        <f t="shared" ref="L1099:L1162" si="602">IF(E1099&lt;D1099,1,TRUNC((E1099/D1099)^TRUNC((K1099/J1099),9),8))</f>
        <v>1.00054694</v>
      </c>
      <c r="M1099" s="110">
        <f t="shared" si="590"/>
        <v>1.00739997</v>
      </c>
      <c r="N1099" s="110">
        <f t="shared" si="585"/>
        <v>1.2686981374266884</v>
      </c>
      <c r="O1099" s="103">
        <f t="shared" si="589"/>
        <v>1.2693920299999999</v>
      </c>
      <c r="P1099" s="103">
        <f t="shared" si="595"/>
        <v>478.54129487</v>
      </c>
      <c r="Q1099" s="11">
        <f t="shared" si="584"/>
        <v>0</v>
      </c>
      <c r="R1099" s="7">
        <f t="shared" ref="R1099:R1162" si="603">IF(Q1099&gt;0,VLOOKUP($A1099,$AD$10:$AI$165,6),0)</f>
        <v>0</v>
      </c>
      <c r="S1099" s="8">
        <f t="shared" si="596"/>
        <v>0</v>
      </c>
      <c r="T1099" s="113">
        <f t="shared" ref="T1099:T1162" si="604">(T1098)</f>
        <v>0.1047</v>
      </c>
      <c r="U1099" s="111">
        <f t="shared" si="586"/>
        <v>16</v>
      </c>
      <c r="V1099" s="111">
        <v>252</v>
      </c>
      <c r="W1099" s="110">
        <f t="shared" si="597"/>
        <v>1.006342173</v>
      </c>
      <c r="X1099" s="103">
        <f t="shared" si="598"/>
        <v>3.0349916700000001</v>
      </c>
      <c r="Y1099" s="8">
        <f t="shared" ref="Y1099:Y1162" si="605">IF(Z1099="INCORPJ=",0,IF(Q1099&gt;0,S1099+X1099,0))</f>
        <v>0</v>
      </c>
      <c r="Z1099" s="114" t="str">
        <f t="shared" si="582"/>
        <v>A+J=</v>
      </c>
      <c r="AA1099" s="108">
        <f t="shared" si="583"/>
        <v>45371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599"/>
        <v>45365</v>
      </c>
      <c r="B1100" s="103">
        <f t="shared" si="592"/>
        <v>481.78307532000002</v>
      </c>
      <c r="C1100" s="103">
        <f t="shared" ref="C1100:C1163" si="606">TRUNC(IF(Q1099&gt;0,VLOOKUP(A1099,$AD$12:$AE$165,2),C1099),8)</f>
        <v>376.98463796999999</v>
      </c>
      <c r="D1100" s="104">
        <f t="shared" si="600"/>
        <v>1124.0719999999999</v>
      </c>
      <c r="E1100" s="105">
        <f t="shared" si="587"/>
        <v>1124.8789999999999</v>
      </c>
      <c r="F1100" s="106">
        <f t="shared" si="588"/>
        <v>45311</v>
      </c>
      <c r="G1100" s="107">
        <f t="shared" si="593"/>
        <v>7.1792554213612192E-4</v>
      </c>
      <c r="H1100" s="108">
        <f t="shared" ref="H1100:H1163" si="607">IF(DAY(A1100)=H$9,VLOOKUP(A1100,AH$118:AN$450,4),H1099)</f>
        <v>45371</v>
      </c>
      <c r="I1100" s="108">
        <f t="shared" si="594"/>
        <v>45371</v>
      </c>
      <c r="J1100" s="109">
        <f t="shared" si="601"/>
        <v>21</v>
      </c>
      <c r="K1100" s="109">
        <f t="shared" si="591"/>
        <v>17</v>
      </c>
      <c r="L1100" s="8">
        <f t="shared" si="602"/>
        <v>1.00058113</v>
      </c>
      <c r="M1100" s="110">
        <f t="shared" si="590"/>
        <v>1.00739997</v>
      </c>
      <c r="N1100" s="110">
        <f t="shared" si="585"/>
        <v>1.2686981374266884</v>
      </c>
      <c r="O1100" s="103">
        <f t="shared" si="589"/>
        <v>1.26943541</v>
      </c>
      <c r="P1100" s="103">
        <f t="shared" si="595"/>
        <v>478.55764846</v>
      </c>
      <c r="Q1100" s="11">
        <f t="shared" si="584"/>
        <v>0</v>
      </c>
      <c r="R1100" s="7">
        <f t="shared" si="603"/>
        <v>0</v>
      </c>
      <c r="S1100" s="8">
        <f t="shared" si="596"/>
        <v>0</v>
      </c>
      <c r="T1100" s="113">
        <f t="shared" si="604"/>
        <v>0.1047</v>
      </c>
      <c r="U1100" s="111">
        <f t="shared" si="586"/>
        <v>17</v>
      </c>
      <c r="V1100" s="111">
        <v>252</v>
      </c>
      <c r="W1100" s="110">
        <f t="shared" si="597"/>
        <v>1.0067398919999999</v>
      </c>
      <c r="X1100" s="103">
        <f t="shared" si="598"/>
        <v>3.2254268599999998</v>
      </c>
      <c r="Y1100" s="8">
        <f t="shared" si="605"/>
        <v>0</v>
      </c>
      <c r="Z1100" s="114" t="str">
        <f t="shared" ref="Z1100:Z1163" si="608">IF($Q1099&gt;0,VLOOKUP($A1099,$AD$10:$AM$165,9),Z1099)</f>
        <v>A+J=</v>
      </c>
      <c r="AA1100" s="108">
        <f t="shared" ref="AA1100:AA1163" si="609">IF($Q1099&gt;0,VLOOKUP($A1099,$AD$10:$AM$165,10),AA1099)</f>
        <v>45371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599"/>
        <v>45366</v>
      </c>
      <c r="B1101" s="103">
        <f t="shared" si="592"/>
        <v>481.98995604000004</v>
      </c>
      <c r="C1101" s="103">
        <f t="shared" si="606"/>
        <v>376.98463796999999</v>
      </c>
      <c r="D1101" s="104">
        <f t="shared" si="600"/>
        <v>1124.0719999999999</v>
      </c>
      <c r="E1101" s="105">
        <f t="shared" si="587"/>
        <v>1124.8789999999999</v>
      </c>
      <c r="F1101" s="106">
        <f t="shared" si="588"/>
        <v>45311</v>
      </c>
      <c r="G1101" s="107">
        <f t="shared" si="593"/>
        <v>7.1792554213612192E-4</v>
      </c>
      <c r="H1101" s="108">
        <f t="shared" si="607"/>
        <v>45371</v>
      </c>
      <c r="I1101" s="108">
        <f t="shared" si="594"/>
        <v>45371</v>
      </c>
      <c r="J1101" s="109">
        <f t="shared" si="601"/>
        <v>21</v>
      </c>
      <c r="K1101" s="109">
        <f t="shared" si="591"/>
        <v>18</v>
      </c>
      <c r="L1101" s="8">
        <f t="shared" si="602"/>
        <v>1.00061533</v>
      </c>
      <c r="M1101" s="110">
        <f t="shared" si="590"/>
        <v>1.00739997</v>
      </c>
      <c r="N1101" s="110">
        <f t="shared" si="585"/>
        <v>1.2686981374266884</v>
      </c>
      <c r="O1101" s="103">
        <f t="shared" si="589"/>
        <v>1.2694787999999999</v>
      </c>
      <c r="P1101" s="103">
        <f t="shared" si="595"/>
        <v>478.57400582000002</v>
      </c>
      <c r="Q1101" s="11">
        <f t="shared" ref="Q1101:Q1164" si="610">IF(VLOOKUP(A1101,AD$10:AK$165,8)=VLOOKUP(A1100,AD$10:AK$165,8),0,VLOOKUP(A1101,AD$10:AK$165,8))</f>
        <v>0</v>
      </c>
      <c r="R1101" s="7">
        <f t="shared" si="603"/>
        <v>0</v>
      </c>
      <c r="S1101" s="8">
        <f t="shared" si="596"/>
        <v>0</v>
      </c>
      <c r="T1101" s="113">
        <f t="shared" si="604"/>
        <v>0.1047</v>
      </c>
      <c r="U1101" s="111">
        <f t="shared" si="586"/>
        <v>18</v>
      </c>
      <c r="V1101" s="111">
        <v>252</v>
      </c>
      <c r="W1101" s="110">
        <f t="shared" si="597"/>
        <v>1.007137768</v>
      </c>
      <c r="X1101" s="103">
        <f t="shared" si="598"/>
        <v>3.41595022</v>
      </c>
      <c r="Y1101" s="8">
        <f t="shared" si="605"/>
        <v>0</v>
      </c>
      <c r="Z1101" s="114" t="str">
        <f t="shared" si="608"/>
        <v>A+J=</v>
      </c>
      <c r="AA1101" s="108">
        <f t="shared" si="609"/>
        <v>45371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599"/>
        <v>45367</v>
      </c>
      <c r="B1102" s="103">
        <f t="shared" si="592"/>
        <v>482.19692112000001</v>
      </c>
      <c r="C1102" s="103">
        <f t="shared" si="606"/>
        <v>376.98463796999999</v>
      </c>
      <c r="D1102" s="104">
        <f t="shared" si="600"/>
        <v>1124.0719999999999</v>
      </c>
      <c r="E1102" s="105">
        <f t="shared" si="587"/>
        <v>1124.8789999999999</v>
      </c>
      <c r="F1102" s="106">
        <f t="shared" si="588"/>
        <v>45311</v>
      </c>
      <c r="G1102" s="107">
        <f t="shared" si="593"/>
        <v>7.1792554213612192E-4</v>
      </c>
      <c r="H1102" s="108">
        <f t="shared" si="607"/>
        <v>45371</v>
      </c>
      <c r="I1102" s="108">
        <f t="shared" si="594"/>
        <v>45371</v>
      </c>
      <c r="J1102" s="109">
        <f t="shared" si="601"/>
        <v>21</v>
      </c>
      <c r="K1102" s="109">
        <f t="shared" si="591"/>
        <v>19</v>
      </c>
      <c r="L1102" s="8">
        <f t="shared" si="602"/>
        <v>1.0006495200000001</v>
      </c>
      <c r="M1102" s="110">
        <f t="shared" si="590"/>
        <v>1.00739997</v>
      </c>
      <c r="N1102" s="110">
        <f t="shared" si="585"/>
        <v>1.2686981374266884</v>
      </c>
      <c r="O1102" s="103">
        <f t="shared" si="589"/>
        <v>1.2695221800000001</v>
      </c>
      <c r="P1102" s="103">
        <f t="shared" si="595"/>
        <v>478.59035942000003</v>
      </c>
      <c r="Q1102" s="11">
        <f t="shared" si="610"/>
        <v>0</v>
      </c>
      <c r="R1102" s="7">
        <f t="shared" si="603"/>
        <v>0</v>
      </c>
      <c r="S1102" s="8">
        <f t="shared" si="596"/>
        <v>0</v>
      </c>
      <c r="T1102" s="113">
        <f t="shared" si="604"/>
        <v>0.1047</v>
      </c>
      <c r="U1102" s="111">
        <f t="shared" si="586"/>
        <v>19</v>
      </c>
      <c r="V1102" s="111">
        <v>252</v>
      </c>
      <c r="W1102" s="110">
        <f t="shared" si="597"/>
        <v>1.007535801</v>
      </c>
      <c r="X1102" s="103">
        <f t="shared" si="598"/>
        <v>3.6065616999999999</v>
      </c>
      <c r="Y1102" s="8">
        <f t="shared" si="605"/>
        <v>0</v>
      </c>
      <c r="Z1102" s="114" t="str">
        <f t="shared" si="608"/>
        <v>A+J=</v>
      </c>
      <c r="AA1102" s="108">
        <f t="shared" si="609"/>
        <v>45371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599"/>
        <v>45368</v>
      </c>
      <c r="B1103" s="103">
        <f t="shared" si="592"/>
        <v>482.19692112000001</v>
      </c>
      <c r="C1103" s="103">
        <f t="shared" si="606"/>
        <v>376.98463796999999</v>
      </c>
      <c r="D1103" s="104">
        <f t="shared" si="600"/>
        <v>1124.0719999999999</v>
      </c>
      <c r="E1103" s="105">
        <f t="shared" si="587"/>
        <v>1124.8789999999999</v>
      </c>
      <c r="F1103" s="106">
        <f t="shared" si="588"/>
        <v>45311</v>
      </c>
      <c r="G1103" s="107">
        <f t="shared" si="593"/>
        <v>7.1792554213612192E-4</v>
      </c>
      <c r="H1103" s="108">
        <f t="shared" si="607"/>
        <v>45371</v>
      </c>
      <c r="I1103" s="108">
        <f t="shared" si="594"/>
        <v>45371</v>
      </c>
      <c r="J1103" s="109">
        <f t="shared" si="601"/>
        <v>21</v>
      </c>
      <c r="K1103" s="109">
        <f t="shared" si="591"/>
        <v>19</v>
      </c>
      <c r="L1103" s="8">
        <f t="shared" si="602"/>
        <v>1.0006495200000001</v>
      </c>
      <c r="M1103" s="110">
        <f t="shared" si="590"/>
        <v>1.00739997</v>
      </c>
      <c r="N1103" s="110">
        <f t="shared" si="585"/>
        <v>1.2686981374266884</v>
      </c>
      <c r="O1103" s="103">
        <f t="shared" si="589"/>
        <v>1.2695221800000001</v>
      </c>
      <c r="P1103" s="103">
        <f t="shared" si="595"/>
        <v>478.59035942000003</v>
      </c>
      <c r="Q1103" s="11">
        <f t="shared" si="610"/>
        <v>0</v>
      </c>
      <c r="R1103" s="7">
        <f t="shared" si="603"/>
        <v>0</v>
      </c>
      <c r="S1103" s="8">
        <f t="shared" si="596"/>
        <v>0</v>
      </c>
      <c r="T1103" s="113">
        <f t="shared" si="604"/>
        <v>0.1047</v>
      </c>
      <c r="U1103" s="111">
        <f t="shared" si="586"/>
        <v>19</v>
      </c>
      <c r="V1103" s="111">
        <v>252</v>
      </c>
      <c r="W1103" s="110">
        <f t="shared" si="597"/>
        <v>1.007535801</v>
      </c>
      <c r="X1103" s="103">
        <f t="shared" si="598"/>
        <v>3.6065616999999999</v>
      </c>
      <c r="Y1103" s="8">
        <f t="shared" si="605"/>
        <v>0</v>
      </c>
      <c r="Z1103" s="114" t="str">
        <f t="shared" si="608"/>
        <v>A+J=</v>
      </c>
      <c r="AA1103" s="108">
        <f t="shared" si="609"/>
        <v>45371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599"/>
        <v>45369</v>
      </c>
      <c r="B1104" s="103">
        <f t="shared" si="592"/>
        <v>482.19692112000001</v>
      </c>
      <c r="C1104" s="103">
        <f t="shared" si="606"/>
        <v>376.98463796999999</v>
      </c>
      <c r="D1104" s="104">
        <f t="shared" si="600"/>
        <v>1124.0719999999999</v>
      </c>
      <c r="E1104" s="105">
        <f t="shared" si="587"/>
        <v>1124.8789999999999</v>
      </c>
      <c r="F1104" s="106">
        <f t="shared" si="588"/>
        <v>45311</v>
      </c>
      <c r="G1104" s="107">
        <f t="shared" si="593"/>
        <v>7.1792554213612192E-4</v>
      </c>
      <c r="H1104" s="108">
        <f t="shared" si="607"/>
        <v>45371</v>
      </c>
      <c r="I1104" s="108">
        <f t="shared" si="594"/>
        <v>45371</v>
      </c>
      <c r="J1104" s="109">
        <f t="shared" si="601"/>
        <v>21</v>
      </c>
      <c r="K1104" s="109">
        <f t="shared" si="591"/>
        <v>19</v>
      </c>
      <c r="L1104" s="8">
        <f t="shared" si="602"/>
        <v>1.0006495200000001</v>
      </c>
      <c r="M1104" s="110">
        <f t="shared" si="590"/>
        <v>1.00739997</v>
      </c>
      <c r="N1104" s="110">
        <f t="shared" si="585"/>
        <v>1.2686981374266884</v>
      </c>
      <c r="O1104" s="103">
        <f t="shared" si="589"/>
        <v>1.2695221800000001</v>
      </c>
      <c r="P1104" s="103">
        <f t="shared" si="595"/>
        <v>478.59035942000003</v>
      </c>
      <c r="Q1104" s="11">
        <f t="shared" si="610"/>
        <v>0</v>
      </c>
      <c r="R1104" s="7">
        <f t="shared" si="603"/>
        <v>0</v>
      </c>
      <c r="S1104" s="8">
        <f t="shared" si="596"/>
        <v>0</v>
      </c>
      <c r="T1104" s="113">
        <f t="shared" si="604"/>
        <v>0.1047</v>
      </c>
      <c r="U1104" s="111">
        <f t="shared" si="586"/>
        <v>19</v>
      </c>
      <c r="V1104" s="111">
        <v>252</v>
      </c>
      <c r="W1104" s="110">
        <f t="shared" si="597"/>
        <v>1.007535801</v>
      </c>
      <c r="X1104" s="103">
        <f t="shared" si="598"/>
        <v>3.6065616999999999</v>
      </c>
      <c r="Y1104" s="8">
        <f t="shared" si="605"/>
        <v>0</v>
      </c>
      <c r="Z1104" s="114" t="str">
        <f t="shared" si="608"/>
        <v>A+J=</v>
      </c>
      <c r="AA1104" s="108">
        <f t="shared" si="609"/>
        <v>45371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599"/>
        <v>45370</v>
      </c>
      <c r="B1105" s="103">
        <f t="shared" si="592"/>
        <v>482.40397863999999</v>
      </c>
      <c r="C1105" s="103">
        <f t="shared" si="606"/>
        <v>376.98463796999999</v>
      </c>
      <c r="D1105" s="104">
        <f t="shared" si="600"/>
        <v>1124.0719999999999</v>
      </c>
      <c r="E1105" s="105">
        <f t="shared" si="587"/>
        <v>1124.8789999999999</v>
      </c>
      <c r="F1105" s="106">
        <f t="shared" si="588"/>
        <v>45311</v>
      </c>
      <c r="G1105" s="107">
        <f t="shared" si="593"/>
        <v>7.1792554213612192E-4</v>
      </c>
      <c r="H1105" s="108">
        <f t="shared" si="607"/>
        <v>45371</v>
      </c>
      <c r="I1105" s="108">
        <f t="shared" si="594"/>
        <v>45371</v>
      </c>
      <c r="J1105" s="109">
        <f t="shared" si="601"/>
        <v>21</v>
      </c>
      <c r="K1105" s="109">
        <f t="shared" si="591"/>
        <v>20</v>
      </c>
      <c r="L1105" s="8">
        <f t="shared" si="602"/>
        <v>1.0006837200000001</v>
      </c>
      <c r="M1105" s="110">
        <f t="shared" si="590"/>
        <v>1.00739997</v>
      </c>
      <c r="N1105" s="110">
        <f t="shared" si="585"/>
        <v>1.2686981374266884</v>
      </c>
      <c r="O1105" s="103">
        <f t="shared" si="589"/>
        <v>1.2695655699999999</v>
      </c>
      <c r="P1105" s="103">
        <f t="shared" si="595"/>
        <v>478.60671678</v>
      </c>
      <c r="Q1105" s="11">
        <f t="shared" si="610"/>
        <v>0</v>
      </c>
      <c r="R1105" s="7">
        <f t="shared" si="603"/>
        <v>0</v>
      </c>
      <c r="S1105" s="8">
        <f t="shared" si="596"/>
        <v>0</v>
      </c>
      <c r="T1105" s="113">
        <f t="shared" si="604"/>
        <v>0.1047</v>
      </c>
      <c r="U1105" s="111">
        <f t="shared" si="586"/>
        <v>20</v>
      </c>
      <c r="V1105" s="111">
        <v>252</v>
      </c>
      <c r="W1105" s="110">
        <f t="shared" si="597"/>
        <v>1.0079339919999999</v>
      </c>
      <c r="X1105" s="103">
        <f t="shared" si="598"/>
        <v>3.7972618599999999</v>
      </c>
      <c r="Y1105" s="8">
        <f t="shared" si="605"/>
        <v>0</v>
      </c>
      <c r="Z1105" s="114" t="str">
        <f t="shared" si="608"/>
        <v>A+J=</v>
      </c>
      <c r="AA1105" s="108">
        <f t="shared" si="609"/>
        <v>45371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599"/>
        <v>45371</v>
      </c>
      <c r="B1106" s="103">
        <f t="shared" si="592"/>
        <v>482.61112384</v>
      </c>
      <c r="C1106" s="103">
        <f t="shared" si="606"/>
        <v>376.98463796999999</v>
      </c>
      <c r="D1106" s="104">
        <f t="shared" si="600"/>
        <v>1124.0719999999999</v>
      </c>
      <c r="E1106" s="105">
        <f t="shared" si="587"/>
        <v>1124.8789999999999</v>
      </c>
      <c r="F1106" s="106">
        <f t="shared" si="588"/>
        <v>45311</v>
      </c>
      <c r="G1106" s="107">
        <f t="shared" si="593"/>
        <v>7.1792554213612192E-4</v>
      </c>
      <c r="H1106" s="108">
        <f t="shared" si="607"/>
        <v>45404</v>
      </c>
      <c r="I1106" s="108">
        <f t="shared" si="594"/>
        <v>45371</v>
      </c>
      <c r="J1106" s="109">
        <f t="shared" si="601"/>
        <v>21</v>
      </c>
      <c r="K1106" s="109">
        <f t="shared" si="591"/>
        <v>21</v>
      </c>
      <c r="L1106" s="8">
        <f t="shared" si="602"/>
        <v>1.00071792</v>
      </c>
      <c r="M1106" s="110">
        <f t="shared" si="590"/>
        <v>1.00739997</v>
      </c>
      <c r="N1106" s="110">
        <f t="shared" si="585"/>
        <v>1.2686981374266884</v>
      </c>
      <c r="O1106" s="103">
        <f t="shared" si="589"/>
        <v>1.26960896</v>
      </c>
      <c r="P1106" s="103">
        <f t="shared" si="595"/>
        <v>478.62307414000003</v>
      </c>
      <c r="Q1106" s="11">
        <f t="shared" si="610"/>
        <v>36</v>
      </c>
      <c r="R1106" s="7">
        <f t="shared" si="603"/>
        <v>2.8218E-2</v>
      </c>
      <c r="S1106" s="8">
        <f t="shared" si="596"/>
        <v>13.505785899999999</v>
      </c>
      <c r="T1106" s="113">
        <f t="shared" si="604"/>
        <v>0.1047</v>
      </c>
      <c r="U1106" s="111">
        <f t="shared" si="586"/>
        <v>21</v>
      </c>
      <c r="V1106" s="111">
        <v>252</v>
      </c>
      <c r="W1106" s="110">
        <f t="shared" si="597"/>
        <v>1.0083323390000001</v>
      </c>
      <c r="X1106" s="103">
        <f t="shared" si="598"/>
        <v>3.9880496999999999</v>
      </c>
      <c r="Y1106" s="8">
        <f t="shared" si="605"/>
        <v>17.493835600000001</v>
      </c>
      <c r="Z1106" s="114" t="str">
        <f t="shared" si="608"/>
        <v>A+J=</v>
      </c>
      <c r="AA1106" s="108">
        <f t="shared" si="609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599"/>
        <v>45372</v>
      </c>
      <c r="B1107" s="103">
        <f t="shared" si="592"/>
        <v>465.30110817000002</v>
      </c>
      <c r="C1107" s="103">
        <f t="shared" si="606"/>
        <v>366.34688546000001</v>
      </c>
      <c r="D1107" s="104">
        <f t="shared" si="600"/>
        <v>1124.8789999999999</v>
      </c>
      <c r="E1107" s="105">
        <f t="shared" si="587"/>
        <v>1119.0609999999999</v>
      </c>
      <c r="F1107" s="106">
        <f t="shared" si="588"/>
        <v>45342</v>
      </c>
      <c r="G1107" s="107">
        <f t="shared" si="593"/>
        <v>-5.1721118449183923E-3</v>
      </c>
      <c r="H1107" s="108">
        <f t="shared" si="607"/>
        <v>45404</v>
      </c>
      <c r="I1107" s="108">
        <f t="shared" si="594"/>
        <v>45404</v>
      </c>
      <c r="J1107" s="109">
        <f t="shared" si="601"/>
        <v>22</v>
      </c>
      <c r="K1107" s="109">
        <f t="shared" si="591"/>
        <v>1</v>
      </c>
      <c r="L1107" s="8">
        <f t="shared" si="602"/>
        <v>1</v>
      </c>
      <c r="M1107" s="110">
        <f t="shared" si="590"/>
        <v>1.00071792</v>
      </c>
      <c r="N1107" s="110">
        <f t="shared" si="585"/>
        <v>1.2696089611935097</v>
      </c>
      <c r="O1107" s="103">
        <f t="shared" si="589"/>
        <v>1.26960896</v>
      </c>
      <c r="P1107" s="103">
        <f t="shared" si="595"/>
        <v>465.11728823999999</v>
      </c>
      <c r="Q1107" s="11">
        <f t="shared" si="610"/>
        <v>0</v>
      </c>
      <c r="R1107" s="7">
        <f t="shared" si="603"/>
        <v>0</v>
      </c>
      <c r="S1107" s="8">
        <f t="shared" si="596"/>
        <v>0</v>
      </c>
      <c r="T1107" s="113">
        <f t="shared" si="604"/>
        <v>0.1047</v>
      </c>
      <c r="U1107" s="111">
        <f t="shared" si="586"/>
        <v>1</v>
      </c>
      <c r="V1107" s="111">
        <v>252</v>
      </c>
      <c r="W1107" s="110">
        <f t="shared" si="597"/>
        <v>1.0003952119999999</v>
      </c>
      <c r="X1107" s="103">
        <f t="shared" si="598"/>
        <v>0.18381992999999999</v>
      </c>
      <c r="Y1107" s="8">
        <f t="shared" si="605"/>
        <v>0</v>
      </c>
      <c r="Z1107" s="114" t="str">
        <f t="shared" si="608"/>
        <v>A+J=</v>
      </c>
      <c r="AA1107" s="108">
        <f t="shared" si="609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599"/>
        <v>45373</v>
      </c>
      <c r="B1108" s="103">
        <f t="shared" si="592"/>
        <v>465.48500113</v>
      </c>
      <c r="C1108" s="103">
        <f t="shared" si="606"/>
        <v>366.34688546000001</v>
      </c>
      <c r="D1108" s="104">
        <f t="shared" si="600"/>
        <v>1124.8789999999999</v>
      </c>
      <c r="E1108" s="105">
        <f t="shared" si="587"/>
        <v>1119.0609999999999</v>
      </c>
      <c r="F1108" s="106">
        <f t="shared" si="588"/>
        <v>45342</v>
      </c>
      <c r="G1108" s="107">
        <f t="shared" si="593"/>
        <v>-5.1721118449183923E-3</v>
      </c>
      <c r="H1108" s="108">
        <f t="shared" si="607"/>
        <v>45404</v>
      </c>
      <c r="I1108" s="108">
        <f t="shared" si="594"/>
        <v>45404</v>
      </c>
      <c r="J1108" s="109">
        <f t="shared" si="601"/>
        <v>22</v>
      </c>
      <c r="K1108" s="109">
        <f t="shared" si="591"/>
        <v>2</v>
      </c>
      <c r="L1108" s="8">
        <f t="shared" si="602"/>
        <v>1</v>
      </c>
      <c r="M1108" s="110">
        <f t="shared" si="590"/>
        <v>1.00071792</v>
      </c>
      <c r="N1108" s="110">
        <f t="shared" si="585"/>
        <v>1.2696089611935097</v>
      </c>
      <c r="O1108" s="103">
        <f t="shared" si="589"/>
        <v>1.26960896</v>
      </c>
      <c r="P1108" s="103">
        <f t="shared" si="595"/>
        <v>465.11728823999999</v>
      </c>
      <c r="Q1108" s="11">
        <f t="shared" si="610"/>
        <v>0</v>
      </c>
      <c r="R1108" s="7">
        <f t="shared" si="603"/>
        <v>0</v>
      </c>
      <c r="S1108" s="8">
        <f t="shared" si="596"/>
        <v>0</v>
      </c>
      <c r="T1108" s="113">
        <f t="shared" si="604"/>
        <v>0.1047</v>
      </c>
      <c r="U1108" s="111">
        <f t="shared" si="586"/>
        <v>2</v>
      </c>
      <c r="V1108" s="111">
        <v>252</v>
      </c>
      <c r="W1108" s="110">
        <f t="shared" si="597"/>
        <v>1.000790581</v>
      </c>
      <c r="X1108" s="103">
        <f t="shared" si="598"/>
        <v>0.36771289000000001</v>
      </c>
      <c r="Y1108" s="8">
        <f t="shared" si="605"/>
        <v>0</v>
      </c>
      <c r="Z1108" s="114" t="str">
        <f t="shared" si="608"/>
        <v>A+J=</v>
      </c>
      <c r="AA1108" s="108">
        <f t="shared" si="609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599"/>
        <v>45374</v>
      </c>
      <c r="B1109" s="103">
        <f t="shared" si="592"/>
        <v>465.66896617999998</v>
      </c>
      <c r="C1109" s="103">
        <f t="shared" si="606"/>
        <v>366.34688546000001</v>
      </c>
      <c r="D1109" s="104">
        <f t="shared" si="600"/>
        <v>1124.8789999999999</v>
      </c>
      <c r="E1109" s="105">
        <f t="shared" si="587"/>
        <v>1119.0609999999999</v>
      </c>
      <c r="F1109" s="106">
        <f t="shared" si="588"/>
        <v>45342</v>
      </c>
      <c r="G1109" s="107">
        <f t="shared" si="593"/>
        <v>-5.1721118449183923E-3</v>
      </c>
      <c r="H1109" s="108">
        <f t="shared" si="607"/>
        <v>45404</v>
      </c>
      <c r="I1109" s="108">
        <f t="shared" si="594"/>
        <v>45404</v>
      </c>
      <c r="J1109" s="109">
        <f t="shared" si="601"/>
        <v>22</v>
      </c>
      <c r="K1109" s="109">
        <f t="shared" si="591"/>
        <v>3</v>
      </c>
      <c r="L1109" s="8">
        <f t="shared" si="602"/>
        <v>1</v>
      </c>
      <c r="M1109" s="110">
        <f t="shared" si="590"/>
        <v>1.00071792</v>
      </c>
      <c r="N1109" s="110">
        <f t="shared" si="585"/>
        <v>1.2696089611935097</v>
      </c>
      <c r="O1109" s="103">
        <f t="shared" si="589"/>
        <v>1.26960896</v>
      </c>
      <c r="P1109" s="103">
        <f t="shared" si="595"/>
        <v>465.11728823999999</v>
      </c>
      <c r="Q1109" s="11">
        <f t="shared" si="610"/>
        <v>0</v>
      </c>
      <c r="R1109" s="7">
        <f t="shared" si="603"/>
        <v>0</v>
      </c>
      <c r="S1109" s="8">
        <f t="shared" si="596"/>
        <v>0</v>
      </c>
      <c r="T1109" s="113">
        <f t="shared" si="604"/>
        <v>0.1047</v>
      </c>
      <c r="U1109" s="111">
        <f t="shared" si="586"/>
        <v>3</v>
      </c>
      <c r="V1109" s="111">
        <v>252</v>
      </c>
      <c r="W1109" s="110">
        <f t="shared" si="597"/>
        <v>1.0011861049999999</v>
      </c>
      <c r="X1109" s="103">
        <f t="shared" si="598"/>
        <v>0.55167794000000003</v>
      </c>
      <c r="Y1109" s="8">
        <f t="shared" si="605"/>
        <v>0</v>
      </c>
      <c r="Z1109" s="114" t="str">
        <f t="shared" si="608"/>
        <v>A+J=</v>
      </c>
      <c r="AA1109" s="108">
        <f t="shared" si="609"/>
        <v>45404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599"/>
        <v>45375</v>
      </c>
      <c r="B1110" s="103">
        <f t="shared" si="592"/>
        <v>465.66896617999998</v>
      </c>
      <c r="C1110" s="103">
        <f t="shared" si="606"/>
        <v>366.34688546000001</v>
      </c>
      <c r="D1110" s="104">
        <f t="shared" si="600"/>
        <v>1124.8789999999999</v>
      </c>
      <c r="E1110" s="105">
        <f t="shared" si="587"/>
        <v>1119.0609999999999</v>
      </c>
      <c r="F1110" s="106">
        <f t="shared" si="588"/>
        <v>45342</v>
      </c>
      <c r="G1110" s="107">
        <f t="shared" si="593"/>
        <v>-5.1721118449183923E-3</v>
      </c>
      <c r="H1110" s="108">
        <f t="shared" si="607"/>
        <v>45404</v>
      </c>
      <c r="I1110" s="108">
        <f t="shared" si="594"/>
        <v>45404</v>
      </c>
      <c r="J1110" s="109">
        <f t="shared" si="601"/>
        <v>22</v>
      </c>
      <c r="K1110" s="109">
        <f t="shared" si="591"/>
        <v>3</v>
      </c>
      <c r="L1110" s="8">
        <f t="shared" si="602"/>
        <v>1</v>
      </c>
      <c r="M1110" s="110">
        <f t="shared" si="590"/>
        <v>1.00071792</v>
      </c>
      <c r="N1110" s="110">
        <f t="shared" si="585"/>
        <v>1.2696089611935097</v>
      </c>
      <c r="O1110" s="103">
        <f t="shared" si="589"/>
        <v>1.26960896</v>
      </c>
      <c r="P1110" s="103">
        <f t="shared" si="595"/>
        <v>465.11728823999999</v>
      </c>
      <c r="Q1110" s="11">
        <f t="shared" si="610"/>
        <v>0</v>
      </c>
      <c r="R1110" s="7">
        <f t="shared" si="603"/>
        <v>0</v>
      </c>
      <c r="S1110" s="8">
        <f t="shared" si="596"/>
        <v>0</v>
      </c>
      <c r="T1110" s="113">
        <f t="shared" si="604"/>
        <v>0.1047</v>
      </c>
      <c r="U1110" s="111">
        <f t="shared" si="586"/>
        <v>3</v>
      </c>
      <c r="V1110" s="111">
        <v>252</v>
      </c>
      <c r="W1110" s="110">
        <f t="shared" si="597"/>
        <v>1.0011861049999999</v>
      </c>
      <c r="X1110" s="103">
        <f t="shared" si="598"/>
        <v>0.55167794000000003</v>
      </c>
      <c r="Y1110" s="8">
        <f t="shared" si="605"/>
        <v>0</v>
      </c>
      <c r="Z1110" s="114" t="str">
        <f t="shared" si="608"/>
        <v>A+J=</v>
      </c>
      <c r="AA1110" s="108">
        <f t="shared" si="609"/>
        <v>45404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599"/>
        <v>45376</v>
      </c>
      <c r="B1111" s="103">
        <f t="shared" si="592"/>
        <v>465.66896617999998</v>
      </c>
      <c r="C1111" s="103">
        <f t="shared" si="606"/>
        <v>366.34688546000001</v>
      </c>
      <c r="D1111" s="104">
        <f t="shared" si="600"/>
        <v>1124.8789999999999</v>
      </c>
      <c r="E1111" s="105">
        <f t="shared" si="587"/>
        <v>1119.0609999999999</v>
      </c>
      <c r="F1111" s="106">
        <f t="shared" si="588"/>
        <v>45342</v>
      </c>
      <c r="G1111" s="107">
        <f t="shared" si="593"/>
        <v>-5.1721118449183923E-3</v>
      </c>
      <c r="H1111" s="108">
        <f t="shared" si="607"/>
        <v>45404</v>
      </c>
      <c r="I1111" s="108">
        <f t="shared" si="594"/>
        <v>45404</v>
      </c>
      <c r="J1111" s="109">
        <f t="shared" si="601"/>
        <v>22</v>
      </c>
      <c r="K1111" s="109">
        <f t="shared" si="591"/>
        <v>3</v>
      </c>
      <c r="L1111" s="8">
        <f t="shared" si="602"/>
        <v>1</v>
      </c>
      <c r="M1111" s="110">
        <f t="shared" si="590"/>
        <v>1.00071792</v>
      </c>
      <c r="N1111" s="110">
        <f t="shared" si="585"/>
        <v>1.2696089611935097</v>
      </c>
      <c r="O1111" s="103">
        <f t="shared" si="589"/>
        <v>1.26960896</v>
      </c>
      <c r="P1111" s="103">
        <f t="shared" si="595"/>
        <v>465.11728823999999</v>
      </c>
      <c r="Q1111" s="11">
        <f t="shared" si="610"/>
        <v>0</v>
      </c>
      <c r="R1111" s="7">
        <f t="shared" si="603"/>
        <v>0</v>
      </c>
      <c r="S1111" s="8">
        <f t="shared" si="596"/>
        <v>0</v>
      </c>
      <c r="T1111" s="113">
        <f t="shared" si="604"/>
        <v>0.1047</v>
      </c>
      <c r="U1111" s="111">
        <f t="shared" si="586"/>
        <v>3</v>
      </c>
      <c r="V1111" s="111">
        <v>252</v>
      </c>
      <c r="W1111" s="110">
        <f t="shared" si="597"/>
        <v>1.0011861049999999</v>
      </c>
      <c r="X1111" s="103">
        <f t="shared" si="598"/>
        <v>0.55167794000000003</v>
      </c>
      <c r="Y1111" s="8">
        <f t="shared" si="605"/>
        <v>0</v>
      </c>
      <c r="Z1111" s="114" t="str">
        <f t="shared" si="608"/>
        <v>A+J=</v>
      </c>
      <c r="AA1111" s="108">
        <f t="shared" si="609"/>
        <v>45404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599"/>
        <v>45377</v>
      </c>
      <c r="B1112" s="103">
        <f t="shared" si="592"/>
        <v>465.85300424999997</v>
      </c>
      <c r="C1112" s="103">
        <f t="shared" si="606"/>
        <v>366.34688546000001</v>
      </c>
      <c r="D1112" s="104">
        <f t="shared" si="600"/>
        <v>1124.8789999999999</v>
      </c>
      <c r="E1112" s="105">
        <f t="shared" si="587"/>
        <v>1119.0609999999999</v>
      </c>
      <c r="F1112" s="106">
        <f t="shared" si="588"/>
        <v>45342</v>
      </c>
      <c r="G1112" s="107">
        <f t="shared" si="593"/>
        <v>-5.1721118449183923E-3</v>
      </c>
      <c r="H1112" s="108">
        <f t="shared" si="607"/>
        <v>45404</v>
      </c>
      <c r="I1112" s="108">
        <f t="shared" si="594"/>
        <v>45404</v>
      </c>
      <c r="J1112" s="109">
        <f t="shared" si="601"/>
        <v>22</v>
      </c>
      <c r="K1112" s="109">
        <f t="shared" si="591"/>
        <v>4</v>
      </c>
      <c r="L1112" s="8">
        <f t="shared" si="602"/>
        <v>1</v>
      </c>
      <c r="M1112" s="110">
        <f t="shared" si="590"/>
        <v>1.00071792</v>
      </c>
      <c r="N1112" s="110">
        <f t="shared" si="585"/>
        <v>1.2696089611935097</v>
      </c>
      <c r="O1112" s="103">
        <f t="shared" si="589"/>
        <v>1.26960896</v>
      </c>
      <c r="P1112" s="103">
        <f t="shared" si="595"/>
        <v>465.11728823999999</v>
      </c>
      <c r="Q1112" s="11">
        <f t="shared" si="610"/>
        <v>0</v>
      </c>
      <c r="R1112" s="7">
        <f t="shared" si="603"/>
        <v>0</v>
      </c>
      <c r="S1112" s="8">
        <f t="shared" si="596"/>
        <v>0</v>
      </c>
      <c r="T1112" s="113">
        <f t="shared" si="604"/>
        <v>0.1047</v>
      </c>
      <c r="U1112" s="111">
        <f t="shared" si="586"/>
        <v>4</v>
      </c>
      <c r="V1112" s="111">
        <v>252</v>
      </c>
      <c r="W1112" s="110">
        <f t="shared" si="597"/>
        <v>1.001581786</v>
      </c>
      <c r="X1112" s="103">
        <f t="shared" si="598"/>
        <v>0.73571600999999998</v>
      </c>
      <c r="Y1112" s="8">
        <f t="shared" si="605"/>
        <v>0</v>
      </c>
      <c r="Z1112" s="114" t="str">
        <f t="shared" si="608"/>
        <v>A+J=</v>
      </c>
      <c r="AA1112" s="108">
        <f t="shared" si="609"/>
        <v>45404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599"/>
        <v>45378</v>
      </c>
      <c r="B1113" s="103">
        <f t="shared" si="592"/>
        <v>466.03711535000002</v>
      </c>
      <c r="C1113" s="103">
        <f t="shared" si="606"/>
        <v>366.34688546000001</v>
      </c>
      <c r="D1113" s="104">
        <f t="shared" si="600"/>
        <v>1124.8789999999999</v>
      </c>
      <c r="E1113" s="105">
        <f t="shared" si="587"/>
        <v>1119.0609999999999</v>
      </c>
      <c r="F1113" s="106">
        <f t="shared" si="588"/>
        <v>45342</v>
      </c>
      <c r="G1113" s="107">
        <f t="shared" si="593"/>
        <v>-5.1721118449183923E-3</v>
      </c>
      <c r="H1113" s="108">
        <f t="shared" si="607"/>
        <v>45404</v>
      </c>
      <c r="I1113" s="108">
        <f t="shared" si="594"/>
        <v>45404</v>
      </c>
      <c r="J1113" s="109">
        <f t="shared" si="601"/>
        <v>22</v>
      </c>
      <c r="K1113" s="109">
        <f t="shared" si="591"/>
        <v>5</v>
      </c>
      <c r="L1113" s="8">
        <f t="shared" si="602"/>
        <v>1</v>
      </c>
      <c r="M1113" s="110">
        <f t="shared" si="590"/>
        <v>1.00071792</v>
      </c>
      <c r="N1113" s="110">
        <f t="shared" si="585"/>
        <v>1.2696089611935097</v>
      </c>
      <c r="O1113" s="103">
        <f t="shared" si="589"/>
        <v>1.26960896</v>
      </c>
      <c r="P1113" s="103">
        <f t="shared" si="595"/>
        <v>465.11728823999999</v>
      </c>
      <c r="Q1113" s="11">
        <f t="shared" si="610"/>
        <v>0</v>
      </c>
      <c r="R1113" s="7">
        <f t="shared" si="603"/>
        <v>0</v>
      </c>
      <c r="S1113" s="8">
        <f t="shared" si="596"/>
        <v>0</v>
      </c>
      <c r="T1113" s="113">
        <f t="shared" si="604"/>
        <v>0.1047</v>
      </c>
      <c r="U1113" s="111">
        <f t="shared" si="586"/>
        <v>5</v>
      </c>
      <c r="V1113" s="111">
        <v>252</v>
      </c>
      <c r="W1113" s="110">
        <f t="shared" si="597"/>
        <v>1.001977624</v>
      </c>
      <c r="X1113" s="103">
        <f t="shared" si="598"/>
        <v>0.91982710999999995</v>
      </c>
      <c r="Y1113" s="8">
        <f t="shared" si="605"/>
        <v>0</v>
      </c>
      <c r="Z1113" s="114" t="str">
        <f t="shared" si="608"/>
        <v>A+J=</v>
      </c>
      <c r="AA1113" s="108">
        <f t="shared" si="609"/>
        <v>45404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599"/>
        <v>45379</v>
      </c>
      <c r="B1114" s="103">
        <f t="shared" si="592"/>
        <v>466.22129854000002</v>
      </c>
      <c r="C1114" s="103">
        <f t="shared" si="606"/>
        <v>366.34688546000001</v>
      </c>
      <c r="D1114" s="104">
        <f t="shared" si="600"/>
        <v>1124.8789999999999</v>
      </c>
      <c r="E1114" s="105">
        <f t="shared" si="587"/>
        <v>1119.0609999999999</v>
      </c>
      <c r="F1114" s="106">
        <f t="shared" si="588"/>
        <v>45342</v>
      </c>
      <c r="G1114" s="107">
        <f t="shared" si="593"/>
        <v>-5.1721118449183923E-3</v>
      </c>
      <c r="H1114" s="108">
        <f t="shared" si="607"/>
        <v>45404</v>
      </c>
      <c r="I1114" s="108">
        <f t="shared" si="594"/>
        <v>45404</v>
      </c>
      <c r="J1114" s="109">
        <f t="shared" si="601"/>
        <v>22</v>
      </c>
      <c r="K1114" s="109">
        <f t="shared" si="591"/>
        <v>6</v>
      </c>
      <c r="L1114" s="8">
        <f t="shared" si="602"/>
        <v>1</v>
      </c>
      <c r="M1114" s="110">
        <f t="shared" si="590"/>
        <v>1.00071792</v>
      </c>
      <c r="N1114" s="110">
        <f t="shared" si="585"/>
        <v>1.2696089611935097</v>
      </c>
      <c r="O1114" s="103">
        <f t="shared" si="589"/>
        <v>1.26960896</v>
      </c>
      <c r="P1114" s="103">
        <f t="shared" si="595"/>
        <v>465.11728823999999</v>
      </c>
      <c r="Q1114" s="11">
        <f t="shared" si="610"/>
        <v>0</v>
      </c>
      <c r="R1114" s="7">
        <f t="shared" si="603"/>
        <v>0</v>
      </c>
      <c r="S1114" s="8">
        <f t="shared" si="596"/>
        <v>0</v>
      </c>
      <c r="T1114" s="113">
        <f t="shared" si="604"/>
        <v>0.1047</v>
      </c>
      <c r="U1114" s="111">
        <f t="shared" si="586"/>
        <v>6</v>
      </c>
      <c r="V1114" s="111">
        <v>252</v>
      </c>
      <c r="W1114" s="110">
        <f t="shared" si="597"/>
        <v>1.0023736169999999</v>
      </c>
      <c r="X1114" s="103">
        <f t="shared" si="598"/>
        <v>1.1040103000000001</v>
      </c>
      <c r="Y1114" s="8">
        <f t="shared" si="605"/>
        <v>0</v>
      </c>
      <c r="Z1114" s="114" t="str">
        <f t="shared" si="608"/>
        <v>A+J=</v>
      </c>
      <c r="AA1114" s="108">
        <f t="shared" si="609"/>
        <v>45404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599"/>
        <v>45380</v>
      </c>
      <c r="B1115" s="103">
        <f t="shared" si="592"/>
        <v>466.40555522</v>
      </c>
      <c r="C1115" s="103">
        <f t="shared" si="606"/>
        <v>366.34688546000001</v>
      </c>
      <c r="D1115" s="104">
        <f t="shared" si="600"/>
        <v>1124.8789999999999</v>
      </c>
      <c r="E1115" s="105">
        <f t="shared" si="587"/>
        <v>1119.0609999999999</v>
      </c>
      <c r="F1115" s="106">
        <f t="shared" si="588"/>
        <v>45342</v>
      </c>
      <c r="G1115" s="107">
        <f t="shared" si="593"/>
        <v>-5.1721118449183923E-3</v>
      </c>
      <c r="H1115" s="108">
        <f t="shared" si="607"/>
        <v>45404</v>
      </c>
      <c r="I1115" s="108">
        <f t="shared" si="594"/>
        <v>45404</v>
      </c>
      <c r="J1115" s="109">
        <f t="shared" si="601"/>
        <v>22</v>
      </c>
      <c r="K1115" s="109">
        <f t="shared" si="591"/>
        <v>7</v>
      </c>
      <c r="L1115" s="8">
        <f t="shared" si="602"/>
        <v>1</v>
      </c>
      <c r="M1115" s="110">
        <f t="shared" si="590"/>
        <v>1.00071792</v>
      </c>
      <c r="N1115" s="110">
        <f t="shared" si="585"/>
        <v>1.2696089611935097</v>
      </c>
      <c r="O1115" s="103">
        <f t="shared" si="589"/>
        <v>1.26960896</v>
      </c>
      <c r="P1115" s="103">
        <f t="shared" si="595"/>
        <v>465.11728823999999</v>
      </c>
      <c r="Q1115" s="11">
        <f t="shared" si="610"/>
        <v>0</v>
      </c>
      <c r="R1115" s="7">
        <f t="shared" si="603"/>
        <v>0</v>
      </c>
      <c r="S1115" s="8">
        <f t="shared" si="596"/>
        <v>0</v>
      </c>
      <c r="T1115" s="113">
        <f t="shared" si="604"/>
        <v>0.1047</v>
      </c>
      <c r="U1115" s="111">
        <f t="shared" si="586"/>
        <v>7</v>
      </c>
      <c r="V1115" s="111">
        <v>252</v>
      </c>
      <c r="W1115" s="110">
        <f t="shared" si="597"/>
        <v>1.0027697680000001</v>
      </c>
      <c r="X1115" s="103">
        <f t="shared" si="598"/>
        <v>1.28826698</v>
      </c>
      <c r="Y1115" s="8">
        <f t="shared" si="605"/>
        <v>0</v>
      </c>
      <c r="Z1115" s="114" t="str">
        <f t="shared" si="608"/>
        <v>A+J=</v>
      </c>
      <c r="AA1115" s="108">
        <f t="shared" si="609"/>
        <v>45404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599"/>
        <v>45381</v>
      </c>
      <c r="B1116" s="103">
        <f t="shared" si="592"/>
        <v>466.40555522</v>
      </c>
      <c r="C1116" s="103">
        <f t="shared" si="606"/>
        <v>366.34688546000001</v>
      </c>
      <c r="D1116" s="104">
        <f t="shared" si="600"/>
        <v>1124.8789999999999</v>
      </c>
      <c r="E1116" s="105">
        <f t="shared" si="587"/>
        <v>1119.0609999999999</v>
      </c>
      <c r="F1116" s="106">
        <f t="shared" si="588"/>
        <v>45342</v>
      </c>
      <c r="G1116" s="107">
        <f t="shared" si="593"/>
        <v>-5.1721118449183923E-3</v>
      </c>
      <c r="H1116" s="108">
        <f t="shared" si="607"/>
        <v>45404</v>
      </c>
      <c r="I1116" s="108">
        <f t="shared" si="594"/>
        <v>45404</v>
      </c>
      <c r="J1116" s="109">
        <f t="shared" si="601"/>
        <v>22</v>
      </c>
      <c r="K1116" s="109">
        <f t="shared" si="591"/>
        <v>7</v>
      </c>
      <c r="L1116" s="8">
        <f t="shared" si="602"/>
        <v>1</v>
      </c>
      <c r="M1116" s="110">
        <f t="shared" si="590"/>
        <v>1.00071792</v>
      </c>
      <c r="N1116" s="110">
        <f t="shared" si="585"/>
        <v>1.2696089611935097</v>
      </c>
      <c r="O1116" s="103">
        <f t="shared" si="589"/>
        <v>1.26960896</v>
      </c>
      <c r="P1116" s="103">
        <f t="shared" si="595"/>
        <v>465.11728823999999</v>
      </c>
      <c r="Q1116" s="11">
        <f t="shared" si="610"/>
        <v>0</v>
      </c>
      <c r="R1116" s="7">
        <f t="shared" si="603"/>
        <v>0</v>
      </c>
      <c r="S1116" s="8">
        <f t="shared" si="596"/>
        <v>0</v>
      </c>
      <c r="T1116" s="113">
        <f t="shared" si="604"/>
        <v>0.1047</v>
      </c>
      <c r="U1116" s="111">
        <f t="shared" si="586"/>
        <v>7</v>
      </c>
      <c r="V1116" s="111">
        <v>252</v>
      </c>
      <c r="W1116" s="110">
        <f t="shared" si="597"/>
        <v>1.0027697680000001</v>
      </c>
      <c r="X1116" s="103">
        <f t="shared" si="598"/>
        <v>1.28826698</v>
      </c>
      <c r="Y1116" s="8">
        <f t="shared" si="605"/>
        <v>0</v>
      </c>
      <c r="Z1116" s="114" t="str">
        <f t="shared" si="608"/>
        <v>A+J=</v>
      </c>
      <c r="AA1116" s="108">
        <f t="shared" si="609"/>
        <v>45404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599"/>
        <v>45382</v>
      </c>
      <c r="B1117" s="103">
        <f t="shared" si="592"/>
        <v>466.40555522</v>
      </c>
      <c r="C1117" s="103">
        <f t="shared" si="606"/>
        <v>366.34688546000001</v>
      </c>
      <c r="D1117" s="104">
        <f t="shared" si="600"/>
        <v>1124.8789999999999</v>
      </c>
      <c r="E1117" s="105">
        <f t="shared" si="587"/>
        <v>1119.0609999999999</v>
      </c>
      <c r="F1117" s="106">
        <f t="shared" si="588"/>
        <v>45342</v>
      </c>
      <c r="G1117" s="107">
        <f t="shared" si="593"/>
        <v>-5.1721118449183923E-3</v>
      </c>
      <c r="H1117" s="108">
        <f t="shared" si="607"/>
        <v>45404</v>
      </c>
      <c r="I1117" s="108">
        <f t="shared" si="594"/>
        <v>45404</v>
      </c>
      <c r="J1117" s="109">
        <f t="shared" si="601"/>
        <v>22</v>
      </c>
      <c r="K1117" s="109">
        <f t="shared" si="591"/>
        <v>7</v>
      </c>
      <c r="L1117" s="8">
        <f t="shared" si="602"/>
        <v>1</v>
      </c>
      <c r="M1117" s="110">
        <f t="shared" si="590"/>
        <v>1.00071792</v>
      </c>
      <c r="N1117" s="110">
        <f t="shared" si="585"/>
        <v>1.2696089611935097</v>
      </c>
      <c r="O1117" s="103">
        <f t="shared" si="589"/>
        <v>1.26960896</v>
      </c>
      <c r="P1117" s="103">
        <f t="shared" si="595"/>
        <v>465.11728823999999</v>
      </c>
      <c r="Q1117" s="11">
        <f t="shared" si="610"/>
        <v>0</v>
      </c>
      <c r="R1117" s="7">
        <f t="shared" si="603"/>
        <v>0</v>
      </c>
      <c r="S1117" s="8">
        <f t="shared" si="596"/>
        <v>0</v>
      </c>
      <c r="T1117" s="113">
        <f t="shared" si="604"/>
        <v>0.1047</v>
      </c>
      <c r="U1117" s="111">
        <f t="shared" si="586"/>
        <v>7</v>
      </c>
      <c r="V1117" s="111">
        <v>252</v>
      </c>
      <c r="W1117" s="110">
        <f t="shared" si="597"/>
        <v>1.0027697680000001</v>
      </c>
      <c r="X1117" s="103">
        <f t="shared" si="598"/>
        <v>1.28826698</v>
      </c>
      <c r="Y1117" s="8">
        <f t="shared" si="605"/>
        <v>0</v>
      </c>
      <c r="Z1117" s="114" t="str">
        <f t="shared" si="608"/>
        <v>A+J=</v>
      </c>
      <c r="AA1117" s="108">
        <f t="shared" si="609"/>
        <v>45404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599"/>
        <v>45383</v>
      </c>
      <c r="B1118" s="103">
        <f t="shared" si="592"/>
        <v>466.40555522</v>
      </c>
      <c r="C1118" s="103">
        <f t="shared" si="606"/>
        <v>366.34688546000001</v>
      </c>
      <c r="D1118" s="104">
        <f t="shared" si="600"/>
        <v>1124.8789999999999</v>
      </c>
      <c r="E1118" s="105">
        <f t="shared" si="587"/>
        <v>1119.0609999999999</v>
      </c>
      <c r="F1118" s="106">
        <f t="shared" si="588"/>
        <v>45342</v>
      </c>
      <c r="G1118" s="107">
        <f t="shared" si="593"/>
        <v>-5.1721118449183923E-3</v>
      </c>
      <c r="H1118" s="108">
        <f t="shared" si="607"/>
        <v>45404</v>
      </c>
      <c r="I1118" s="108">
        <f t="shared" si="594"/>
        <v>45404</v>
      </c>
      <c r="J1118" s="109">
        <f t="shared" si="601"/>
        <v>22</v>
      </c>
      <c r="K1118" s="109">
        <f t="shared" si="591"/>
        <v>7</v>
      </c>
      <c r="L1118" s="8">
        <f t="shared" si="602"/>
        <v>1</v>
      </c>
      <c r="M1118" s="110">
        <f t="shared" si="590"/>
        <v>1.00071792</v>
      </c>
      <c r="N1118" s="110">
        <f t="shared" si="585"/>
        <v>1.2696089611935097</v>
      </c>
      <c r="O1118" s="103">
        <f t="shared" si="589"/>
        <v>1.26960896</v>
      </c>
      <c r="P1118" s="103">
        <f t="shared" si="595"/>
        <v>465.11728823999999</v>
      </c>
      <c r="Q1118" s="11">
        <f t="shared" si="610"/>
        <v>0</v>
      </c>
      <c r="R1118" s="7">
        <f t="shared" si="603"/>
        <v>0</v>
      </c>
      <c r="S1118" s="8">
        <f t="shared" si="596"/>
        <v>0</v>
      </c>
      <c r="T1118" s="113">
        <f t="shared" si="604"/>
        <v>0.1047</v>
      </c>
      <c r="U1118" s="111">
        <f t="shared" si="586"/>
        <v>7</v>
      </c>
      <c r="V1118" s="111">
        <v>252</v>
      </c>
      <c r="W1118" s="110">
        <f t="shared" si="597"/>
        <v>1.0027697680000001</v>
      </c>
      <c r="X1118" s="103">
        <f t="shared" si="598"/>
        <v>1.28826698</v>
      </c>
      <c r="Y1118" s="8">
        <f t="shared" si="605"/>
        <v>0</v>
      </c>
      <c r="Z1118" s="114" t="str">
        <f t="shared" si="608"/>
        <v>A+J=</v>
      </c>
      <c r="AA1118" s="108">
        <f t="shared" si="609"/>
        <v>45404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599"/>
        <v>45384</v>
      </c>
      <c r="B1119" s="103">
        <f t="shared" si="592"/>
        <v>466.58988445</v>
      </c>
      <c r="C1119" s="103">
        <f t="shared" si="606"/>
        <v>366.34688546000001</v>
      </c>
      <c r="D1119" s="104">
        <f t="shared" si="600"/>
        <v>1124.8789999999999</v>
      </c>
      <c r="E1119" s="105">
        <f t="shared" si="587"/>
        <v>1119.0609999999999</v>
      </c>
      <c r="F1119" s="106">
        <f t="shared" si="588"/>
        <v>45342</v>
      </c>
      <c r="G1119" s="107">
        <f t="shared" si="593"/>
        <v>-5.1721118449183923E-3</v>
      </c>
      <c r="H1119" s="108">
        <f t="shared" si="607"/>
        <v>45404</v>
      </c>
      <c r="I1119" s="108">
        <f t="shared" si="594"/>
        <v>45404</v>
      </c>
      <c r="J1119" s="109">
        <f t="shared" si="601"/>
        <v>22</v>
      </c>
      <c r="K1119" s="109">
        <f t="shared" si="591"/>
        <v>8</v>
      </c>
      <c r="L1119" s="8">
        <f t="shared" si="602"/>
        <v>1</v>
      </c>
      <c r="M1119" s="110">
        <f t="shared" si="590"/>
        <v>1.00071792</v>
      </c>
      <c r="N1119" s="110">
        <f t="shared" ref="N1119:N1182" si="611">IF(I1119&gt;I1118,N1118*M1119,N1118)</f>
        <v>1.2696089611935097</v>
      </c>
      <c r="O1119" s="103">
        <f t="shared" si="589"/>
        <v>1.26960896</v>
      </c>
      <c r="P1119" s="103">
        <f t="shared" si="595"/>
        <v>465.11728823999999</v>
      </c>
      <c r="Q1119" s="11">
        <f t="shared" si="610"/>
        <v>0</v>
      </c>
      <c r="R1119" s="7">
        <f t="shared" si="603"/>
        <v>0</v>
      </c>
      <c r="S1119" s="8">
        <f t="shared" si="596"/>
        <v>0</v>
      </c>
      <c r="T1119" s="113">
        <f t="shared" si="604"/>
        <v>0.1047</v>
      </c>
      <c r="U1119" s="111">
        <f t="shared" si="586"/>
        <v>8</v>
      </c>
      <c r="V1119" s="111">
        <v>252</v>
      </c>
      <c r="W1119" s="110">
        <f t="shared" si="597"/>
        <v>1.003166075</v>
      </c>
      <c r="X1119" s="103">
        <f t="shared" si="598"/>
        <v>1.4725962100000001</v>
      </c>
      <c r="Y1119" s="8">
        <f t="shared" si="605"/>
        <v>0</v>
      </c>
      <c r="Z1119" s="114" t="str">
        <f t="shared" si="608"/>
        <v>A+J=</v>
      </c>
      <c r="AA1119" s="108">
        <f t="shared" si="609"/>
        <v>45404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599"/>
        <v>45385</v>
      </c>
      <c r="B1120" s="103">
        <f t="shared" si="592"/>
        <v>466.77428624999999</v>
      </c>
      <c r="C1120" s="103">
        <f t="shared" si="606"/>
        <v>366.34688546000001</v>
      </c>
      <c r="D1120" s="104">
        <f t="shared" si="600"/>
        <v>1124.8789999999999</v>
      </c>
      <c r="E1120" s="105">
        <f t="shared" si="587"/>
        <v>1119.0609999999999</v>
      </c>
      <c r="F1120" s="106">
        <f t="shared" si="588"/>
        <v>45342</v>
      </c>
      <c r="G1120" s="107">
        <f t="shared" si="593"/>
        <v>-5.1721118449183923E-3</v>
      </c>
      <c r="H1120" s="108">
        <f t="shared" si="607"/>
        <v>45404</v>
      </c>
      <c r="I1120" s="108">
        <f t="shared" si="594"/>
        <v>45404</v>
      </c>
      <c r="J1120" s="109">
        <f t="shared" si="601"/>
        <v>22</v>
      </c>
      <c r="K1120" s="109">
        <f t="shared" si="591"/>
        <v>9</v>
      </c>
      <c r="L1120" s="8">
        <f t="shared" si="602"/>
        <v>1</v>
      </c>
      <c r="M1120" s="110">
        <f t="shared" si="590"/>
        <v>1.00071792</v>
      </c>
      <c r="N1120" s="110">
        <f t="shared" si="611"/>
        <v>1.2696089611935097</v>
      </c>
      <c r="O1120" s="103">
        <f t="shared" si="589"/>
        <v>1.26960896</v>
      </c>
      <c r="P1120" s="103">
        <f t="shared" si="595"/>
        <v>465.11728823999999</v>
      </c>
      <c r="Q1120" s="11">
        <f t="shared" si="610"/>
        <v>0</v>
      </c>
      <c r="R1120" s="7">
        <f t="shared" si="603"/>
        <v>0</v>
      </c>
      <c r="S1120" s="8">
        <f t="shared" si="596"/>
        <v>0</v>
      </c>
      <c r="T1120" s="113">
        <f t="shared" si="604"/>
        <v>0.1047</v>
      </c>
      <c r="U1120" s="111">
        <f t="shared" si="586"/>
        <v>9</v>
      </c>
      <c r="V1120" s="111">
        <v>252</v>
      </c>
      <c r="W1120" s="110">
        <f t="shared" si="597"/>
        <v>1.0035625379999999</v>
      </c>
      <c r="X1120" s="103">
        <f t="shared" si="598"/>
        <v>1.6569980099999999</v>
      </c>
      <c r="Y1120" s="8">
        <f t="shared" si="605"/>
        <v>0</v>
      </c>
      <c r="Z1120" s="114" t="str">
        <f t="shared" si="608"/>
        <v>A+J=</v>
      </c>
      <c r="AA1120" s="108">
        <f t="shared" si="609"/>
        <v>45404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599"/>
        <v>45386</v>
      </c>
      <c r="B1121" s="103">
        <f t="shared" si="592"/>
        <v>466.95876106999998</v>
      </c>
      <c r="C1121" s="103">
        <f t="shared" si="606"/>
        <v>366.34688546000001</v>
      </c>
      <c r="D1121" s="104">
        <f t="shared" si="600"/>
        <v>1124.8789999999999</v>
      </c>
      <c r="E1121" s="105">
        <f t="shared" si="587"/>
        <v>1119.0609999999999</v>
      </c>
      <c r="F1121" s="106">
        <f t="shared" si="588"/>
        <v>45342</v>
      </c>
      <c r="G1121" s="107">
        <f t="shared" si="593"/>
        <v>-5.1721118449183923E-3</v>
      </c>
      <c r="H1121" s="108">
        <f t="shared" si="607"/>
        <v>45404</v>
      </c>
      <c r="I1121" s="108">
        <f t="shared" si="594"/>
        <v>45404</v>
      </c>
      <c r="J1121" s="109">
        <f t="shared" si="601"/>
        <v>22</v>
      </c>
      <c r="K1121" s="109">
        <f t="shared" si="591"/>
        <v>10</v>
      </c>
      <c r="L1121" s="8">
        <f t="shared" si="602"/>
        <v>1</v>
      </c>
      <c r="M1121" s="110">
        <f t="shared" si="590"/>
        <v>1.00071792</v>
      </c>
      <c r="N1121" s="110">
        <f t="shared" si="611"/>
        <v>1.2696089611935097</v>
      </c>
      <c r="O1121" s="103">
        <f t="shared" si="589"/>
        <v>1.26960896</v>
      </c>
      <c r="P1121" s="103">
        <f t="shared" si="595"/>
        <v>465.11728823999999</v>
      </c>
      <c r="Q1121" s="11">
        <f t="shared" si="610"/>
        <v>0</v>
      </c>
      <c r="R1121" s="7">
        <f t="shared" si="603"/>
        <v>0</v>
      </c>
      <c r="S1121" s="8">
        <f t="shared" si="596"/>
        <v>0</v>
      </c>
      <c r="T1121" s="113">
        <f t="shared" si="604"/>
        <v>0.1047</v>
      </c>
      <c r="U1121" s="111">
        <f t="shared" si="586"/>
        <v>10</v>
      </c>
      <c r="V1121" s="111">
        <v>252</v>
      </c>
      <c r="W1121" s="110">
        <f t="shared" si="597"/>
        <v>1.003959158</v>
      </c>
      <c r="X1121" s="103">
        <f t="shared" si="598"/>
        <v>1.8414728300000001</v>
      </c>
      <c r="Y1121" s="8">
        <f t="shared" si="605"/>
        <v>0</v>
      </c>
      <c r="Z1121" s="114" t="str">
        <f t="shared" si="608"/>
        <v>A+J=</v>
      </c>
      <c r="AA1121" s="108">
        <f t="shared" si="609"/>
        <v>45404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599"/>
        <v>45387</v>
      </c>
      <c r="B1122" s="103">
        <f t="shared" si="592"/>
        <v>467.14330890999997</v>
      </c>
      <c r="C1122" s="103">
        <f t="shared" si="606"/>
        <v>366.34688546000001</v>
      </c>
      <c r="D1122" s="104">
        <f t="shared" si="600"/>
        <v>1124.8789999999999</v>
      </c>
      <c r="E1122" s="105">
        <f t="shared" si="587"/>
        <v>1119.0609999999999</v>
      </c>
      <c r="F1122" s="106">
        <f t="shared" si="588"/>
        <v>45342</v>
      </c>
      <c r="G1122" s="107">
        <f t="shared" si="593"/>
        <v>-5.1721118449183923E-3</v>
      </c>
      <c r="H1122" s="108">
        <f t="shared" si="607"/>
        <v>45404</v>
      </c>
      <c r="I1122" s="108">
        <f t="shared" si="594"/>
        <v>45404</v>
      </c>
      <c r="J1122" s="109">
        <f t="shared" si="601"/>
        <v>22</v>
      </c>
      <c r="K1122" s="109">
        <f t="shared" si="591"/>
        <v>11</v>
      </c>
      <c r="L1122" s="8">
        <f t="shared" si="602"/>
        <v>1</v>
      </c>
      <c r="M1122" s="110">
        <f t="shared" si="590"/>
        <v>1.00071792</v>
      </c>
      <c r="N1122" s="110">
        <f t="shared" si="611"/>
        <v>1.2696089611935097</v>
      </c>
      <c r="O1122" s="103">
        <f t="shared" si="589"/>
        <v>1.26960896</v>
      </c>
      <c r="P1122" s="103">
        <f t="shared" si="595"/>
        <v>465.11728823999999</v>
      </c>
      <c r="Q1122" s="11">
        <f t="shared" si="610"/>
        <v>0</v>
      </c>
      <c r="R1122" s="7">
        <f t="shared" si="603"/>
        <v>0</v>
      </c>
      <c r="S1122" s="8">
        <f t="shared" si="596"/>
        <v>0</v>
      </c>
      <c r="T1122" s="113">
        <f t="shared" si="604"/>
        <v>0.1047</v>
      </c>
      <c r="U1122" s="111">
        <f t="shared" si="586"/>
        <v>11</v>
      </c>
      <c r="V1122" s="111">
        <v>252</v>
      </c>
      <c r="W1122" s="110">
        <f t="shared" si="597"/>
        <v>1.004355935</v>
      </c>
      <c r="X1122" s="103">
        <f t="shared" si="598"/>
        <v>2.0260206699999999</v>
      </c>
      <c r="Y1122" s="8">
        <f t="shared" si="605"/>
        <v>0</v>
      </c>
      <c r="Z1122" s="114" t="str">
        <f t="shared" si="608"/>
        <v>A+J=</v>
      </c>
      <c r="AA1122" s="108">
        <f t="shared" si="609"/>
        <v>45404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599"/>
        <v>45388</v>
      </c>
      <c r="B1123" s="103">
        <f t="shared" si="592"/>
        <v>467.32792977999998</v>
      </c>
      <c r="C1123" s="103">
        <f t="shared" si="606"/>
        <v>366.34688546000001</v>
      </c>
      <c r="D1123" s="104">
        <f t="shared" si="600"/>
        <v>1124.8789999999999</v>
      </c>
      <c r="E1123" s="105">
        <f t="shared" si="587"/>
        <v>1119.0609999999999</v>
      </c>
      <c r="F1123" s="106">
        <f t="shared" si="588"/>
        <v>45342</v>
      </c>
      <c r="G1123" s="107">
        <f t="shared" si="593"/>
        <v>-5.1721118449183923E-3</v>
      </c>
      <c r="H1123" s="108">
        <f t="shared" si="607"/>
        <v>45404</v>
      </c>
      <c r="I1123" s="108">
        <f t="shared" si="594"/>
        <v>45404</v>
      </c>
      <c r="J1123" s="109">
        <f t="shared" si="601"/>
        <v>22</v>
      </c>
      <c r="K1123" s="109">
        <f t="shared" si="591"/>
        <v>12</v>
      </c>
      <c r="L1123" s="8">
        <f t="shared" si="602"/>
        <v>1</v>
      </c>
      <c r="M1123" s="110">
        <f t="shared" si="590"/>
        <v>1.00071792</v>
      </c>
      <c r="N1123" s="110">
        <f t="shared" si="611"/>
        <v>1.2696089611935097</v>
      </c>
      <c r="O1123" s="103">
        <f t="shared" si="589"/>
        <v>1.26960896</v>
      </c>
      <c r="P1123" s="103">
        <f t="shared" si="595"/>
        <v>465.11728823999999</v>
      </c>
      <c r="Q1123" s="11">
        <f t="shared" si="610"/>
        <v>0</v>
      </c>
      <c r="R1123" s="7">
        <f t="shared" si="603"/>
        <v>0</v>
      </c>
      <c r="S1123" s="8">
        <f t="shared" si="596"/>
        <v>0</v>
      </c>
      <c r="T1123" s="113">
        <f t="shared" si="604"/>
        <v>0.1047</v>
      </c>
      <c r="U1123" s="111">
        <f t="shared" si="586"/>
        <v>12</v>
      </c>
      <c r="V1123" s="111">
        <v>252</v>
      </c>
      <c r="W1123" s="110">
        <f t="shared" si="597"/>
        <v>1.004752869</v>
      </c>
      <c r="X1123" s="103">
        <f t="shared" si="598"/>
        <v>2.2106415400000001</v>
      </c>
      <c r="Y1123" s="8">
        <f t="shared" si="605"/>
        <v>0</v>
      </c>
      <c r="Z1123" s="114" t="str">
        <f t="shared" si="608"/>
        <v>A+J=</v>
      </c>
      <c r="AA1123" s="108">
        <f t="shared" si="609"/>
        <v>45404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599"/>
        <v>45389</v>
      </c>
      <c r="B1124" s="103">
        <f t="shared" si="592"/>
        <v>467.32792977999998</v>
      </c>
      <c r="C1124" s="103">
        <f t="shared" si="606"/>
        <v>366.34688546000001</v>
      </c>
      <c r="D1124" s="104">
        <f t="shared" si="600"/>
        <v>1124.8789999999999</v>
      </c>
      <c r="E1124" s="105">
        <f t="shared" si="587"/>
        <v>1119.0609999999999</v>
      </c>
      <c r="F1124" s="106">
        <f t="shared" si="588"/>
        <v>45342</v>
      </c>
      <c r="G1124" s="107">
        <f t="shared" si="593"/>
        <v>-5.1721118449183923E-3</v>
      </c>
      <c r="H1124" s="108">
        <f t="shared" si="607"/>
        <v>45404</v>
      </c>
      <c r="I1124" s="108">
        <f t="shared" si="594"/>
        <v>45404</v>
      </c>
      <c r="J1124" s="109">
        <f t="shared" si="601"/>
        <v>22</v>
      </c>
      <c r="K1124" s="109">
        <f t="shared" si="591"/>
        <v>12</v>
      </c>
      <c r="L1124" s="8">
        <f t="shared" si="602"/>
        <v>1</v>
      </c>
      <c r="M1124" s="110">
        <f t="shared" si="590"/>
        <v>1.00071792</v>
      </c>
      <c r="N1124" s="110">
        <f t="shared" si="611"/>
        <v>1.2696089611935097</v>
      </c>
      <c r="O1124" s="103">
        <f t="shared" si="589"/>
        <v>1.26960896</v>
      </c>
      <c r="P1124" s="103">
        <f t="shared" si="595"/>
        <v>465.11728823999999</v>
      </c>
      <c r="Q1124" s="11">
        <f t="shared" si="610"/>
        <v>0</v>
      </c>
      <c r="R1124" s="7">
        <f t="shared" si="603"/>
        <v>0</v>
      </c>
      <c r="S1124" s="8">
        <f t="shared" si="596"/>
        <v>0</v>
      </c>
      <c r="T1124" s="113">
        <f t="shared" si="604"/>
        <v>0.1047</v>
      </c>
      <c r="U1124" s="111">
        <f t="shared" si="586"/>
        <v>12</v>
      </c>
      <c r="V1124" s="111">
        <v>252</v>
      </c>
      <c r="W1124" s="110">
        <f t="shared" si="597"/>
        <v>1.004752869</v>
      </c>
      <c r="X1124" s="103">
        <f t="shared" si="598"/>
        <v>2.2106415400000001</v>
      </c>
      <c r="Y1124" s="8">
        <f t="shared" si="605"/>
        <v>0</v>
      </c>
      <c r="Z1124" s="114" t="str">
        <f t="shared" si="608"/>
        <v>A+J=</v>
      </c>
      <c r="AA1124" s="108">
        <f t="shared" si="609"/>
        <v>45404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599"/>
        <v>45390</v>
      </c>
      <c r="B1125" s="103">
        <f t="shared" si="592"/>
        <v>467.32792977999998</v>
      </c>
      <c r="C1125" s="103">
        <f t="shared" si="606"/>
        <v>366.34688546000001</v>
      </c>
      <c r="D1125" s="104">
        <f t="shared" si="600"/>
        <v>1124.8789999999999</v>
      </c>
      <c r="E1125" s="105">
        <f t="shared" si="587"/>
        <v>1119.0609999999999</v>
      </c>
      <c r="F1125" s="106">
        <f t="shared" si="588"/>
        <v>45342</v>
      </c>
      <c r="G1125" s="107">
        <f t="shared" si="593"/>
        <v>-5.1721118449183923E-3</v>
      </c>
      <c r="H1125" s="108">
        <f t="shared" si="607"/>
        <v>45404</v>
      </c>
      <c r="I1125" s="108">
        <f t="shared" si="594"/>
        <v>45404</v>
      </c>
      <c r="J1125" s="109">
        <f t="shared" si="601"/>
        <v>22</v>
      </c>
      <c r="K1125" s="109">
        <f t="shared" si="591"/>
        <v>12</v>
      </c>
      <c r="L1125" s="8">
        <f t="shared" si="602"/>
        <v>1</v>
      </c>
      <c r="M1125" s="110">
        <f t="shared" si="590"/>
        <v>1.00071792</v>
      </c>
      <c r="N1125" s="110">
        <f t="shared" si="611"/>
        <v>1.2696089611935097</v>
      </c>
      <c r="O1125" s="103">
        <f t="shared" si="589"/>
        <v>1.26960896</v>
      </c>
      <c r="P1125" s="103">
        <f t="shared" si="595"/>
        <v>465.11728823999999</v>
      </c>
      <c r="Q1125" s="11">
        <f t="shared" si="610"/>
        <v>0</v>
      </c>
      <c r="R1125" s="7">
        <f t="shared" si="603"/>
        <v>0</v>
      </c>
      <c r="S1125" s="8">
        <f t="shared" si="596"/>
        <v>0</v>
      </c>
      <c r="T1125" s="113">
        <f t="shared" si="604"/>
        <v>0.1047</v>
      </c>
      <c r="U1125" s="111">
        <f t="shared" ref="U1125:U1188" si="612">IF(Q1124&gt;0,1,IF(K1125=K1124,U1124,U1124+1))</f>
        <v>12</v>
      </c>
      <c r="V1125" s="111">
        <v>252</v>
      </c>
      <c r="W1125" s="110">
        <f t="shared" si="597"/>
        <v>1.004752869</v>
      </c>
      <c r="X1125" s="103">
        <f t="shared" si="598"/>
        <v>2.2106415400000001</v>
      </c>
      <c r="Y1125" s="8">
        <f t="shared" si="605"/>
        <v>0</v>
      </c>
      <c r="Z1125" s="114" t="str">
        <f t="shared" si="608"/>
        <v>A+J=</v>
      </c>
      <c r="AA1125" s="108">
        <f t="shared" si="609"/>
        <v>45404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599"/>
        <v>45391</v>
      </c>
      <c r="B1126" s="103">
        <f t="shared" si="592"/>
        <v>467.51262365999997</v>
      </c>
      <c r="C1126" s="103">
        <f t="shared" si="606"/>
        <v>366.34688546000001</v>
      </c>
      <c r="D1126" s="104">
        <f t="shared" si="600"/>
        <v>1124.8789999999999</v>
      </c>
      <c r="E1126" s="105">
        <f t="shared" si="587"/>
        <v>1119.0609999999999</v>
      </c>
      <c r="F1126" s="106">
        <f t="shared" si="588"/>
        <v>45342</v>
      </c>
      <c r="G1126" s="107">
        <f t="shared" si="593"/>
        <v>-5.1721118449183923E-3</v>
      </c>
      <c r="H1126" s="108">
        <f t="shared" si="607"/>
        <v>45404</v>
      </c>
      <c r="I1126" s="108">
        <f t="shared" si="594"/>
        <v>45404</v>
      </c>
      <c r="J1126" s="109">
        <f t="shared" si="601"/>
        <v>22</v>
      </c>
      <c r="K1126" s="109">
        <f t="shared" si="591"/>
        <v>13</v>
      </c>
      <c r="L1126" s="8">
        <f t="shared" si="602"/>
        <v>1</v>
      </c>
      <c r="M1126" s="110">
        <f t="shared" si="590"/>
        <v>1.00071792</v>
      </c>
      <c r="N1126" s="110">
        <f t="shared" si="611"/>
        <v>1.2696089611935097</v>
      </c>
      <c r="O1126" s="103">
        <f t="shared" si="589"/>
        <v>1.26960896</v>
      </c>
      <c r="P1126" s="103">
        <f t="shared" si="595"/>
        <v>465.11728823999999</v>
      </c>
      <c r="Q1126" s="11">
        <f t="shared" si="610"/>
        <v>0</v>
      </c>
      <c r="R1126" s="7">
        <f t="shared" si="603"/>
        <v>0</v>
      </c>
      <c r="S1126" s="8">
        <f t="shared" si="596"/>
        <v>0</v>
      </c>
      <c r="T1126" s="113">
        <f t="shared" si="604"/>
        <v>0.1047</v>
      </c>
      <c r="U1126" s="111">
        <f t="shared" si="612"/>
        <v>13</v>
      </c>
      <c r="V1126" s="111">
        <v>252</v>
      </c>
      <c r="W1126" s="110">
        <f t="shared" si="597"/>
        <v>1.00514996</v>
      </c>
      <c r="X1126" s="103">
        <f t="shared" si="598"/>
        <v>2.3953354199999999</v>
      </c>
      <c r="Y1126" s="8">
        <f t="shared" si="605"/>
        <v>0</v>
      </c>
      <c r="Z1126" s="114" t="str">
        <f t="shared" si="608"/>
        <v>A+J=</v>
      </c>
      <c r="AA1126" s="108">
        <f t="shared" si="609"/>
        <v>45404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599"/>
        <v>45392</v>
      </c>
      <c r="B1127" s="103">
        <f t="shared" si="592"/>
        <v>467.69739011000001</v>
      </c>
      <c r="C1127" s="103">
        <f t="shared" si="606"/>
        <v>366.34688546000001</v>
      </c>
      <c r="D1127" s="104">
        <f t="shared" si="600"/>
        <v>1124.8789999999999</v>
      </c>
      <c r="E1127" s="105">
        <f t="shared" si="587"/>
        <v>1119.0609999999999</v>
      </c>
      <c r="F1127" s="106">
        <f t="shared" si="588"/>
        <v>45342</v>
      </c>
      <c r="G1127" s="107">
        <f t="shared" si="593"/>
        <v>-5.1721118449183923E-3</v>
      </c>
      <c r="H1127" s="108">
        <f t="shared" si="607"/>
        <v>45404</v>
      </c>
      <c r="I1127" s="108">
        <f t="shared" si="594"/>
        <v>45404</v>
      </c>
      <c r="J1127" s="109">
        <f t="shared" si="601"/>
        <v>22</v>
      </c>
      <c r="K1127" s="109">
        <f t="shared" si="591"/>
        <v>14</v>
      </c>
      <c r="L1127" s="8">
        <f t="shared" si="602"/>
        <v>1</v>
      </c>
      <c r="M1127" s="110">
        <f t="shared" si="590"/>
        <v>1.00071792</v>
      </c>
      <c r="N1127" s="110">
        <f t="shared" si="611"/>
        <v>1.2696089611935097</v>
      </c>
      <c r="O1127" s="103">
        <f t="shared" si="589"/>
        <v>1.26960896</v>
      </c>
      <c r="P1127" s="103">
        <f t="shared" si="595"/>
        <v>465.11728823999999</v>
      </c>
      <c r="Q1127" s="11">
        <f t="shared" si="610"/>
        <v>0</v>
      </c>
      <c r="R1127" s="7">
        <f t="shared" si="603"/>
        <v>0</v>
      </c>
      <c r="S1127" s="8">
        <f t="shared" si="596"/>
        <v>0</v>
      </c>
      <c r="T1127" s="113">
        <f t="shared" si="604"/>
        <v>0.1047</v>
      </c>
      <c r="U1127" s="111">
        <f t="shared" si="612"/>
        <v>14</v>
      </c>
      <c r="V1127" s="111">
        <v>252</v>
      </c>
      <c r="W1127" s="110">
        <f t="shared" si="597"/>
        <v>1.005547207</v>
      </c>
      <c r="X1127" s="103">
        <f t="shared" si="598"/>
        <v>2.58010187</v>
      </c>
      <c r="Y1127" s="8">
        <f t="shared" si="605"/>
        <v>0</v>
      </c>
      <c r="Z1127" s="114" t="str">
        <f t="shared" si="608"/>
        <v>A+J=</v>
      </c>
      <c r="AA1127" s="108">
        <f t="shared" si="609"/>
        <v>45404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599"/>
        <v>45393</v>
      </c>
      <c r="B1128" s="103">
        <f t="shared" si="592"/>
        <v>467.88223004999998</v>
      </c>
      <c r="C1128" s="103">
        <f t="shared" si="606"/>
        <v>366.34688546000001</v>
      </c>
      <c r="D1128" s="104">
        <f t="shared" si="600"/>
        <v>1124.8789999999999</v>
      </c>
      <c r="E1128" s="105">
        <f t="shared" ref="E1128:E1191" si="613">IF($K1128=1,VLOOKUP($A1127,$AO$10:$AS$165,4),E1127)</f>
        <v>1119.0609999999999</v>
      </c>
      <c r="F1128" s="106">
        <f t="shared" ref="F1128:F1191" si="614">IF($K1128=1,VLOOKUP($A1127,$AO$10:$AS$165,5),F1127)</f>
        <v>45342</v>
      </c>
      <c r="G1128" s="107">
        <f t="shared" si="593"/>
        <v>-5.1721118449183923E-3</v>
      </c>
      <c r="H1128" s="108">
        <f t="shared" si="607"/>
        <v>45404</v>
      </c>
      <c r="I1128" s="108">
        <f t="shared" si="594"/>
        <v>45404</v>
      </c>
      <c r="J1128" s="109">
        <f t="shared" si="601"/>
        <v>22</v>
      </c>
      <c r="K1128" s="109">
        <f t="shared" si="591"/>
        <v>15</v>
      </c>
      <c r="L1128" s="8">
        <f t="shared" si="602"/>
        <v>1</v>
      </c>
      <c r="M1128" s="110">
        <f t="shared" si="590"/>
        <v>1.00071792</v>
      </c>
      <c r="N1128" s="110">
        <f t="shared" si="611"/>
        <v>1.2696089611935097</v>
      </c>
      <c r="O1128" s="103">
        <f t="shared" si="589"/>
        <v>1.26960896</v>
      </c>
      <c r="P1128" s="103">
        <f t="shared" si="595"/>
        <v>465.11728823999999</v>
      </c>
      <c r="Q1128" s="11">
        <f t="shared" si="610"/>
        <v>0</v>
      </c>
      <c r="R1128" s="7">
        <f t="shared" si="603"/>
        <v>0</v>
      </c>
      <c r="S1128" s="8">
        <f t="shared" si="596"/>
        <v>0</v>
      </c>
      <c r="T1128" s="113">
        <f t="shared" si="604"/>
        <v>0.1047</v>
      </c>
      <c r="U1128" s="111">
        <f t="shared" si="612"/>
        <v>15</v>
      </c>
      <c r="V1128" s="111">
        <v>252</v>
      </c>
      <c r="W1128" s="110">
        <f t="shared" si="597"/>
        <v>1.005944612</v>
      </c>
      <c r="X1128" s="103">
        <f t="shared" si="598"/>
        <v>2.7649418099999998</v>
      </c>
      <c r="Y1128" s="8">
        <f t="shared" si="605"/>
        <v>0</v>
      </c>
      <c r="Z1128" s="114" t="str">
        <f t="shared" si="608"/>
        <v>A+J=</v>
      </c>
      <c r="AA1128" s="108">
        <f t="shared" si="609"/>
        <v>45404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599"/>
        <v>45394</v>
      </c>
      <c r="B1129" s="103">
        <f t="shared" si="592"/>
        <v>468.06714254000002</v>
      </c>
      <c r="C1129" s="103">
        <f t="shared" si="606"/>
        <v>366.34688546000001</v>
      </c>
      <c r="D1129" s="104">
        <f t="shared" si="600"/>
        <v>1124.8789999999999</v>
      </c>
      <c r="E1129" s="105">
        <f t="shared" si="613"/>
        <v>1119.0609999999999</v>
      </c>
      <c r="F1129" s="106">
        <f t="shared" si="614"/>
        <v>45342</v>
      </c>
      <c r="G1129" s="107">
        <f t="shared" si="593"/>
        <v>-5.1721118449183923E-3</v>
      </c>
      <c r="H1129" s="108">
        <f t="shared" si="607"/>
        <v>45404</v>
      </c>
      <c r="I1129" s="108">
        <f t="shared" si="594"/>
        <v>45404</v>
      </c>
      <c r="J1129" s="109">
        <f t="shared" si="601"/>
        <v>22</v>
      </c>
      <c r="K1129" s="109">
        <f t="shared" si="591"/>
        <v>16</v>
      </c>
      <c r="L1129" s="8">
        <f t="shared" si="602"/>
        <v>1</v>
      </c>
      <c r="M1129" s="110">
        <f t="shared" si="590"/>
        <v>1.00071792</v>
      </c>
      <c r="N1129" s="110">
        <f t="shared" si="611"/>
        <v>1.2696089611935097</v>
      </c>
      <c r="O1129" s="103">
        <f t="shared" ref="O1129:O1192" si="615">TRUNC(TRUNC((L1129*N1129),15),8)</f>
        <v>1.26960896</v>
      </c>
      <c r="P1129" s="103">
        <f t="shared" si="595"/>
        <v>465.11728823999999</v>
      </c>
      <c r="Q1129" s="11">
        <f t="shared" si="610"/>
        <v>0</v>
      </c>
      <c r="R1129" s="7">
        <f t="shared" si="603"/>
        <v>0</v>
      </c>
      <c r="S1129" s="8">
        <f t="shared" si="596"/>
        <v>0</v>
      </c>
      <c r="T1129" s="113">
        <f t="shared" si="604"/>
        <v>0.1047</v>
      </c>
      <c r="U1129" s="111">
        <f t="shared" si="612"/>
        <v>16</v>
      </c>
      <c r="V1129" s="111">
        <v>252</v>
      </c>
      <c r="W1129" s="110">
        <f t="shared" si="597"/>
        <v>1.006342173</v>
      </c>
      <c r="X1129" s="103">
        <f t="shared" si="598"/>
        <v>2.9498543000000002</v>
      </c>
      <c r="Y1129" s="8">
        <f t="shared" si="605"/>
        <v>0</v>
      </c>
      <c r="Z1129" s="114" t="str">
        <f t="shared" si="608"/>
        <v>A+J=</v>
      </c>
      <c r="AA1129" s="108">
        <f t="shared" si="609"/>
        <v>45404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599"/>
        <v>45395</v>
      </c>
      <c r="B1130" s="103">
        <f t="shared" si="592"/>
        <v>468.25212852999999</v>
      </c>
      <c r="C1130" s="103">
        <f t="shared" si="606"/>
        <v>366.34688546000001</v>
      </c>
      <c r="D1130" s="104">
        <f t="shared" si="600"/>
        <v>1124.8789999999999</v>
      </c>
      <c r="E1130" s="105">
        <f t="shared" si="613"/>
        <v>1119.0609999999999</v>
      </c>
      <c r="F1130" s="106">
        <f t="shared" si="614"/>
        <v>45342</v>
      </c>
      <c r="G1130" s="107">
        <f t="shared" si="593"/>
        <v>-5.1721118449183923E-3</v>
      </c>
      <c r="H1130" s="108">
        <f t="shared" si="607"/>
        <v>45404</v>
      </c>
      <c r="I1130" s="108">
        <f t="shared" si="594"/>
        <v>45404</v>
      </c>
      <c r="J1130" s="109">
        <f t="shared" si="601"/>
        <v>22</v>
      </c>
      <c r="K1130" s="109">
        <f t="shared" si="591"/>
        <v>17</v>
      </c>
      <c r="L1130" s="8">
        <f t="shared" si="602"/>
        <v>1</v>
      </c>
      <c r="M1130" s="110">
        <f t="shared" ref="M1130:M1193" si="616">IF(I1130&gt;I1129,L1129,M1129)</f>
        <v>1.00071792</v>
      </c>
      <c r="N1130" s="110">
        <f t="shared" si="611"/>
        <v>1.2696089611935097</v>
      </c>
      <c r="O1130" s="103">
        <f t="shared" si="615"/>
        <v>1.26960896</v>
      </c>
      <c r="P1130" s="103">
        <f t="shared" si="595"/>
        <v>465.11728823999999</v>
      </c>
      <c r="Q1130" s="11">
        <f t="shared" si="610"/>
        <v>0</v>
      </c>
      <c r="R1130" s="7">
        <f t="shared" si="603"/>
        <v>0</v>
      </c>
      <c r="S1130" s="8">
        <f t="shared" si="596"/>
        <v>0</v>
      </c>
      <c r="T1130" s="113">
        <f t="shared" si="604"/>
        <v>0.1047</v>
      </c>
      <c r="U1130" s="111">
        <f t="shared" si="612"/>
        <v>17</v>
      </c>
      <c r="V1130" s="111">
        <v>252</v>
      </c>
      <c r="W1130" s="110">
        <f t="shared" si="597"/>
        <v>1.0067398919999999</v>
      </c>
      <c r="X1130" s="103">
        <f t="shared" si="598"/>
        <v>3.1348402900000001</v>
      </c>
      <c r="Y1130" s="8">
        <f t="shared" si="605"/>
        <v>0</v>
      </c>
      <c r="Z1130" s="114" t="str">
        <f t="shared" si="608"/>
        <v>A+J=</v>
      </c>
      <c r="AA1130" s="108">
        <f t="shared" si="609"/>
        <v>45404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599"/>
        <v>45396</v>
      </c>
      <c r="B1131" s="103">
        <f t="shared" si="592"/>
        <v>468.25212852999999</v>
      </c>
      <c r="C1131" s="103">
        <f t="shared" si="606"/>
        <v>366.34688546000001</v>
      </c>
      <c r="D1131" s="104">
        <f t="shared" si="600"/>
        <v>1124.8789999999999</v>
      </c>
      <c r="E1131" s="105">
        <f t="shared" si="613"/>
        <v>1119.0609999999999</v>
      </c>
      <c r="F1131" s="106">
        <f t="shared" si="614"/>
        <v>45342</v>
      </c>
      <c r="G1131" s="107">
        <f t="shared" si="593"/>
        <v>-5.1721118449183923E-3</v>
      </c>
      <c r="H1131" s="108">
        <f t="shared" si="607"/>
        <v>45404</v>
      </c>
      <c r="I1131" s="108">
        <f t="shared" si="594"/>
        <v>45404</v>
      </c>
      <c r="J1131" s="109">
        <f t="shared" si="601"/>
        <v>22</v>
      </c>
      <c r="K1131" s="109">
        <f t="shared" si="591"/>
        <v>17</v>
      </c>
      <c r="L1131" s="8">
        <f t="shared" si="602"/>
        <v>1</v>
      </c>
      <c r="M1131" s="110">
        <f t="shared" si="616"/>
        <v>1.00071792</v>
      </c>
      <c r="N1131" s="110">
        <f t="shared" si="611"/>
        <v>1.2696089611935097</v>
      </c>
      <c r="O1131" s="103">
        <f t="shared" si="615"/>
        <v>1.26960896</v>
      </c>
      <c r="P1131" s="103">
        <f t="shared" si="595"/>
        <v>465.11728823999999</v>
      </c>
      <c r="Q1131" s="11">
        <f t="shared" si="610"/>
        <v>0</v>
      </c>
      <c r="R1131" s="7">
        <f t="shared" si="603"/>
        <v>0</v>
      </c>
      <c r="S1131" s="8">
        <f t="shared" si="596"/>
        <v>0</v>
      </c>
      <c r="T1131" s="113">
        <f t="shared" si="604"/>
        <v>0.1047</v>
      </c>
      <c r="U1131" s="111">
        <f t="shared" si="612"/>
        <v>17</v>
      </c>
      <c r="V1131" s="111">
        <v>252</v>
      </c>
      <c r="W1131" s="110">
        <f t="shared" si="597"/>
        <v>1.0067398919999999</v>
      </c>
      <c r="X1131" s="103">
        <f t="shared" si="598"/>
        <v>3.1348402900000001</v>
      </c>
      <c r="Y1131" s="8">
        <f t="shared" si="605"/>
        <v>0</v>
      </c>
      <c r="Z1131" s="114" t="str">
        <f t="shared" si="608"/>
        <v>A+J=</v>
      </c>
      <c r="AA1131" s="108">
        <f t="shared" si="609"/>
        <v>45404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599"/>
        <v>45397</v>
      </c>
      <c r="B1132" s="103">
        <f t="shared" si="592"/>
        <v>468.25212852999999</v>
      </c>
      <c r="C1132" s="103">
        <f t="shared" si="606"/>
        <v>366.34688546000001</v>
      </c>
      <c r="D1132" s="104">
        <f t="shared" si="600"/>
        <v>1124.8789999999999</v>
      </c>
      <c r="E1132" s="105">
        <f t="shared" si="613"/>
        <v>1119.0609999999999</v>
      </c>
      <c r="F1132" s="106">
        <f t="shared" si="614"/>
        <v>45342</v>
      </c>
      <c r="G1132" s="107">
        <f t="shared" si="593"/>
        <v>-5.1721118449183923E-3</v>
      </c>
      <c r="H1132" s="108">
        <f t="shared" si="607"/>
        <v>45404</v>
      </c>
      <c r="I1132" s="108">
        <f t="shared" si="594"/>
        <v>45404</v>
      </c>
      <c r="J1132" s="109">
        <f t="shared" si="601"/>
        <v>22</v>
      </c>
      <c r="K1132" s="109">
        <f t="shared" ref="K1132:K1195" si="617">(J1132-(NETWORKDAYS(A1132,I1132,AD$171:AD$502)-1))</f>
        <v>17</v>
      </c>
      <c r="L1132" s="8">
        <f t="shared" si="602"/>
        <v>1</v>
      </c>
      <c r="M1132" s="110">
        <f t="shared" si="616"/>
        <v>1.00071792</v>
      </c>
      <c r="N1132" s="110">
        <f t="shared" si="611"/>
        <v>1.2696089611935097</v>
      </c>
      <c r="O1132" s="103">
        <f t="shared" si="615"/>
        <v>1.26960896</v>
      </c>
      <c r="P1132" s="103">
        <f t="shared" si="595"/>
        <v>465.11728823999999</v>
      </c>
      <c r="Q1132" s="11">
        <f t="shared" si="610"/>
        <v>0</v>
      </c>
      <c r="R1132" s="7">
        <f t="shared" si="603"/>
        <v>0</v>
      </c>
      <c r="S1132" s="8">
        <f t="shared" si="596"/>
        <v>0</v>
      </c>
      <c r="T1132" s="113">
        <f t="shared" si="604"/>
        <v>0.1047</v>
      </c>
      <c r="U1132" s="111">
        <f t="shared" si="612"/>
        <v>17</v>
      </c>
      <c r="V1132" s="111">
        <v>252</v>
      </c>
      <c r="W1132" s="110">
        <f t="shared" si="597"/>
        <v>1.0067398919999999</v>
      </c>
      <c r="X1132" s="103">
        <f t="shared" si="598"/>
        <v>3.1348402900000001</v>
      </c>
      <c r="Y1132" s="8">
        <f t="shared" si="605"/>
        <v>0</v>
      </c>
      <c r="Z1132" s="114" t="str">
        <f t="shared" si="608"/>
        <v>A+J=</v>
      </c>
      <c r="AA1132" s="108">
        <f t="shared" si="609"/>
        <v>45404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599"/>
        <v>45398</v>
      </c>
      <c r="B1133" s="103">
        <f t="shared" si="592"/>
        <v>468.43718753000002</v>
      </c>
      <c r="C1133" s="103">
        <f t="shared" si="606"/>
        <v>366.34688546000001</v>
      </c>
      <c r="D1133" s="104">
        <f t="shared" si="600"/>
        <v>1124.8789999999999</v>
      </c>
      <c r="E1133" s="105">
        <f t="shared" si="613"/>
        <v>1119.0609999999999</v>
      </c>
      <c r="F1133" s="106">
        <f t="shared" si="614"/>
        <v>45342</v>
      </c>
      <c r="G1133" s="107">
        <f t="shared" si="593"/>
        <v>-5.1721118449183923E-3</v>
      </c>
      <c r="H1133" s="108">
        <f t="shared" si="607"/>
        <v>45404</v>
      </c>
      <c r="I1133" s="108">
        <f t="shared" si="594"/>
        <v>45404</v>
      </c>
      <c r="J1133" s="109">
        <f t="shared" si="601"/>
        <v>22</v>
      </c>
      <c r="K1133" s="109">
        <f t="shared" si="617"/>
        <v>18</v>
      </c>
      <c r="L1133" s="8">
        <f t="shared" si="602"/>
        <v>1</v>
      </c>
      <c r="M1133" s="110">
        <f t="shared" si="616"/>
        <v>1.00071792</v>
      </c>
      <c r="N1133" s="110">
        <f t="shared" si="611"/>
        <v>1.2696089611935097</v>
      </c>
      <c r="O1133" s="103">
        <f t="shared" si="615"/>
        <v>1.26960896</v>
      </c>
      <c r="P1133" s="103">
        <f t="shared" si="595"/>
        <v>465.11728823999999</v>
      </c>
      <c r="Q1133" s="11">
        <f t="shared" si="610"/>
        <v>0</v>
      </c>
      <c r="R1133" s="7">
        <f t="shared" si="603"/>
        <v>0</v>
      </c>
      <c r="S1133" s="8">
        <f t="shared" si="596"/>
        <v>0</v>
      </c>
      <c r="T1133" s="113">
        <f t="shared" si="604"/>
        <v>0.1047</v>
      </c>
      <c r="U1133" s="111">
        <f t="shared" si="612"/>
        <v>18</v>
      </c>
      <c r="V1133" s="111">
        <v>252</v>
      </c>
      <c r="W1133" s="110">
        <f t="shared" si="597"/>
        <v>1.007137768</v>
      </c>
      <c r="X1133" s="103">
        <f t="shared" si="598"/>
        <v>3.3198992899999999</v>
      </c>
      <c r="Y1133" s="8">
        <f t="shared" si="605"/>
        <v>0</v>
      </c>
      <c r="Z1133" s="114" t="str">
        <f t="shared" si="608"/>
        <v>A+J=</v>
      </c>
      <c r="AA1133" s="108">
        <f t="shared" si="609"/>
        <v>45404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599"/>
        <v>45399</v>
      </c>
      <c r="B1134" s="103">
        <f t="shared" si="592"/>
        <v>468.62231955999999</v>
      </c>
      <c r="C1134" s="103">
        <f t="shared" si="606"/>
        <v>366.34688546000001</v>
      </c>
      <c r="D1134" s="104">
        <f t="shared" si="600"/>
        <v>1124.8789999999999</v>
      </c>
      <c r="E1134" s="105">
        <f t="shared" si="613"/>
        <v>1119.0609999999999</v>
      </c>
      <c r="F1134" s="106">
        <f t="shared" si="614"/>
        <v>45342</v>
      </c>
      <c r="G1134" s="107">
        <f t="shared" si="593"/>
        <v>-5.1721118449183923E-3</v>
      </c>
      <c r="H1134" s="108">
        <f t="shared" si="607"/>
        <v>45404</v>
      </c>
      <c r="I1134" s="108">
        <f t="shared" si="594"/>
        <v>45404</v>
      </c>
      <c r="J1134" s="109">
        <f t="shared" si="601"/>
        <v>22</v>
      </c>
      <c r="K1134" s="109">
        <f t="shared" si="617"/>
        <v>19</v>
      </c>
      <c r="L1134" s="8">
        <f t="shared" si="602"/>
        <v>1</v>
      </c>
      <c r="M1134" s="110">
        <f t="shared" si="616"/>
        <v>1.00071792</v>
      </c>
      <c r="N1134" s="110">
        <f t="shared" si="611"/>
        <v>1.2696089611935097</v>
      </c>
      <c r="O1134" s="103">
        <f t="shared" si="615"/>
        <v>1.26960896</v>
      </c>
      <c r="P1134" s="103">
        <f t="shared" si="595"/>
        <v>465.11728823999999</v>
      </c>
      <c r="Q1134" s="11">
        <f t="shared" si="610"/>
        <v>0</v>
      </c>
      <c r="R1134" s="7">
        <f t="shared" si="603"/>
        <v>0</v>
      </c>
      <c r="S1134" s="8">
        <f t="shared" si="596"/>
        <v>0</v>
      </c>
      <c r="T1134" s="113">
        <f t="shared" si="604"/>
        <v>0.1047</v>
      </c>
      <c r="U1134" s="111">
        <f t="shared" si="612"/>
        <v>19</v>
      </c>
      <c r="V1134" s="111">
        <v>252</v>
      </c>
      <c r="W1134" s="110">
        <f t="shared" si="597"/>
        <v>1.007535801</v>
      </c>
      <c r="X1134" s="103">
        <f t="shared" si="598"/>
        <v>3.5050313200000001</v>
      </c>
      <c r="Y1134" s="8">
        <f t="shared" si="605"/>
        <v>0</v>
      </c>
      <c r="Z1134" s="114" t="str">
        <f t="shared" si="608"/>
        <v>A+J=</v>
      </c>
      <c r="AA1134" s="108">
        <f t="shared" si="609"/>
        <v>45404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599"/>
        <v>45400</v>
      </c>
      <c r="B1135" s="103">
        <f t="shared" si="592"/>
        <v>468.80752508</v>
      </c>
      <c r="C1135" s="103">
        <f t="shared" si="606"/>
        <v>366.34688546000001</v>
      </c>
      <c r="D1135" s="104">
        <f t="shared" si="600"/>
        <v>1124.8789999999999</v>
      </c>
      <c r="E1135" s="105">
        <f t="shared" si="613"/>
        <v>1119.0609999999999</v>
      </c>
      <c r="F1135" s="106">
        <f t="shared" si="614"/>
        <v>45342</v>
      </c>
      <c r="G1135" s="107">
        <f t="shared" si="593"/>
        <v>-5.1721118449183923E-3</v>
      </c>
      <c r="H1135" s="108">
        <f t="shared" si="607"/>
        <v>45404</v>
      </c>
      <c r="I1135" s="108">
        <f t="shared" si="594"/>
        <v>45404</v>
      </c>
      <c r="J1135" s="109">
        <f t="shared" si="601"/>
        <v>22</v>
      </c>
      <c r="K1135" s="109">
        <f t="shared" si="617"/>
        <v>20</v>
      </c>
      <c r="L1135" s="8">
        <f t="shared" si="602"/>
        <v>1</v>
      </c>
      <c r="M1135" s="110">
        <f t="shared" si="616"/>
        <v>1.00071792</v>
      </c>
      <c r="N1135" s="110">
        <f t="shared" si="611"/>
        <v>1.2696089611935097</v>
      </c>
      <c r="O1135" s="103">
        <f t="shared" si="615"/>
        <v>1.26960896</v>
      </c>
      <c r="P1135" s="103">
        <f t="shared" si="595"/>
        <v>465.11728823999999</v>
      </c>
      <c r="Q1135" s="11">
        <f t="shared" si="610"/>
        <v>0</v>
      </c>
      <c r="R1135" s="7">
        <f t="shared" si="603"/>
        <v>0</v>
      </c>
      <c r="S1135" s="8">
        <f t="shared" si="596"/>
        <v>0</v>
      </c>
      <c r="T1135" s="113">
        <f t="shared" si="604"/>
        <v>0.1047</v>
      </c>
      <c r="U1135" s="111">
        <f t="shared" si="612"/>
        <v>20</v>
      </c>
      <c r="V1135" s="111">
        <v>252</v>
      </c>
      <c r="W1135" s="110">
        <f t="shared" si="597"/>
        <v>1.0079339919999999</v>
      </c>
      <c r="X1135" s="103">
        <f t="shared" si="598"/>
        <v>3.6902368399999999</v>
      </c>
      <c r="Y1135" s="8">
        <f t="shared" si="605"/>
        <v>0</v>
      </c>
      <c r="Z1135" s="114" t="str">
        <f t="shared" si="608"/>
        <v>A+J=</v>
      </c>
      <c r="AA1135" s="108">
        <f t="shared" si="609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599"/>
        <v>45401</v>
      </c>
      <c r="B1136" s="103">
        <f t="shared" si="592"/>
        <v>468.99280315999999</v>
      </c>
      <c r="C1136" s="103">
        <f t="shared" si="606"/>
        <v>366.34688546000001</v>
      </c>
      <c r="D1136" s="104">
        <f t="shared" si="600"/>
        <v>1124.8789999999999</v>
      </c>
      <c r="E1136" s="105">
        <f t="shared" si="613"/>
        <v>1119.0609999999999</v>
      </c>
      <c r="F1136" s="106">
        <f t="shared" si="614"/>
        <v>45342</v>
      </c>
      <c r="G1136" s="107">
        <f t="shared" si="593"/>
        <v>-5.1721118449183923E-3</v>
      </c>
      <c r="H1136" s="108">
        <f t="shared" si="607"/>
        <v>45404</v>
      </c>
      <c r="I1136" s="108">
        <f t="shared" si="594"/>
        <v>45404</v>
      </c>
      <c r="J1136" s="109">
        <f t="shared" si="601"/>
        <v>22</v>
      </c>
      <c r="K1136" s="109">
        <f t="shared" si="617"/>
        <v>21</v>
      </c>
      <c r="L1136" s="8">
        <f t="shared" si="602"/>
        <v>1</v>
      </c>
      <c r="M1136" s="110">
        <f t="shared" si="616"/>
        <v>1.00071792</v>
      </c>
      <c r="N1136" s="110">
        <f t="shared" si="611"/>
        <v>1.2696089611935097</v>
      </c>
      <c r="O1136" s="103">
        <f t="shared" si="615"/>
        <v>1.26960896</v>
      </c>
      <c r="P1136" s="103">
        <f t="shared" si="595"/>
        <v>465.11728823999999</v>
      </c>
      <c r="Q1136" s="11">
        <f t="shared" si="610"/>
        <v>0</v>
      </c>
      <c r="R1136" s="7">
        <f t="shared" si="603"/>
        <v>0</v>
      </c>
      <c r="S1136" s="8">
        <f t="shared" si="596"/>
        <v>0</v>
      </c>
      <c r="T1136" s="113">
        <f t="shared" si="604"/>
        <v>0.1047</v>
      </c>
      <c r="U1136" s="111">
        <f t="shared" si="612"/>
        <v>21</v>
      </c>
      <c r="V1136" s="111">
        <v>252</v>
      </c>
      <c r="W1136" s="110">
        <f t="shared" si="597"/>
        <v>1.0083323390000001</v>
      </c>
      <c r="X1136" s="103">
        <f t="shared" si="598"/>
        <v>3.8755149200000001</v>
      </c>
      <c r="Y1136" s="8">
        <f t="shared" si="605"/>
        <v>0</v>
      </c>
      <c r="Z1136" s="114" t="str">
        <f t="shared" si="608"/>
        <v>A+J=</v>
      </c>
      <c r="AA1136" s="108">
        <f t="shared" si="609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599"/>
        <v>45402</v>
      </c>
      <c r="B1137" s="103">
        <f t="shared" si="592"/>
        <v>469.17815518999998</v>
      </c>
      <c r="C1137" s="103">
        <f t="shared" si="606"/>
        <v>366.34688546000001</v>
      </c>
      <c r="D1137" s="104">
        <f t="shared" si="600"/>
        <v>1124.8789999999999</v>
      </c>
      <c r="E1137" s="105">
        <f t="shared" si="613"/>
        <v>1119.0609999999999</v>
      </c>
      <c r="F1137" s="106">
        <f t="shared" si="614"/>
        <v>45342</v>
      </c>
      <c r="G1137" s="107">
        <f t="shared" si="593"/>
        <v>-5.1721118449183923E-3</v>
      </c>
      <c r="H1137" s="108">
        <f t="shared" si="607"/>
        <v>45432</v>
      </c>
      <c r="I1137" s="108">
        <f t="shared" si="594"/>
        <v>45404</v>
      </c>
      <c r="J1137" s="109">
        <f t="shared" si="601"/>
        <v>22</v>
      </c>
      <c r="K1137" s="109">
        <f t="shared" si="617"/>
        <v>22</v>
      </c>
      <c r="L1137" s="8">
        <f t="shared" si="602"/>
        <v>1</v>
      </c>
      <c r="M1137" s="110">
        <f t="shared" si="616"/>
        <v>1.00071792</v>
      </c>
      <c r="N1137" s="110">
        <f t="shared" si="611"/>
        <v>1.2696089611935097</v>
      </c>
      <c r="O1137" s="103">
        <f t="shared" si="615"/>
        <v>1.26960896</v>
      </c>
      <c r="P1137" s="103">
        <f t="shared" si="595"/>
        <v>465.11728823999999</v>
      </c>
      <c r="Q1137" s="11">
        <f t="shared" si="610"/>
        <v>0</v>
      </c>
      <c r="R1137" s="7">
        <f t="shared" si="603"/>
        <v>0</v>
      </c>
      <c r="S1137" s="8">
        <f t="shared" si="596"/>
        <v>0</v>
      </c>
      <c r="T1137" s="113">
        <f t="shared" si="604"/>
        <v>0.1047</v>
      </c>
      <c r="U1137" s="111">
        <f t="shared" si="612"/>
        <v>22</v>
      </c>
      <c r="V1137" s="111">
        <v>252</v>
      </c>
      <c r="W1137" s="110">
        <f t="shared" si="597"/>
        <v>1.0087308450000001</v>
      </c>
      <c r="X1137" s="103">
        <f t="shared" si="598"/>
        <v>4.0608669500000003</v>
      </c>
      <c r="Y1137" s="8">
        <f t="shared" si="605"/>
        <v>0</v>
      </c>
      <c r="Z1137" s="114" t="str">
        <f t="shared" si="608"/>
        <v>A+J=</v>
      </c>
      <c r="AA1137" s="108">
        <f t="shared" si="609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599"/>
        <v>45403</v>
      </c>
      <c r="B1138" s="103">
        <f t="shared" si="592"/>
        <v>469.17815518999998</v>
      </c>
      <c r="C1138" s="103">
        <f t="shared" si="606"/>
        <v>366.34688546000001</v>
      </c>
      <c r="D1138" s="104">
        <f t="shared" si="600"/>
        <v>1124.8789999999999</v>
      </c>
      <c r="E1138" s="105">
        <f t="shared" si="613"/>
        <v>1119.0609999999999</v>
      </c>
      <c r="F1138" s="106">
        <f t="shared" si="614"/>
        <v>45342</v>
      </c>
      <c r="G1138" s="107">
        <f t="shared" si="593"/>
        <v>-5.1721118449183923E-3</v>
      </c>
      <c r="H1138" s="108">
        <f t="shared" si="607"/>
        <v>45432</v>
      </c>
      <c r="I1138" s="108">
        <f t="shared" si="594"/>
        <v>45404</v>
      </c>
      <c r="J1138" s="109">
        <f t="shared" si="601"/>
        <v>22</v>
      </c>
      <c r="K1138" s="109">
        <f t="shared" si="617"/>
        <v>22</v>
      </c>
      <c r="L1138" s="8">
        <f t="shared" si="602"/>
        <v>1</v>
      </c>
      <c r="M1138" s="110">
        <f t="shared" si="616"/>
        <v>1.00071792</v>
      </c>
      <c r="N1138" s="110">
        <f t="shared" si="611"/>
        <v>1.2696089611935097</v>
      </c>
      <c r="O1138" s="103">
        <f t="shared" si="615"/>
        <v>1.26960896</v>
      </c>
      <c r="P1138" s="103">
        <f t="shared" si="595"/>
        <v>465.11728823999999</v>
      </c>
      <c r="Q1138" s="11">
        <f t="shared" si="610"/>
        <v>0</v>
      </c>
      <c r="R1138" s="7">
        <f t="shared" si="603"/>
        <v>0</v>
      </c>
      <c r="S1138" s="8">
        <f t="shared" si="596"/>
        <v>0</v>
      </c>
      <c r="T1138" s="113">
        <f t="shared" si="604"/>
        <v>0.1047</v>
      </c>
      <c r="U1138" s="111">
        <f t="shared" si="612"/>
        <v>22</v>
      </c>
      <c r="V1138" s="111">
        <v>252</v>
      </c>
      <c r="W1138" s="110">
        <f t="shared" si="597"/>
        <v>1.0087308450000001</v>
      </c>
      <c r="X1138" s="103">
        <f t="shared" si="598"/>
        <v>4.0608669500000003</v>
      </c>
      <c r="Y1138" s="8">
        <f t="shared" si="605"/>
        <v>0</v>
      </c>
      <c r="Z1138" s="114" t="str">
        <f t="shared" si="608"/>
        <v>A+J=</v>
      </c>
      <c r="AA1138" s="108">
        <f t="shared" si="609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599"/>
        <v>45404</v>
      </c>
      <c r="B1139" s="103">
        <f t="shared" si="592"/>
        <v>469.17815518999998</v>
      </c>
      <c r="C1139" s="103">
        <f t="shared" si="606"/>
        <v>366.34688546000001</v>
      </c>
      <c r="D1139" s="104">
        <f t="shared" si="600"/>
        <v>1124.8789999999999</v>
      </c>
      <c r="E1139" s="105">
        <f t="shared" si="613"/>
        <v>1119.0609999999999</v>
      </c>
      <c r="F1139" s="106">
        <f t="shared" si="614"/>
        <v>45342</v>
      </c>
      <c r="G1139" s="107">
        <f t="shared" si="593"/>
        <v>-5.1721118449183923E-3</v>
      </c>
      <c r="H1139" s="108">
        <f t="shared" si="607"/>
        <v>45432</v>
      </c>
      <c r="I1139" s="108">
        <f t="shared" si="594"/>
        <v>45404</v>
      </c>
      <c r="J1139" s="109">
        <f t="shared" si="601"/>
        <v>22</v>
      </c>
      <c r="K1139" s="109">
        <f t="shared" si="617"/>
        <v>22</v>
      </c>
      <c r="L1139" s="8">
        <f t="shared" si="602"/>
        <v>1</v>
      </c>
      <c r="M1139" s="110">
        <f t="shared" si="616"/>
        <v>1.00071792</v>
      </c>
      <c r="N1139" s="110">
        <f t="shared" si="611"/>
        <v>1.2696089611935097</v>
      </c>
      <c r="O1139" s="103">
        <f t="shared" si="615"/>
        <v>1.26960896</v>
      </c>
      <c r="P1139" s="103">
        <f t="shared" si="595"/>
        <v>465.11728823999999</v>
      </c>
      <c r="Q1139" s="11">
        <f t="shared" si="610"/>
        <v>37</v>
      </c>
      <c r="R1139" s="7">
        <f t="shared" si="603"/>
        <v>2.8376999999999999E-2</v>
      </c>
      <c r="S1139" s="8">
        <f t="shared" si="596"/>
        <v>13.198633279999999</v>
      </c>
      <c r="T1139" s="113">
        <f t="shared" si="604"/>
        <v>0.1047</v>
      </c>
      <c r="U1139" s="111">
        <f t="shared" si="612"/>
        <v>22</v>
      </c>
      <c r="V1139" s="111">
        <v>252</v>
      </c>
      <c r="W1139" s="110">
        <f t="shared" si="597"/>
        <v>1.0087308450000001</v>
      </c>
      <c r="X1139" s="103">
        <f t="shared" si="598"/>
        <v>4.0608669500000003</v>
      </c>
      <c r="Y1139" s="8">
        <f t="shared" si="605"/>
        <v>17.25950023</v>
      </c>
      <c r="Z1139" s="114" t="str">
        <f t="shared" si="608"/>
        <v>A+J=</v>
      </c>
      <c r="AA1139" s="108">
        <f t="shared" si="609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599"/>
        <v>45405</v>
      </c>
      <c r="B1140" s="103">
        <f t="shared" si="592"/>
        <v>452.09725863999995</v>
      </c>
      <c r="C1140" s="103">
        <f t="shared" si="606"/>
        <v>355.95105990000002</v>
      </c>
      <c r="D1140" s="104">
        <f t="shared" si="600"/>
        <v>1119.0609999999999</v>
      </c>
      <c r="E1140" s="105">
        <f t="shared" si="613"/>
        <v>1113.837</v>
      </c>
      <c r="F1140" s="106">
        <f t="shared" si="614"/>
        <v>45373</v>
      </c>
      <c r="G1140" s="107">
        <f t="shared" si="593"/>
        <v>-4.6681994994016707E-3</v>
      </c>
      <c r="H1140" s="108">
        <f t="shared" si="607"/>
        <v>45432</v>
      </c>
      <c r="I1140" s="108">
        <f t="shared" si="594"/>
        <v>45432</v>
      </c>
      <c r="J1140" s="109">
        <f t="shared" si="601"/>
        <v>19</v>
      </c>
      <c r="K1140" s="109">
        <f t="shared" si="617"/>
        <v>1</v>
      </c>
      <c r="L1140" s="8">
        <f t="shared" si="602"/>
        <v>1</v>
      </c>
      <c r="M1140" s="110">
        <f t="shared" si="616"/>
        <v>1</v>
      </c>
      <c r="N1140" s="110">
        <f t="shared" si="611"/>
        <v>1.2696089611935097</v>
      </c>
      <c r="O1140" s="103">
        <f t="shared" si="615"/>
        <v>1.26960896</v>
      </c>
      <c r="P1140" s="103">
        <f t="shared" si="595"/>
        <v>451.91865496999998</v>
      </c>
      <c r="Q1140" s="11">
        <f t="shared" si="610"/>
        <v>0</v>
      </c>
      <c r="R1140" s="7">
        <f t="shared" si="603"/>
        <v>0</v>
      </c>
      <c r="S1140" s="8">
        <f t="shared" si="596"/>
        <v>0</v>
      </c>
      <c r="T1140" s="113">
        <f t="shared" si="604"/>
        <v>0.1047</v>
      </c>
      <c r="U1140" s="111">
        <f t="shared" si="612"/>
        <v>1</v>
      </c>
      <c r="V1140" s="111">
        <v>252</v>
      </c>
      <c r="W1140" s="110">
        <f t="shared" si="597"/>
        <v>1.0003952119999999</v>
      </c>
      <c r="X1140" s="103">
        <f t="shared" si="598"/>
        <v>0.17860366999999999</v>
      </c>
      <c r="Y1140" s="8">
        <f t="shared" si="605"/>
        <v>0</v>
      </c>
      <c r="Z1140" s="114" t="str">
        <f t="shared" si="608"/>
        <v>A+J=</v>
      </c>
      <c r="AA1140" s="108">
        <f t="shared" si="609"/>
        <v>45432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599"/>
        <v>45406</v>
      </c>
      <c r="B1141" s="103">
        <f t="shared" si="592"/>
        <v>452.27593327</v>
      </c>
      <c r="C1141" s="103">
        <f t="shared" si="606"/>
        <v>355.95105990000002</v>
      </c>
      <c r="D1141" s="104">
        <f t="shared" si="600"/>
        <v>1119.0609999999999</v>
      </c>
      <c r="E1141" s="105">
        <f t="shared" si="613"/>
        <v>1113.837</v>
      </c>
      <c r="F1141" s="106">
        <f t="shared" si="614"/>
        <v>45373</v>
      </c>
      <c r="G1141" s="107">
        <f t="shared" si="593"/>
        <v>-4.6681994994016707E-3</v>
      </c>
      <c r="H1141" s="108">
        <f t="shared" si="607"/>
        <v>45432</v>
      </c>
      <c r="I1141" s="108">
        <f t="shared" si="594"/>
        <v>45432</v>
      </c>
      <c r="J1141" s="109">
        <f t="shared" si="601"/>
        <v>19</v>
      </c>
      <c r="K1141" s="109">
        <f t="shared" si="617"/>
        <v>2</v>
      </c>
      <c r="L1141" s="8">
        <f t="shared" si="602"/>
        <v>1</v>
      </c>
      <c r="M1141" s="110">
        <f t="shared" si="616"/>
        <v>1</v>
      </c>
      <c r="N1141" s="110">
        <f t="shared" si="611"/>
        <v>1.2696089611935097</v>
      </c>
      <c r="O1141" s="103">
        <f t="shared" si="615"/>
        <v>1.26960896</v>
      </c>
      <c r="P1141" s="103">
        <f t="shared" si="595"/>
        <v>451.91865496999998</v>
      </c>
      <c r="Q1141" s="11">
        <f t="shared" si="610"/>
        <v>0</v>
      </c>
      <c r="R1141" s="7">
        <f t="shared" si="603"/>
        <v>0</v>
      </c>
      <c r="S1141" s="8">
        <f t="shared" si="596"/>
        <v>0</v>
      </c>
      <c r="T1141" s="113">
        <f t="shared" si="604"/>
        <v>0.1047</v>
      </c>
      <c r="U1141" s="111">
        <f t="shared" si="612"/>
        <v>2</v>
      </c>
      <c r="V1141" s="111">
        <v>252</v>
      </c>
      <c r="W1141" s="110">
        <f t="shared" si="597"/>
        <v>1.000790581</v>
      </c>
      <c r="X1141" s="103">
        <f t="shared" si="598"/>
        <v>0.35727829999999999</v>
      </c>
      <c r="Y1141" s="8">
        <f t="shared" si="605"/>
        <v>0</v>
      </c>
      <c r="Z1141" s="114" t="str">
        <f t="shared" si="608"/>
        <v>A+J=</v>
      </c>
      <c r="AA1141" s="108">
        <f t="shared" si="609"/>
        <v>45432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599"/>
        <v>45407</v>
      </c>
      <c r="B1142" s="103">
        <f t="shared" si="592"/>
        <v>452.45467793999995</v>
      </c>
      <c r="C1142" s="103">
        <f t="shared" si="606"/>
        <v>355.95105990000002</v>
      </c>
      <c r="D1142" s="104">
        <f t="shared" si="600"/>
        <v>1119.0609999999999</v>
      </c>
      <c r="E1142" s="105">
        <f t="shared" si="613"/>
        <v>1113.837</v>
      </c>
      <c r="F1142" s="106">
        <f t="shared" si="614"/>
        <v>45373</v>
      </c>
      <c r="G1142" s="107">
        <f t="shared" si="593"/>
        <v>-4.6681994994016707E-3</v>
      </c>
      <c r="H1142" s="108">
        <f t="shared" si="607"/>
        <v>45432</v>
      </c>
      <c r="I1142" s="108">
        <f t="shared" si="594"/>
        <v>45432</v>
      </c>
      <c r="J1142" s="109">
        <f t="shared" si="601"/>
        <v>19</v>
      </c>
      <c r="K1142" s="109">
        <f t="shared" si="617"/>
        <v>3</v>
      </c>
      <c r="L1142" s="8">
        <f t="shared" si="602"/>
        <v>1</v>
      </c>
      <c r="M1142" s="110">
        <f t="shared" si="616"/>
        <v>1</v>
      </c>
      <c r="N1142" s="110">
        <f t="shared" si="611"/>
        <v>1.2696089611935097</v>
      </c>
      <c r="O1142" s="103">
        <f t="shared" si="615"/>
        <v>1.26960896</v>
      </c>
      <c r="P1142" s="103">
        <f t="shared" si="595"/>
        <v>451.91865496999998</v>
      </c>
      <c r="Q1142" s="11">
        <f t="shared" si="610"/>
        <v>0</v>
      </c>
      <c r="R1142" s="7">
        <f t="shared" si="603"/>
        <v>0</v>
      </c>
      <c r="S1142" s="8">
        <f t="shared" si="596"/>
        <v>0</v>
      </c>
      <c r="T1142" s="113">
        <f t="shared" si="604"/>
        <v>0.1047</v>
      </c>
      <c r="U1142" s="111">
        <f t="shared" si="612"/>
        <v>3</v>
      </c>
      <c r="V1142" s="111">
        <v>252</v>
      </c>
      <c r="W1142" s="110">
        <f t="shared" si="597"/>
        <v>1.0011861049999999</v>
      </c>
      <c r="X1142" s="103">
        <f t="shared" si="598"/>
        <v>0.53602296999999999</v>
      </c>
      <c r="Y1142" s="8">
        <f t="shared" si="605"/>
        <v>0</v>
      </c>
      <c r="Z1142" s="114" t="str">
        <f t="shared" si="608"/>
        <v>A+J=</v>
      </c>
      <c r="AA1142" s="108">
        <f t="shared" si="609"/>
        <v>45432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599"/>
        <v>45408</v>
      </c>
      <c r="B1143" s="103">
        <f t="shared" si="592"/>
        <v>452.63349356999998</v>
      </c>
      <c r="C1143" s="103">
        <f t="shared" si="606"/>
        <v>355.95105990000002</v>
      </c>
      <c r="D1143" s="104">
        <f t="shared" si="600"/>
        <v>1119.0609999999999</v>
      </c>
      <c r="E1143" s="105">
        <f t="shared" si="613"/>
        <v>1113.837</v>
      </c>
      <c r="F1143" s="106">
        <f t="shared" si="614"/>
        <v>45373</v>
      </c>
      <c r="G1143" s="107">
        <f t="shared" si="593"/>
        <v>-4.6681994994016707E-3</v>
      </c>
      <c r="H1143" s="108">
        <f t="shared" si="607"/>
        <v>45432</v>
      </c>
      <c r="I1143" s="108">
        <f t="shared" si="594"/>
        <v>45432</v>
      </c>
      <c r="J1143" s="109">
        <f t="shared" si="601"/>
        <v>19</v>
      </c>
      <c r="K1143" s="109">
        <f t="shared" si="617"/>
        <v>4</v>
      </c>
      <c r="L1143" s="8">
        <f t="shared" si="602"/>
        <v>1</v>
      </c>
      <c r="M1143" s="110">
        <f t="shared" si="616"/>
        <v>1</v>
      </c>
      <c r="N1143" s="110">
        <f t="shared" si="611"/>
        <v>1.2696089611935097</v>
      </c>
      <c r="O1143" s="103">
        <f t="shared" si="615"/>
        <v>1.26960896</v>
      </c>
      <c r="P1143" s="103">
        <f t="shared" si="595"/>
        <v>451.91865496999998</v>
      </c>
      <c r="Q1143" s="11">
        <f t="shared" si="610"/>
        <v>0</v>
      </c>
      <c r="R1143" s="7">
        <f t="shared" si="603"/>
        <v>0</v>
      </c>
      <c r="S1143" s="8">
        <f t="shared" si="596"/>
        <v>0</v>
      </c>
      <c r="T1143" s="113">
        <f t="shared" si="604"/>
        <v>0.1047</v>
      </c>
      <c r="U1143" s="111">
        <f t="shared" si="612"/>
        <v>4</v>
      </c>
      <c r="V1143" s="111">
        <v>252</v>
      </c>
      <c r="W1143" s="110">
        <f t="shared" si="597"/>
        <v>1.001581786</v>
      </c>
      <c r="X1143" s="103">
        <f t="shared" si="598"/>
        <v>0.71483859999999999</v>
      </c>
      <c r="Y1143" s="8">
        <f t="shared" si="605"/>
        <v>0</v>
      </c>
      <c r="Z1143" s="114" t="str">
        <f t="shared" si="608"/>
        <v>A+J=</v>
      </c>
      <c r="AA1143" s="108">
        <f t="shared" si="609"/>
        <v>45432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599"/>
        <v>45409</v>
      </c>
      <c r="B1144" s="103">
        <f t="shared" si="592"/>
        <v>452.81238013999996</v>
      </c>
      <c r="C1144" s="103">
        <f t="shared" si="606"/>
        <v>355.95105990000002</v>
      </c>
      <c r="D1144" s="104">
        <f t="shared" si="600"/>
        <v>1119.0609999999999</v>
      </c>
      <c r="E1144" s="105">
        <f t="shared" si="613"/>
        <v>1113.837</v>
      </c>
      <c r="F1144" s="106">
        <f t="shared" si="614"/>
        <v>45373</v>
      </c>
      <c r="G1144" s="107">
        <f t="shared" si="593"/>
        <v>-4.6681994994016707E-3</v>
      </c>
      <c r="H1144" s="108">
        <f t="shared" si="607"/>
        <v>45432</v>
      </c>
      <c r="I1144" s="108">
        <f t="shared" si="594"/>
        <v>45432</v>
      </c>
      <c r="J1144" s="109">
        <f t="shared" si="601"/>
        <v>19</v>
      </c>
      <c r="K1144" s="109">
        <f t="shared" si="617"/>
        <v>5</v>
      </c>
      <c r="L1144" s="8">
        <f t="shared" si="602"/>
        <v>1</v>
      </c>
      <c r="M1144" s="110">
        <f t="shared" si="616"/>
        <v>1</v>
      </c>
      <c r="N1144" s="110">
        <f t="shared" si="611"/>
        <v>1.2696089611935097</v>
      </c>
      <c r="O1144" s="103">
        <f t="shared" si="615"/>
        <v>1.26960896</v>
      </c>
      <c r="P1144" s="103">
        <f t="shared" si="595"/>
        <v>451.91865496999998</v>
      </c>
      <c r="Q1144" s="11">
        <f t="shared" si="610"/>
        <v>0</v>
      </c>
      <c r="R1144" s="7">
        <f t="shared" si="603"/>
        <v>0</v>
      </c>
      <c r="S1144" s="8">
        <f t="shared" si="596"/>
        <v>0</v>
      </c>
      <c r="T1144" s="113">
        <f t="shared" si="604"/>
        <v>0.1047</v>
      </c>
      <c r="U1144" s="111">
        <f t="shared" si="612"/>
        <v>5</v>
      </c>
      <c r="V1144" s="111">
        <v>252</v>
      </c>
      <c r="W1144" s="110">
        <f t="shared" si="597"/>
        <v>1.001977624</v>
      </c>
      <c r="X1144" s="103">
        <f t="shared" si="598"/>
        <v>0.89372516999999996</v>
      </c>
      <c r="Y1144" s="8">
        <f t="shared" si="605"/>
        <v>0</v>
      </c>
      <c r="Z1144" s="114" t="str">
        <f t="shared" si="608"/>
        <v>A+J=</v>
      </c>
      <c r="AA1144" s="108">
        <f t="shared" si="609"/>
        <v>45432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599"/>
        <v>45410</v>
      </c>
      <c r="B1145" s="103">
        <f t="shared" si="592"/>
        <v>452.81238013999996</v>
      </c>
      <c r="C1145" s="103">
        <f t="shared" si="606"/>
        <v>355.95105990000002</v>
      </c>
      <c r="D1145" s="104">
        <f t="shared" si="600"/>
        <v>1119.0609999999999</v>
      </c>
      <c r="E1145" s="105">
        <f t="shared" si="613"/>
        <v>1113.837</v>
      </c>
      <c r="F1145" s="106">
        <f t="shared" si="614"/>
        <v>45373</v>
      </c>
      <c r="G1145" s="107">
        <f t="shared" si="593"/>
        <v>-4.6681994994016707E-3</v>
      </c>
      <c r="H1145" s="108">
        <f t="shared" si="607"/>
        <v>45432</v>
      </c>
      <c r="I1145" s="108">
        <f t="shared" si="594"/>
        <v>45432</v>
      </c>
      <c r="J1145" s="109">
        <f t="shared" si="601"/>
        <v>19</v>
      </c>
      <c r="K1145" s="109">
        <f t="shared" si="617"/>
        <v>5</v>
      </c>
      <c r="L1145" s="8">
        <f t="shared" si="602"/>
        <v>1</v>
      </c>
      <c r="M1145" s="110">
        <f t="shared" si="616"/>
        <v>1</v>
      </c>
      <c r="N1145" s="110">
        <f t="shared" si="611"/>
        <v>1.2696089611935097</v>
      </c>
      <c r="O1145" s="103">
        <f t="shared" si="615"/>
        <v>1.26960896</v>
      </c>
      <c r="P1145" s="103">
        <f t="shared" si="595"/>
        <v>451.91865496999998</v>
      </c>
      <c r="Q1145" s="11">
        <f t="shared" si="610"/>
        <v>0</v>
      </c>
      <c r="R1145" s="7">
        <f t="shared" si="603"/>
        <v>0</v>
      </c>
      <c r="S1145" s="8">
        <f t="shared" si="596"/>
        <v>0</v>
      </c>
      <c r="T1145" s="113">
        <f t="shared" si="604"/>
        <v>0.1047</v>
      </c>
      <c r="U1145" s="111">
        <f t="shared" si="612"/>
        <v>5</v>
      </c>
      <c r="V1145" s="111">
        <v>252</v>
      </c>
      <c r="W1145" s="110">
        <f t="shared" si="597"/>
        <v>1.001977624</v>
      </c>
      <c r="X1145" s="103">
        <f t="shared" si="598"/>
        <v>0.89372516999999996</v>
      </c>
      <c r="Y1145" s="8">
        <f t="shared" si="605"/>
        <v>0</v>
      </c>
      <c r="Z1145" s="114" t="str">
        <f t="shared" si="608"/>
        <v>A+J=</v>
      </c>
      <c r="AA1145" s="108">
        <f t="shared" si="609"/>
        <v>45432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599"/>
        <v>45411</v>
      </c>
      <c r="B1146" s="103">
        <f t="shared" si="592"/>
        <v>452.81238013999996</v>
      </c>
      <c r="C1146" s="103">
        <f t="shared" si="606"/>
        <v>355.95105990000002</v>
      </c>
      <c r="D1146" s="104">
        <f t="shared" si="600"/>
        <v>1119.0609999999999</v>
      </c>
      <c r="E1146" s="105">
        <f t="shared" si="613"/>
        <v>1113.837</v>
      </c>
      <c r="F1146" s="106">
        <f t="shared" si="614"/>
        <v>45373</v>
      </c>
      <c r="G1146" s="107">
        <f t="shared" si="593"/>
        <v>-4.6681994994016707E-3</v>
      </c>
      <c r="H1146" s="108">
        <f t="shared" si="607"/>
        <v>45432</v>
      </c>
      <c r="I1146" s="108">
        <f t="shared" si="594"/>
        <v>45432</v>
      </c>
      <c r="J1146" s="109">
        <f t="shared" si="601"/>
        <v>19</v>
      </c>
      <c r="K1146" s="109">
        <f t="shared" si="617"/>
        <v>5</v>
      </c>
      <c r="L1146" s="8">
        <f t="shared" si="602"/>
        <v>1</v>
      </c>
      <c r="M1146" s="110">
        <f t="shared" si="616"/>
        <v>1</v>
      </c>
      <c r="N1146" s="110">
        <f t="shared" si="611"/>
        <v>1.2696089611935097</v>
      </c>
      <c r="O1146" s="103">
        <f t="shared" si="615"/>
        <v>1.26960896</v>
      </c>
      <c r="P1146" s="103">
        <f t="shared" si="595"/>
        <v>451.91865496999998</v>
      </c>
      <c r="Q1146" s="11">
        <f t="shared" si="610"/>
        <v>0</v>
      </c>
      <c r="R1146" s="7">
        <f t="shared" si="603"/>
        <v>0</v>
      </c>
      <c r="S1146" s="8">
        <f t="shared" si="596"/>
        <v>0</v>
      </c>
      <c r="T1146" s="113">
        <f t="shared" si="604"/>
        <v>0.1047</v>
      </c>
      <c r="U1146" s="111">
        <f t="shared" si="612"/>
        <v>5</v>
      </c>
      <c r="V1146" s="111">
        <v>252</v>
      </c>
      <c r="W1146" s="110">
        <f t="shared" si="597"/>
        <v>1.001977624</v>
      </c>
      <c r="X1146" s="103">
        <f t="shared" si="598"/>
        <v>0.89372516999999996</v>
      </c>
      <c r="Y1146" s="8">
        <f t="shared" si="605"/>
        <v>0</v>
      </c>
      <c r="Z1146" s="114" t="str">
        <f t="shared" si="608"/>
        <v>A+J=</v>
      </c>
      <c r="AA1146" s="108">
        <f t="shared" si="609"/>
        <v>45432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599"/>
        <v>45412</v>
      </c>
      <c r="B1147" s="103">
        <f t="shared" si="592"/>
        <v>452.99133676999998</v>
      </c>
      <c r="C1147" s="103">
        <f t="shared" si="606"/>
        <v>355.95105990000002</v>
      </c>
      <c r="D1147" s="104">
        <f t="shared" si="600"/>
        <v>1119.0609999999999</v>
      </c>
      <c r="E1147" s="105">
        <f t="shared" si="613"/>
        <v>1113.837</v>
      </c>
      <c r="F1147" s="106">
        <f t="shared" si="614"/>
        <v>45373</v>
      </c>
      <c r="G1147" s="107">
        <f t="shared" si="593"/>
        <v>-4.6681994994016707E-3</v>
      </c>
      <c r="H1147" s="108">
        <f t="shared" si="607"/>
        <v>45432</v>
      </c>
      <c r="I1147" s="108">
        <f t="shared" si="594"/>
        <v>45432</v>
      </c>
      <c r="J1147" s="109">
        <f t="shared" si="601"/>
        <v>19</v>
      </c>
      <c r="K1147" s="109">
        <f t="shared" si="617"/>
        <v>6</v>
      </c>
      <c r="L1147" s="8">
        <f t="shared" si="602"/>
        <v>1</v>
      </c>
      <c r="M1147" s="110">
        <f t="shared" si="616"/>
        <v>1</v>
      </c>
      <c r="N1147" s="110">
        <f t="shared" si="611"/>
        <v>1.2696089611935097</v>
      </c>
      <c r="O1147" s="103">
        <f t="shared" si="615"/>
        <v>1.26960896</v>
      </c>
      <c r="P1147" s="103">
        <f t="shared" si="595"/>
        <v>451.91865496999998</v>
      </c>
      <c r="Q1147" s="11">
        <f t="shared" si="610"/>
        <v>0</v>
      </c>
      <c r="R1147" s="7">
        <f t="shared" si="603"/>
        <v>0</v>
      </c>
      <c r="S1147" s="8">
        <f t="shared" si="596"/>
        <v>0</v>
      </c>
      <c r="T1147" s="113">
        <f t="shared" si="604"/>
        <v>0.1047</v>
      </c>
      <c r="U1147" s="111">
        <f t="shared" si="612"/>
        <v>6</v>
      </c>
      <c r="V1147" s="111">
        <v>252</v>
      </c>
      <c r="W1147" s="110">
        <f t="shared" si="597"/>
        <v>1.0023736169999999</v>
      </c>
      <c r="X1147" s="103">
        <f t="shared" si="598"/>
        <v>1.0726818</v>
      </c>
      <c r="Y1147" s="8">
        <f t="shared" si="605"/>
        <v>0</v>
      </c>
      <c r="Z1147" s="114" t="str">
        <f t="shared" si="608"/>
        <v>A+J=</v>
      </c>
      <c r="AA1147" s="108">
        <f t="shared" si="609"/>
        <v>45432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599"/>
        <v>45413</v>
      </c>
      <c r="B1148" s="103">
        <f t="shared" si="592"/>
        <v>453.17036478999995</v>
      </c>
      <c r="C1148" s="103">
        <f t="shared" si="606"/>
        <v>355.95105990000002</v>
      </c>
      <c r="D1148" s="104">
        <f t="shared" si="600"/>
        <v>1119.0609999999999</v>
      </c>
      <c r="E1148" s="105">
        <f t="shared" si="613"/>
        <v>1113.837</v>
      </c>
      <c r="F1148" s="106">
        <f t="shared" si="614"/>
        <v>45373</v>
      </c>
      <c r="G1148" s="107">
        <f t="shared" si="593"/>
        <v>-4.6681994994016707E-3</v>
      </c>
      <c r="H1148" s="108">
        <f t="shared" si="607"/>
        <v>45432</v>
      </c>
      <c r="I1148" s="108">
        <f t="shared" si="594"/>
        <v>45432</v>
      </c>
      <c r="J1148" s="109">
        <f t="shared" si="601"/>
        <v>19</v>
      </c>
      <c r="K1148" s="109">
        <f t="shared" si="617"/>
        <v>7</v>
      </c>
      <c r="L1148" s="8">
        <f t="shared" si="602"/>
        <v>1</v>
      </c>
      <c r="M1148" s="110">
        <f t="shared" si="616"/>
        <v>1</v>
      </c>
      <c r="N1148" s="110">
        <f t="shared" si="611"/>
        <v>1.2696089611935097</v>
      </c>
      <c r="O1148" s="103">
        <f t="shared" si="615"/>
        <v>1.26960896</v>
      </c>
      <c r="P1148" s="103">
        <f t="shared" si="595"/>
        <v>451.91865496999998</v>
      </c>
      <c r="Q1148" s="11">
        <f t="shared" si="610"/>
        <v>0</v>
      </c>
      <c r="R1148" s="7">
        <f t="shared" si="603"/>
        <v>0</v>
      </c>
      <c r="S1148" s="8">
        <f t="shared" si="596"/>
        <v>0</v>
      </c>
      <c r="T1148" s="113">
        <f t="shared" si="604"/>
        <v>0.1047</v>
      </c>
      <c r="U1148" s="111">
        <f t="shared" si="612"/>
        <v>7</v>
      </c>
      <c r="V1148" s="111">
        <v>252</v>
      </c>
      <c r="W1148" s="110">
        <f t="shared" si="597"/>
        <v>1.0027697680000001</v>
      </c>
      <c r="X1148" s="103">
        <f t="shared" si="598"/>
        <v>1.2517098200000001</v>
      </c>
      <c r="Y1148" s="8">
        <f t="shared" si="605"/>
        <v>0</v>
      </c>
      <c r="Z1148" s="114" t="str">
        <f t="shared" si="608"/>
        <v>A+J=</v>
      </c>
      <c r="AA1148" s="108">
        <f t="shared" si="609"/>
        <v>45432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599"/>
        <v>45414</v>
      </c>
      <c r="B1149" s="103">
        <f t="shared" si="592"/>
        <v>453.17036478999995</v>
      </c>
      <c r="C1149" s="103">
        <f t="shared" si="606"/>
        <v>355.95105990000002</v>
      </c>
      <c r="D1149" s="104">
        <f t="shared" si="600"/>
        <v>1119.0609999999999</v>
      </c>
      <c r="E1149" s="105">
        <f t="shared" si="613"/>
        <v>1113.837</v>
      </c>
      <c r="F1149" s="106">
        <f t="shared" si="614"/>
        <v>45373</v>
      </c>
      <c r="G1149" s="107">
        <f t="shared" si="593"/>
        <v>-4.6681994994016707E-3</v>
      </c>
      <c r="H1149" s="108">
        <f t="shared" si="607"/>
        <v>45432</v>
      </c>
      <c r="I1149" s="108">
        <f t="shared" si="594"/>
        <v>45432</v>
      </c>
      <c r="J1149" s="109">
        <f t="shared" si="601"/>
        <v>19</v>
      </c>
      <c r="K1149" s="109">
        <f t="shared" si="617"/>
        <v>7</v>
      </c>
      <c r="L1149" s="8">
        <f t="shared" si="602"/>
        <v>1</v>
      </c>
      <c r="M1149" s="110">
        <f t="shared" si="616"/>
        <v>1</v>
      </c>
      <c r="N1149" s="110">
        <f t="shared" si="611"/>
        <v>1.2696089611935097</v>
      </c>
      <c r="O1149" s="103">
        <f t="shared" si="615"/>
        <v>1.26960896</v>
      </c>
      <c r="P1149" s="103">
        <f t="shared" si="595"/>
        <v>451.91865496999998</v>
      </c>
      <c r="Q1149" s="11">
        <f t="shared" si="610"/>
        <v>0</v>
      </c>
      <c r="R1149" s="7">
        <f t="shared" si="603"/>
        <v>0</v>
      </c>
      <c r="S1149" s="8">
        <f t="shared" si="596"/>
        <v>0</v>
      </c>
      <c r="T1149" s="113">
        <f t="shared" si="604"/>
        <v>0.1047</v>
      </c>
      <c r="U1149" s="111">
        <f t="shared" si="612"/>
        <v>7</v>
      </c>
      <c r="V1149" s="111">
        <v>252</v>
      </c>
      <c r="W1149" s="110">
        <f t="shared" si="597"/>
        <v>1.0027697680000001</v>
      </c>
      <c r="X1149" s="103">
        <f t="shared" si="598"/>
        <v>1.2517098200000001</v>
      </c>
      <c r="Y1149" s="8">
        <f t="shared" si="605"/>
        <v>0</v>
      </c>
      <c r="Z1149" s="114" t="str">
        <f t="shared" si="608"/>
        <v>A+J=</v>
      </c>
      <c r="AA1149" s="108">
        <f t="shared" si="609"/>
        <v>45432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599"/>
        <v>45415</v>
      </c>
      <c r="B1150" s="103">
        <f t="shared" si="592"/>
        <v>453.34946331999998</v>
      </c>
      <c r="C1150" s="103">
        <f t="shared" si="606"/>
        <v>355.95105990000002</v>
      </c>
      <c r="D1150" s="104">
        <f t="shared" si="600"/>
        <v>1119.0609999999999</v>
      </c>
      <c r="E1150" s="105">
        <f t="shared" si="613"/>
        <v>1113.837</v>
      </c>
      <c r="F1150" s="106">
        <f t="shared" si="614"/>
        <v>45373</v>
      </c>
      <c r="G1150" s="107">
        <f t="shared" si="593"/>
        <v>-4.6681994994016707E-3</v>
      </c>
      <c r="H1150" s="108">
        <f t="shared" si="607"/>
        <v>45432</v>
      </c>
      <c r="I1150" s="108">
        <f t="shared" si="594"/>
        <v>45432</v>
      </c>
      <c r="J1150" s="109">
        <f t="shared" si="601"/>
        <v>19</v>
      </c>
      <c r="K1150" s="109">
        <f t="shared" si="617"/>
        <v>8</v>
      </c>
      <c r="L1150" s="8">
        <f t="shared" si="602"/>
        <v>1</v>
      </c>
      <c r="M1150" s="110">
        <f t="shared" si="616"/>
        <v>1</v>
      </c>
      <c r="N1150" s="110">
        <f t="shared" si="611"/>
        <v>1.2696089611935097</v>
      </c>
      <c r="O1150" s="103">
        <f t="shared" si="615"/>
        <v>1.26960896</v>
      </c>
      <c r="P1150" s="103">
        <f t="shared" si="595"/>
        <v>451.91865496999998</v>
      </c>
      <c r="Q1150" s="11">
        <f t="shared" si="610"/>
        <v>0</v>
      </c>
      <c r="R1150" s="7">
        <f t="shared" si="603"/>
        <v>0</v>
      </c>
      <c r="S1150" s="8">
        <f t="shared" si="596"/>
        <v>0</v>
      </c>
      <c r="T1150" s="113">
        <f t="shared" si="604"/>
        <v>0.1047</v>
      </c>
      <c r="U1150" s="111">
        <f t="shared" si="612"/>
        <v>8</v>
      </c>
      <c r="V1150" s="111">
        <v>252</v>
      </c>
      <c r="W1150" s="110">
        <f t="shared" si="597"/>
        <v>1.003166075</v>
      </c>
      <c r="X1150" s="103">
        <f t="shared" si="598"/>
        <v>1.43080835</v>
      </c>
      <c r="Y1150" s="8">
        <f t="shared" si="605"/>
        <v>0</v>
      </c>
      <c r="Z1150" s="114" t="str">
        <f t="shared" si="608"/>
        <v>A+J=</v>
      </c>
      <c r="AA1150" s="108">
        <f t="shared" si="609"/>
        <v>45432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599"/>
        <v>45416</v>
      </c>
      <c r="B1151" s="103">
        <f t="shared" si="592"/>
        <v>453.52863234999995</v>
      </c>
      <c r="C1151" s="103">
        <f t="shared" si="606"/>
        <v>355.95105990000002</v>
      </c>
      <c r="D1151" s="104">
        <f t="shared" si="600"/>
        <v>1119.0609999999999</v>
      </c>
      <c r="E1151" s="105">
        <f t="shared" si="613"/>
        <v>1113.837</v>
      </c>
      <c r="F1151" s="106">
        <f t="shared" si="614"/>
        <v>45373</v>
      </c>
      <c r="G1151" s="107">
        <f t="shared" si="593"/>
        <v>-4.6681994994016707E-3</v>
      </c>
      <c r="H1151" s="108">
        <f t="shared" si="607"/>
        <v>45432</v>
      </c>
      <c r="I1151" s="108">
        <f t="shared" si="594"/>
        <v>45432</v>
      </c>
      <c r="J1151" s="109">
        <f t="shared" si="601"/>
        <v>19</v>
      </c>
      <c r="K1151" s="109">
        <f t="shared" si="617"/>
        <v>9</v>
      </c>
      <c r="L1151" s="8">
        <f t="shared" si="602"/>
        <v>1</v>
      </c>
      <c r="M1151" s="110">
        <f t="shared" si="616"/>
        <v>1</v>
      </c>
      <c r="N1151" s="110">
        <f t="shared" si="611"/>
        <v>1.2696089611935097</v>
      </c>
      <c r="O1151" s="103">
        <f t="shared" si="615"/>
        <v>1.26960896</v>
      </c>
      <c r="P1151" s="103">
        <f t="shared" si="595"/>
        <v>451.91865496999998</v>
      </c>
      <c r="Q1151" s="11">
        <f t="shared" si="610"/>
        <v>0</v>
      </c>
      <c r="R1151" s="7">
        <f t="shared" si="603"/>
        <v>0</v>
      </c>
      <c r="S1151" s="8">
        <f t="shared" si="596"/>
        <v>0</v>
      </c>
      <c r="T1151" s="113">
        <f t="shared" si="604"/>
        <v>0.1047</v>
      </c>
      <c r="U1151" s="111">
        <f t="shared" si="612"/>
        <v>9</v>
      </c>
      <c r="V1151" s="111">
        <v>252</v>
      </c>
      <c r="W1151" s="110">
        <f t="shared" si="597"/>
        <v>1.0035625379999999</v>
      </c>
      <c r="X1151" s="103">
        <f t="shared" si="598"/>
        <v>1.6099773799999999</v>
      </c>
      <c r="Y1151" s="8">
        <f t="shared" si="605"/>
        <v>0</v>
      </c>
      <c r="Z1151" s="114" t="str">
        <f t="shared" si="608"/>
        <v>A+J=</v>
      </c>
      <c r="AA1151" s="108">
        <f t="shared" si="609"/>
        <v>45432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599"/>
        <v>45417</v>
      </c>
      <c r="B1152" s="103">
        <f t="shared" si="592"/>
        <v>453.52863234999995</v>
      </c>
      <c r="C1152" s="103">
        <f t="shared" si="606"/>
        <v>355.95105990000002</v>
      </c>
      <c r="D1152" s="104">
        <f t="shared" si="600"/>
        <v>1119.0609999999999</v>
      </c>
      <c r="E1152" s="105">
        <f t="shared" si="613"/>
        <v>1113.837</v>
      </c>
      <c r="F1152" s="106">
        <f t="shared" si="614"/>
        <v>45373</v>
      </c>
      <c r="G1152" s="107">
        <f t="shared" si="593"/>
        <v>-4.6681994994016707E-3</v>
      </c>
      <c r="H1152" s="108">
        <f t="shared" si="607"/>
        <v>45432</v>
      </c>
      <c r="I1152" s="108">
        <f t="shared" si="594"/>
        <v>45432</v>
      </c>
      <c r="J1152" s="109">
        <f t="shared" si="601"/>
        <v>19</v>
      </c>
      <c r="K1152" s="109">
        <f t="shared" si="617"/>
        <v>9</v>
      </c>
      <c r="L1152" s="8">
        <f t="shared" si="602"/>
        <v>1</v>
      </c>
      <c r="M1152" s="110">
        <f t="shared" si="616"/>
        <v>1</v>
      </c>
      <c r="N1152" s="110">
        <f t="shared" si="611"/>
        <v>1.2696089611935097</v>
      </c>
      <c r="O1152" s="103">
        <f t="shared" si="615"/>
        <v>1.26960896</v>
      </c>
      <c r="P1152" s="103">
        <f t="shared" si="595"/>
        <v>451.91865496999998</v>
      </c>
      <c r="Q1152" s="11">
        <f t="shared" si="610"/>
        <v>0</v>
      </c>
      <c r="R1152" s="7">
        <f t="shared" si="603"/>
        <v>0</v>
      </c>
      <c r="S1152" s="8">
        <f t="shared" si="596"/>
        <v>0</v>
      </c>
      <c r="T1152" s="113">
        <f t="shared" si="604"/>
        <v>0.1047</v>
      </c>
      <c r="U1152" s="111">
        <f t="shared" si="612"/>
        <v>9</v>
      </c>
      <c r="V1152" s="111">
        <v>252</v>
      </c>
      <c r="W1152" s="110">
        <f t="shared" si="597"/>
        <v>1.0035625379999999</v>
      </c>
      <c r="X1152" s="103">
        <f t="shared" si="598"/>
        <v>1.6099773799999999</v>
      </c>
      <c r="Y1152" s="8">
        <f t="shared" si="605"/>
        <v>0</v>
      </c>
      <c r="Z1152" s="114" t="str">
        <f t="shared" si="608"/>
        <v>A+J=</v>
      </c>
      <c r="AA1152" s="108">
        <f t="shared" si="609"/>
        <v>45432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599"/>
        <v>45418</v>
      </c>
      <c r="B1153" s="103">
        <f t="shared" si="592"/>
        <v>453.52863234999995</v>
      </c>
      <c r="C1153" s="103">
        <f t="shared" si="606"/>
        <v>355.95105990000002</v>
      </c>
      <c r="D1153" s="104">
        <f t="shared" si="600"/>
        <v>1119.0609999999999</v>
      </c>
      <c r="E1153" s="105">
        <f t="shared" si="613"/>
        <v>1113.837</v>
      </c>
      <c r="F1153" s="106">
        <f t="shared" si="614"/>
        <v>45373</v>
      </c>
      <c r="G1153" s="107">
        <f t="shared" si="593"/>
        <v>-4.6681994994016707E-3</v>
      </c>
      <c r="H1153" s="108">
        <f t="shared" si="607"/>
        <v>45432</v>
      </c>
      <c r="I1153" s="108">
        <f t="shared" si="594"/>
        <v>45432</v>
      </c>
      <c r="J1153" s="109">
        <f t="shared" si="601"/>
        <v>19</v>
      </c>
      <c r="K1153" s="109">
        <f t="shared" si="617"/>
        <v>9</v>
      </c>
      <c r="L1153" s="8">
        <f t="shared" si="602"/>
        <v>1</v>
      </c>
      <c r="M1153" s="110">
        <f t="shared" si="616"/>
        <v>1</v>
      </c>
      <c r="N1153" s="110">
        <f t="shared" si="611"/>
        <v>1.2696089611935097</v>
      </c>
      <c r="O1153" s="103">
        <f t="shared" si="615"/>
        <v>1.26960896</v>
      </c>
      <c r="P1153" s="103">
        <f t="shared" si="595"/>
        <v>451.91865496999998</v>
      </c>
      <c r="Q1153" s="11">
        <f t="shared" si="610"/>
        <v>0</v>
      </c>
      <c r="R1153" s="7">
        <f t="shared" si="603"/>
        <v>0</v>
      </c>
      <c r="S1153" s="8">
        <f t="shared" si="596"/>
        <v>0</v>
      </c>
      <c r="T1153" s="113">
        <f t="shared" si="604"/>
        <v>0.1047</v>
      </c>
      <c r="U1153" s="111">
        <f t="shared" si="612"/>
        <v>9</v>
      </c>
      <c r="V1153" s="111">
        <v>252</v>
      </c>
      <c r="W1153" s="110">
        <f t="shared" si="597"/>
        <v>1.0035625379999999</v>
      </c>
      <c r="X1153" s="103">
        <f t="shared" si="598"/>
        <v>1.6099773799999999</v>
      </c>
      <c r="Y1153" s="8">
        <f t="shared" si="605"/>
        <v>0</v>
      </c>
      <c r="Z1153" s="114" t="str">
        <f t="shared" si="608"/>
        <v>A+J=</v>
      </c>
      <c r="AA1153" s="108">
        <f t="shared" si="609"/>
        <v>45432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599"/>
        <v>45419</v>
      </c>
      <c r="B1154" s="103">
        <f t="shared" si="592"/>
        <v>453.70787231999998</v>
      </c>
      <c r="C1154" s="103">
        <f t="shared" si="606"/>
        <v>355.95105990000002</v>
      </c>
      <c r="D1154" s="104">
        <f t="shared" si="600"/>
        <v>1119.0609999999999</v>
      </c>
      <c r="E1154" s="105">
        <f t="shared" si="613"/>
        <v>1113.837</v>
      </c>
      <c r="F1154" s="106">
        <f t="shared" si="614"/>
        <v>45373</v>
      </c>
      <c r="G1154" s="107">
        <f t="shared" si="593"/>
        <v>-4.6681994994016707E-3</v>
      </c>
      <c r="H1154" s="108">
        <f t="shared" si="607"/>
        <v>45432</v>
      </c>
      <c r="I1154" s="108">
        <f t="shared" si="594"/>
        <v>45432</v>
      </c>
      <c r="J1154" s="109">
        <f t="shared" si="601"/>
        <v>19</v>
      </c>
      <c r="K1154" s="109">
        <f t="shared" si="617"/>
        <v>10</v>
      </c>
      <c r="L1154" s="8">
        <f t="shared" si="602"/>
        <v>1</v>
      </c>
      <c r="M1154" s="110">
        <f t="shared" si="616"/>
        <v>1</v>
      </c>
      <c r="N1154" s="110">
        <f t="shared" si="611"/>
        <v>1.2696089611935097</v>
      </c>
      <c r="O1154" s="103">
        <f t="shared" si="615"/>
        <v>1.26960896</v>
      </c>
      <c r="P1154" s="103">
        <f t="shared" si="595"/>
        <v>451.91865496999998</v>
      </c>
      <c r="Q1154" s="11">
        <f t="shared" si="610"/>
        <v>0</v>
      </c>
      <c r="R1154" s="7">
        <f t="shared" si="603"/>
        <v>0</v>
      </c>
      <c r="S1154" s="8">
        <f t="shared" si="596"/>
        <v>0</v>
      </c>
      <c r="T1154" s="113">
        <f t="shared" si="604"/>
        <v>0.1047</v>
      </c>
      <c r="U1154" s="111">
        <f t="shared" si="612"/>
        <v>10</v>
      </c>
      <c r="V1154" s="111">
        <v>252</v>
      </c>
      <c r="W1154" s="110">
        <f t="shared" si="597"/>
        <v>1.003959158</v>
      </c>
      <c r="X1154" s="103">
        <f t="shared" si="598"/>
        <v>1.7892173499999999</v>
      </c>
      <c r="Y1154" s="8">
        <f t="shared" si="605"/>
        <v>0</v>
      </c>
      <c r="Z1154" s="114" t="str">
        <f t="shared" si="608"/>
        <v>A+J=</v>
      </c>
      <c r="AA1154" s="108">
        <f t="shared" si="609"/>
        <v>45432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599"/>
        <v>45420</v>
      </c>
      <c r="B1155" s="103">
        <f t="shared" si="592"/>
        <v>453.88718324999996</v>
      </c>
      <c r="C1155" s="103">
        <f t="shared" si="606"/>
        <v>355.95105990000002</v>
      </c>
      <c r="D1155" s="104">
        <f t="shared" si="600"/>
        <v>1119.0609999999999</v>
      </c>
      <c r="E1155" s="105">
        <f t="shared" si="613"/>
        <v>1113.837</v>
      </c>
      <c r="F1155" s="106">
        <f t="shared" si="614"/>
        <v>45373</v>
      </c>
      <c r="G1155" s="107">
        <f t="shared" si="593"/>
        <v>-4.6681994994016707E-3</v>
      </c>
      <c r="H1155" s="108">
        <f t="shared" si="607"/>
        <v>45432</v>
      </c>
      <c r="I1155" s="108">
        <f t="shared" si="594"/>
        <v>45432</v>
      </c>
      <c r="J1155" s="109">
        <f t="shared" si="601"/>
        <v>19</v>
      </c>
      <c r="K1155" s="109">
        <f t="shared" si="617"/>
        <v>11</v>
      </c>
      <c r="L1155" s="8">
        <f t="shared" si="602"/>
        <v>1</v>
      </c>
      <c r="M1155" s="110">
        <f t="shared" si="616"/>
        <v>1</v>
      </c>
      <c r="N1155" s="110">
        <f t="shared" si="611"/>
        <v>1.2696089611935097</v>
      </c>
      <c r="O1155" s="103">
        <f t="shared" si="615"/>
        <v>1.26960896</v>
      </c>
      <c r="P1155" s="103">
        <f t="shared" si="595"/>
        <v>451.91865496999998</v>
      </c>
      <c r="Q1155" s="11">
        <f t="shared" si="610"/>
        <v>0</v>
      </c>
      <c r="R1155" s="7">
        <f t="shared" si="603"/>
        <v>0</v>
      </c>
      <c r="S1155" s="8">
        <f t="shared" si="596"/>
        <v>0</v>
      </c>
      <c r="T1155" s="113">
        <f t="shared" si="604"/>
        <v>0.1047</v>
      </c>
      <c r="U1155" s="111">
        <f t="shared" si="612"/>
        <v>11</v>
      </c>
      <c r="V1155" s="111">
        <v>252</v>
      </c>
      <c r="W1155" s="110">
        <f t="shared" si="597"/>
        <v>1.004355935</v>
      </c>
      <c r="X1155" s="103">
        <f t="shared" si="598"/>
        <v>1.9685282799999999</v>
      </c>
      <c r="Y1155" s="8">
        <f t="shared" si="605"/>
        <v>0</v>
      </c>
      <c r="Z1155" s="114" t="str">
        <f t="shared" si="608"/>
        <v>A+J=</v>
      </c>
      <c r="AA1155" s="108">
        <f t="shared" si="609"/>
        <v>45432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599"/>
        <v>45421</v>
      </c>
      <c r="B1156" s="103">
        <f t="shared" si="592"/>
        <v>454.06656512999996</v>
      </c>
      <c r="C1156" s="103">
        <f t="shared" si="606"/>
        <v>355.95105990000002</v>
      </c>
      <c r="D1156" s="104">
        <f t="shared" si="600"/>
        <v>1119.0609999999999</v>
      </c>
      <c r="E1156" s="105">
        <f t="shared" si="613"/>
        <v>1113.837</v>
      </c>
      <c r="F1156" s="106">
        <f t="shared" si="614"/>
        <v>45373</v>
      </c>
      <c r="G1156" s="107">
        <f t="shared" si="593"/>
        <v>-4.6681994994016707E-3</v>
      </c>
      <c r="H1156" s="108">
        <f t="shared" si="607"/>
        <v>45432</v>
      </c>
      <c r="I1156" s="108">
        <f t="shared" si="594"/>
        <v>45432</v>
      </c>
      <c r="J1156" s="109">
        <f t="shared" si="601"/>
        <v>19</v>
      </c>
      <c r="K1156" s="109">
        <f t="shared" si="617"/>
        <v>12</v>
      </c>
      <c r="L1156" s="8">
        <f t="shared" si="602"/>
        <v>1</v>
      </c>
      <c r="M1156" s="110">
        <f t="shared" si="616"/>
        <v>1</v>
      </c>
      <c r="N1156" s="110">
        <f t="shared" si="611"/>
        <v>1.2696089611935097</v>
      </c>
      <c r="O1156" s="103">
        <f t="shared" si="615"/>
        <v>1.26960896</v>
      </c>
      <c r="P1156" s="103">
        <f t="shared" si="595"/>
        <v>451.91865496999998</v>
      </c>
      <c r="Q1156" s="11">
        <f t="shared" si="610"/>
        <v>0</v>
      </c>
      <c r="R1156" s="7">
        <f t="shared" si="603"/>
        <v>0</v>
      </c>
      <c r="S1156" s="8">
        <f t="shared" si="596"/>
        <v>0</v>
      </c>
      <c r="T1156" s="113">
        <f t="shared" si="604"/>
        <v>0.1047</v>
      </c>
      <c r="U1156" s="111">
        <f t="shared" si="612"/>
        <v>12</v>
      </c>
      <c r="V1156" s="111">
        <v>252</v>
      </c>
      <c r="W1156" s="110">
        <f t="shared" si="597"/>
        <v>1.004752869</v>
      </c>
      <c r="X1156" s="103">
        <f t="shared" si="598"/>
        <v>2.1479101599999999</v>
      </c>
      <c r="Y1156" s="8">
        <f t="shared" si="605"/>
        <v>0</v>
      </c>
      <c r="Z1156" s="114" t="str">
        <f t="shared" si="608"/>
        <v>A+J=</v>
      </c>
      <c r="AA1156" s="108">
        <f t="shared" si="609"/>
        <v>45432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599"/>
        <v>45422</v>
      </c>
      <c r="B1157" s="103">
        <f t="shared" si="592"/>
        <v>454.24601795999996</v>
      </c>
      <c r="C1157" s="103">
        <f t="shared" si="606"/>
        <v>355.95105990000002</v>
      </c>
      <c r="D1157" s="104">
        <f t="shared" si="600"/>
        <v>1119.0609999999999</v>
      </c>
      <c r="E1157" s="105">
        <f t="shared" si="613"/>
        <v>1113.837</v>
      </c>
      <c r="F1157" s="106">
        <f t="shared" si="614"/>
        <v>45373</v>
      </c>
      <c r="G1157" s="107">
        <f t="shared" si="593"/>
        <v>-4.6681994994016707E-3</v>
      </c>
      <c r="H1157" s="108">
        <f t="shared" si="607"/>
        <v>45432</v>
      </c>
      <c r="I1157" s="108">
        <f t="shared" si="594"/>
        <v>45432</v>
      </c>
      <c r="J1157" s="109">
        <f t="shared" si="601"/>
        <v>19</v>
      </c>
      <c r="K1157" s="109">
        <f t="shared" si="617"/>
        <v>13</v>
      </c>
      <c r="L1157" s="8">
        <f t="shared" si="602"/>
        <v>1</v>
      </c>
      <c r="M1157" s="110">
        <f t="shared" si="616"/>
        <v>1</v>
      </c>
      <c r="N1157" s="110">
        <f t="shared" si="611"/>
        <v>1.2696089611935097</v>
      </c>
      <c r="O1157" s="103">
        <f t="shared" si="615"/>
        <v>1.26960896</v>
      </c>
      <c r="P1157" s="103">
        <f t="shared" si="595"/>
        <v>451.91865496999998</v>
      </c>
      <c r="Q1157" s="11">
        <f t="shared" si="610"/>
        <v>0</v>
      </c>
      <c r="R1157" s="7">
        <f t="shared" si="603"/>
        <v>0</v>
      </c>
      <c r="S1157" s="8">
        <f t="shared" si="596"/>
        <v>0</v>
      </c>
      <c r="T1157" s="113">
        <f t="shared" si="604"/>
        <v>0.1047</v>
      </c>
      <c r="U1157" s="111">
        <f t="shared" si="612"/>
        <v>13</v>
      </c>
      <c r="V1157" s="111">
        <v>252</v>
      </c>
      <c r="W1157" s="110">
        <f t="shared" si="597"/>
        <v>1.00514996</v>
      </c>
      <c r="X1157" s="103">
        <f t="shared" si="598"/>
        <v>2.3273629900000001</v>
      </c>
      <c r="Y1157" s="8">
        <f t="shared" si="605"/>
        <v>0</v>
      </c>
      <c r="Z1157" s="114" t="str">
        <f t="shared" si="608"/>
        <v>A+J=</v>
      </c>
      <c r="AA1157" s="108">
        <f t="shared" si="609"/>
        <v>45432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599"/>
        <v>45423</v>
      </c>
      <c r="B1158" s="103">
        <f t="shared" si="592"/>
        <v>454.42554128999996</v>
      </c>
      <c r="C1158" s="103">
        <f t="shared" si="606"/>
        <v>355.95105990000002</v>
      </c>
      <c r="D1158" s="104">
        <f t="shared" si="600"/>
        <v>1119.0609999999999</v>
      </c>
      <c r="E1158" s="105">
        <f t="shared" si="613"/>
        <v>1113.837</v>
      </c>
      <c r="F1158" s="106">
        <f t="shared" si="614"/>
        <v>45373</v>
      </c>
      <c r="G1158" s="107">
        <f t="shared" si="593"/>
        <v>-4.6681994994016707E-3</v>
      </c>
      <c r="H1158" s="108">
        <f t="shared" si="607"/>
        <v>45432</v>
      </c>
      <c r="I1158" s="108">
        <f t="shared" si="594"/>
        <v>45432</v>
      </c>
      <c r="J1158" s="109">
        <f t="shared" si="601"/>
        <v>19</v>
      </c>
      <c r="K1158" s="109">
        <f t="shared" si="617"/>
        <v>14</v>
      </c>
      <c r="L1158" s="8">
        <f t="shared" si="602"/>
        <v>1</v>
      </c>
      <c r="M1158" s="110">
        <f t="shared" si="616"/>
        <v>1</v>
      </c>
      <c r="N1158" s="110">
        <f t="shared" si="611"/>
        <v>1.2696089611935097</v>
      </c>
      <c r="O1158" s="103">
        <f t="shared" si="615"/>
        <v>1.26960896</v>
      </c>
      <c r="P1158" s="103">
        <f t="shared" si="595"/>
        <v>451.91865496999998</v>
      </c>
      <c r="Q1158" s="11">
        <f t="shared" si="610"/>
        <v>0</v>
      </c>
      <c r="R1158" s="7">
        <f t="shared" si="603"/>
        <v>0</v>
      </c>
      <c r="S1158" s="8">
        <f t="shared" si="596"/>
        <v>0</v>
      </c>
      <c r="T1158" s="113">
        <f t="shared" si="604"/>
        <v>0.1047</v>
      </c>
      <c r="U1158" s="111">
        <f t="shared" si="612"/>
        <v>14</v>
      </c>
      <c r="V1158" s="111">
        <v>252</v>
      </c>
      <c r="W1158" s="110">
        <f t="shared" si="597"/>
        <v>1.005547207</v>
      </c>
      <c r="X1158" s="103">
        <f t="shared" si="598"/>
        <v>2.50688632</v>
      </c>
      <c r="Y1158" s="8">
        <f t="shared" si="605"/>
        <v>0</v>
      </c>
      <c r="Z1158" s="114" t="str">
        <f t="shared" si="608"/>
        <v>A+J=</v>
      </c>
      <c r="AA1158" s="108">
        <f t="shared" si="609"/>
        <v>45432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599"/>
        <v>45424</v>
      </c>
      <c r="B1159" s="103">
        <f t="shared" si="592"/>
        <v>454.42554128999996</v>
      </c>
      <c r="C1159" s="103">
        <f t="shared" si="606"/>
        <v>355.95105990000002</v>
      </c>
      <c r="D1159" s="104">
        <f t="shared" si="600"/>
        <v>1119.0609999999999</v>
      </c>
      <c r="E1159" s="105">
        <f t="shared" si="613"/>
        <v>1113.837</v>
      </c>
      <c r="F1159" s="106">
        <f t="shared" si="614"/>
        <v>45373</v>
      </c>
      <c r="G1159" s="107">
        <f t="shared" si="593"/>
        <v>-4.6681994994016707E-3</v>
      </c>
      <c r="H1159" s="108">
        <f t="shared" si="607"/>
        <v>45432</v>
      </c>
      <c r="I1159" s="108">
        <f t="shared" si="594"/>
        <v>45432</v>
      </c>
      <c r="J1159" s="109">
        <f t="shared" si="601"/>
        <v>19</v>
      </c>
      <c r="K1159" s="109">
        <f t="shared" si="617"/>
        <v>14</v>
      </c>
      <c r="L1159" s="8">
        <f t="shared" si="602"/>
        <v>1</v>
      </c>
      <c r="M1159" s="110">
        <f t="shared" si="616"/>
        <v>1</v>
      </c>
      <c r="N1159" s="110">
        <f t="shared" si="611"/>
        <v>1.2696089611935097</v>
      </c>
      <c r="O1159" s="103">
        <f t="shared" si="615"/>
        <v>1.26960896</v>
      </c>
      <c r="P1159" s="103">
        <f t="shared" si="595"/>
        <v>451.91865496999998</v>
      </c>
      <c r="Q1159" s="11">
        <f t="shared" si="610"/>
        <v>0</v>
      </c>
      <c r="R1159" s="7">
        <f t="shared" si="603"/>
        <v>0</v>
      </c>
      <c r="S1159" s="8">
        <f t="shared" si="596"/>
        <v>0</v>
      </c>
      <c r="T1159" s="113">
        <f t="shared" si="604"/>
        <v>0.1047</v>
      </c>
      <c r="U1159" s="111">
        <f t="shared" si="612"/>
        <v>14</v>
      </c>
      <c r="V1159" s="111">
        <v>252</v>
      </c>
      <c r="W1159" s="110">
        <f t="shared" si="597"/>
        <v>1.005547207</v>
      </c>
      <c r="X1159" s="103">
        <f t="shared" si="598"/>
        <v>2.50688632</v>
      </c>
      <c r="Y1159" s="8">
        <f t="shared" si="605"/>
        <v>0</v>
      </c>
      <c r="Z1159" s="114" t="str">
        <f t="shared" si="608"/>
        <v>A+J=</v>
      </c>
      <c r="AA1159" s="108">
        <f t="shared" si="609"/>
        <v>45432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599"/>
        <v>45425</v>
      </c>
      <c r="B1160" s="103">
        <f t="shared" si="592"/>
        <v>454.42554128999996</v>
      </c>
      <c r="C1160" s="103">
        <f t="shared" si="606"/>
        <v>355.95105990000002</v>
      </c>
      <c r="D1160" s="104">
        <f t="shared" si="600"/>
        <v>1119.0609999999999</v>
      </c>
      <c r="E1160" s="105">
        <f t="shared" si="613"/>
        <v>1113.837</v>
      </c>
      <c r="F1160" s="106">
        <f t="shared" si="614"/>
        <v>45373</v>
      </c>
      <c r="G1160" s="107">
        <f t="shared" si="593"/>
        <v>-4.6681994994016707E-3</v>
      </c>
      <c r="H1160" s="108">
        <f t="shared" si="607"/>
        <v>45432</v>
      </c>
      <c r="I1160" s="108">
        <f t="shared" si="594"/>
        <v>45432</v>
      </c>
      <c r="J1160" s="109">
        <f t="shared" si="601"/>
        <v>19</v>
      </c>
      <c r="K1160" s="109">
        <f t="shared" si="617"/>
        <v>14</v>
      </c>
      <c r="L1160" s="8">
        <f t="shared" si="602"/>
        <v>1</v>
      </c>
      <c r="M1160" s="110">
        <f t="shared" si="616"/>
        <v>1</v>
      </c>
      <c r="N1160" s="110">
        <f t="shared" si="611"/>
        <v>1.2696089611935097</v>
      </c>
      <c r="O1160" s="103">
        <f t="shared" si="615"/>
        <v>1.26960896</v>
      </c>
      <c r="P1160" s="103">
        <f t="shared" si="595"/>
        <v>451.91865496999998</v>
      </c>
      <c r="Q1160" s="11">
        <f t="shared" si="610"/>
        <v>0</v>
      </c>
      <c r="R1160" s="7">
        <f t="shared" si="603"/>
        <v>0</v>
      </c>
      <c r="S1160" s="8">
        <f t="shared" si="596"/>
        <v>0</v>
      </c>
      <c r="T1160" s="113">
        <f t="shared" si="604"/>
        <v>0.1047</v>
      </c>
      <c r="U1160" s="111">
        <f t="shared" si="612"/>
        <v>14</v>
      </c>
      <c r="V1160" s="111">
        <v>252</v>
      </c>
      <c r="W1160" s="110">
        <f t="shared" si="597"/>
        <v>1.005547207</v>
      </c>
      <c r="X1160" s="103">
        <f t="shared" si="598"/>
        <v>2.50688632</v>
      </c>
      <c r="Y1160" s="8">
        <f t="shared" si="605"/>
        <v>0</v>
      </c>
      <c r="Z1160" s="114" t="str">
        <f t="shared" si="608"/>
        <v>A+J=</v>
      </c>
      <c r="AA1160" s="108">
        <f t="shared" si="609"/>
        <v>45432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599"/>
        <v>45426</v>
      </c>
      <c r="B1161" s="103">
        <f t="shared" si="592"/>
        <v>454.60513601999997</v>
      </c>
      <c r="C1161" s="103">
        <f t="shared" si="606"/>
        <v>355.95105990000002</v>
      </c>
      <c r="D1161" s="104">
        <f t="shared" si="600"/>
        <v>1119.0609999999999</v>
      </c>
      <c r="E1161" s="105">
        <f t="shared" si="613"/>
        <v>1113.837</v>
      </c>
      <c r="F1161" s="106">
        <f t="shared" si="614"/>
        <v>45373</v>
      </c>
      <c r="G1161" s="107">
        <f t="shared" si="593"/>
        <v>-4.6681994994016707E-3</v>
      </c>
      <c r="H1161" s="108">
        <f t="shared" si="607"/>
        <v>45432</v>
      </c>
      <c r="I1161" s="108">
        <f t="shared" si="594"/>
        <v>45432</v>
      </c>
      <c r="J1161" s="109">
        <f t="shared" si="601"/>
        <v>19</v>
      </c>
      <c r="K1161" s="109">
        <f t="shared" si="617"/>
        <v>15</v>
      </c>
      <c r="L1161" s="8">
        <f t="shared" si="602"/>
        <v>1</v>
      </c>
      <c r="M1161" s="110">
        <f t="shared" si="616"/>
        <v>1</v>
      </c>
      <c r="N1161" s="110">
        <f t="shared" si="611"/>
        <v>1.2696089611935097</v>
      </c>
      <c r="O1161" s="103">
        <f t="shared" si="615"/>
        <v>1.26960896</v>
      </c>
      <c r="P1161" s="103">
        <f t="shared" si="595"/>
        <v>451.91865496999998</v>
      </c>
      <c r="Q1161" s="11">
        <f t="shared" si="610"/>
        <v>0</v>
      </c>
      <c r="R1161" s="7">
        <f t="shared" si="603"/>
        <v>0</v>
      </c>
      <c r="S1161" s="8">
        <f t="shared" si="596"/>
        <v>0</v>
      </c>
      <c r="T1161" s="113">
        <f t="shared" si="604"/>
        <v>0.1047</v>
      </c>
      <c r="U1161" s="111">
        <f t="shared" si="612"/>
        <v>15</v>
      </c>
      <c r="V1161" s="111">
        <v>252</v>
      </c>
      <c r="W1161" s="110">
        <f t="shared" si="597"/>
        <v>1.005944612</v>
      </c>
      <c r="X1161" s="103">
        <f t="shared" si="598"/>
        <v>2.6864810499999998</v>
      </c>
      <c r="Y1161" s="8">
        <f t="shared" si="605"/>
        <v>0</v>
      </c>
      <c r="Z1161" s="114" t="str">
        <f t="shared" si="608"/>
        <v>A+J=</v>
      </c>
      <c r="AA1161" s="108">
        <f t="shared" si="609"/>
        <v>45432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599"/>
        <v>45427</v>
      </c>
      <c r="B1162" s="103">
        <f t="shared" ref="B1162:B1225" si="618">(P1162+X1162)</f>
        <v>454.78480125999999</v>
      </c>
      <c r="C1162" s="103">
        <f t="shared" si="606"/>
        <v>355.95105990000002</v>
      </c>
      <c r="D1162" s="104">
        <f t="shared" si="600"/>
        <v>1119.0609999999999</v>
      </c>
      <c r="E1162" s="105">
        <f t="shared" si="613"/>
        <v>1113.837</v>
      </c>
      <c r="F1162" s="106">
        <f t="shared" si="614"/>
        <v>45373</v>
      </c>
      <c r="G1162" s="107">
        <f t="shared" ref="G1162:G1225" si="619">(E1162/D1162)-1</f>
        <v>-4.6681994994016707E-3</v>
      </c>
      <c r="H1162" s="108">
        <f t="shared" si="607"/>
        <v>45432</v>
      </c>
      <c r="I1162" s="108">
        <f t="shared" ref="I1162:I1225" si="620">IF(A1162&gt;I1161,H1162,I1161)</f>
        <v>45432</v>
      </c>
      <c r="J1162" s="109">
        <f t="shared" si="601"/>
        <v>19</v>
      </c>
      <c r="K1162" s="109">
        <f t="shared" si="617"/>
        <v>16</v>
      </c>
      <c r="L1162" s="8">
        <f t="shared" si="602"/>
        <v>1</v>
      </c>
      <c r="M1162" s="110">
        <f t="shared" si="616"/>
        <v>1</v>
      </c>
      <c r="N1162" s="110">
        <f t="shared" si="611"/>
        <v>1.2696089611935097</v>
      </c>
      <c r="O1162" s="103">
        <f t="shared" si="615"/>
        <v>1.26960896</v>
      </c>
      <c r="P1162" s="103">
        <f t="shared" ref="P1162:P1225" si="621">TRUNC(C1162*O1162,8)</f>
        <v>451.91865496999998</v>
      </c>
      <c r="Q1162" s="11">
        <f t="shared" si="610"/>
        <v>0</v>
      </c>
      <c r="R1162" s="7">
        <f t="shared" si="603"/>
        <v>0</v>
      </c>
      <c r="S1162" s="8">
        <f t="shared" ref="S1162:S1225" si="622">IF(R1162&gt;0,TRUNC(R1162*P1162,8),0)</f>
        <v>0</v>
      </c>
      <c r="T1162" s="113">
        <f t="shared" si="604"/>
        <v>0.1047</v>
      </c>
      <c r="U1162" s="111">
        <f t="shared" si="612"/>
        <v>16</v>
      </c>
      <c r="V1162" s="111">
        <v>252</v>
      </c>
      <c r="W1162" s="110">
        <f t="shared" ref="W1162:W1225" si="623">ROUND((1+T1162)^TRUNC((U1162/V1162),9),9)</f>
        <v>1.006342173</v>
      </c>
      <c r="X1162" s="103">
        <f t="shared" ref="X1162:X1225" si="624">TRUNC((P1162*(W1162-1)),8)</f>
        <v>2.8661462900000001</v>
      </c>
      <c r="Y1162" s="8">
        <f t="shared" si="605"/>
        <v>0</v>
      </c>
      <c r="Z1162" s="114" t="str">
        <f t="shared" si="608"/>
        <v>A+J=</v>
      </c>
      <c r="AA1162" s="108">
        <f t="shared" si="609"/>
        <v>45432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625">(A1162+1)</f>
        <v>45428</v>
      </c>
      <c r="B1163" s="103">
        <f t="shared" si="618"/>
        <v>454.96453788999997</v>
      </c>
      <c r="C1163" s="103">
        <f t="shared" si="606"/>
        <v>355.95105990000002</v>
      </c>
      <c r="D1163" s="104">
        <f t="shared" ref="D1163:D1226" si="626">IF(E1163=E1162,D1162,E1162)</f>
        <v>1119.0609999999999</v>
      </c>
      <c r="E1163" s="105">
        <f t="shared" si="613"/>
        <v>1113.837</v>
      </c>
      <c r="F1163" s="106">
        <f t="shared" si="614"/>
        <v>45373</v>
      </c>
      <c r="G1163" s="107">
        <f t="shared" si="619"/>
        <v>-4.6681994994016707E-3</v>
      </c>
      <c r="H1163" s="108">
        <f t="shared" si="607"/>
        <v>45432</v>
      </c>
      <c r="I1163" s="108">
        <f t="shared" si="620"/>
        <v>45432</v>
      </c>
      <c r="J1163" s="109">
        <f t="shared" ref="J1163:J1226" si="627">IF(I1163=I1162,J1162,NETWORKDAYS(I1162,I1163,$AD$171:$AD$502)-1)</f>
        <v>19</v>
      </c>
      <c r="K1163" s="109">
        <f t="shared" si="617"/>
        <v>17</v>
      </c>
      <c r="L1163" s="8">
        <f t="shared" ref="L1163:L1226" si="628">IF(E1163&lt;D1163,1,TRUNC((E1163/D1163)^TRUNC((K1163/J1163),9),8))</f>
        <v>1</v>
      </c>
      <c r="M1163" s="110">
        <f t="shared" si="616"/>
        <v>1</v>
      </c>
      <c r="N1163" s="110">
        <f t="shared" si="611"/>
        <v>1.2696089611935097</v>
      </c>
      <c r="O1163" s="103">
        <f t="shared" si="615"/>
        <v>1.26960896</v>
      </c>
      <c r="P1163" s="103">
        <f t="shared" si="621"/>
        <v>451.91865496999998</v>
      </c>
      <c r="Q1163" s="11">
        <f t="shared" si="610"/>
        <v>0</v>
      </c>
      <c r="R1163" s="7">
        <f t="shared" ref="R1163:R1226" si="629">IF(Q1163&gt;0,VLOOKUP($A1163,$AD$10:$AI$165,6),0)</f>
        <v>0</v>
      </c>
      <c r="S1163" s="8">
        <f t="shared" si="622"/>
        <v>0</v>
      </c>
      <c r="T1163" s="113">
        <f t="shared" ref="T1163:T1226" si="630">(T1162)</f>
        <v>0.1047</v>
      </c>
      <c r="U1163" s="111">
        <f t="shared" si="612"/>
        <v>17</v>
      </c>
      <c r="V1163" s="111">
        <v>252</v>
      </c>
      <c r="W1163" s="110">
        <f t="shared" si="623"/>
        <v>1.0067398919999999</v>
      </c>
      <c r="X1163" s="103">
        <f t="shared" si="624"/>
        <v>3.0458829199999999</v>
      </c>
      <c r="Y1163" s="8">
        <f t="shared" ref="Y1163:Y1226" si="631">IF(Z1163="INCORPJ=",0,IF(Q1163&gt;0,S1163+X1163,0))</f>
        <v>0</v>
      </c>
      <c r="Z1163" s="114" t="str">
        <f t="shared" si="608"/>
        <v>A+J=</v>
      </c>
      <c r="AA1163" s="108">
        <f t="shared" si="609"/>
        <v>45432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625"/>
        <v>45429</v>
      </c>
      <c r="B1164" s="103">
        <f t="shared" si="618"/>
        <v>455.14434547999997</v>
      </c>
      <c r="C1164" s="103">
        <f t="shared" ref="C1164:C1227" si="632">TRUNC(IF(Q1163&gt;0,VLOOKUP(A1163,$AD$12:$AE$165,2),C1163),8)</f>
        <v>355.95105990000002</v>
      </c>
      <c r="D1164" s="104">
        <f t="shared" si="626"/>
        <v>1119.0609999999999</v>
      </c>
      <c r="E1164" s="105">
        <f t="shared" si="613"/>
        <v>1113.837</v>
      </c>
      <c r="F1164" s="106">
        <f t="shared" si="614"/>
        <v>45373</v>
      </c>
      <c r="G1164" s="107">
        <f t="shared" si="619"/>
        <v>-4.6681994994016707E-3</v>
      </c>
      <c r="H1164" s="108">
        <f t="shared" ref="H1164:H1227" si="633">IF(DAY(A1164)=H$9,VLOOKUP(A1164,AH$118:AN$450,4),H1163)</f>
        <v>45432</v>
      </c>
      <c r="I1164" s="108">
        <f t="shared" si="620"/>
        <v>45432</v>
      </c>
      <c r="J1164" s="109">
        <f t="shared" si="627"/>
        <v>19</v>
      </c>
      <c r="K1164" s="109">
        <f t="shared" si="617"/>
        <v>18</v>
      </c>
      <c r="L1164" s="8">
        <f t="shared" si="628"/>
        <v>1</v>
      </c>
      <c r="M1164" s="110">
        <f t="shared" si="616"/>
        <v>1</v>
      </c>
      <c r="N1164" s="110">
        <f t="shared" si="611"/>
        <v>1.2696089611935097</v>
      </c>
      <c r="O1164" s="103">
        <f t="shared" si="615"/>
        <v>1.26960896</v>
      </c>
      <c r="P1164" s="103">
        <f t="shared" si="621"/>
        <v>451.91865496999998</v>
      </c>
      <c r="Q1164" s="11">
        <f t="shared" si="610"/>
        <v>0</v>
      </c>
      <c r="R1164" s="7">
        <f t="shared" si="629"/>
        <v>0</v>
      </c>
      <c r="S1164" s="8">
        <f t="shared" si="622"/>
        <v>0</v>
      </c>
      <c r="T1164" s="113">
        <f t="shared" si="630"/>
        <v>0.1047</v>
      </c>
      <c r="U1164" s="111">
        <f t="shared" si="612"/>
        <v>18</v>
      </c>
      <c r="V1164" s="111">
        <v>252</v>
      </c>
      <c r="W1164" s="110">
        <f t="shared" si="623"/>
        <v>1.007137768</v>
      </c>
      <c r="X1164" s="103">
        <f t="shared" si="624"/>
        <v>3.2256905100000002</v>
      </c>
      <c r="Y1164" s="8">
        <f t="shared" si="631"/>
        <v>0</v>
      </c>
      <c r="Z1164" s="114" t="str">
        <f t="shared" ref="Z1164:Z1227" si="634">IF($Q1163&gt;0,VLOOKUP($A1163,$AD$10:$AM$165,9),Z1163)</f>
        <v>A+J=</v>
      </c>
      <c r="AA1164" s="108">
        <f t="shared" ref="AA1164:AA1227" si="635">IF($Q1163&gt;0,VLOOKUP($A1163,$AD$10:$AM$165,10),AA1163)</f>
        <v>45432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625"/>
        <v>45430</v>
      </c>
      <c r="B1165" s="103">
        <f t="shared" si="618"/>
        <v>455.32422401999997</v>
      </c>
      <c r="C1165" s="103">
        <f t="shared" si="632"/>
        <v>355.95105990000002</v>
      </c>
      <c r="D1165" s="104">
        <f t="shared" si="626"/>
        <v>1119.0609999999999</v>
      </c>
      <c r="E1165" s="105">
        <f t="shared" si="613"/>
        <v>1113.837</v>
      </c>
      <c r="F1165" s="106">
        <f t="shared" si="614"/>
        <v>45373</v>
      </c>
      <c r="G1165" s="107">
        <f t="shared" si="619"/>
        <v>-4.6681994994016707E-3</v>
      </c>
      <c r="H1165" s="108">
        <f t="shared" si="633"/>
        <v>45432</v>
      </c>
      <c r="I1165" s="108">
        <f t="shared" si="620"/>
        <v>45432</v>
      </c>
      <c r="J1165" s="109">
        <f t="shared" si="627"/>
        <v>19</v>
      </c>
      <c r="K1165" s="109">
        <f t="shared" si="617"/>
        <v>19</v>
      </c>
      <c r="L1165" s="8">
        <f t="shared" si="628"/>
        <v>1</v>
      </c>
      <c r="M1165" s="110">
        <f t="shared" si="616"/>
        <v>1</v>
      </c>
      <c r="N1165" s="110">
        <f t="shared" si="611"/>
        <v>1.2696089611935097</v>
      </c>
      <c r="O1165" s="103">
        <f t="shared" si="615"/>
        <v>1.26960896</v>
      </c>
      <c r="P1165" s="103">
        <f t="shared" si="621"/>
        <v>451.91865496999998</v>
      </c>
      <c r="Q1165" s="11">
        <f t="shared" ref="Q1165:Q1228" si="636">IF(VLOOKUP(A1165,AD$10:AK$165,8)=VLOOKUP(A1164,AD$10:AK$165,8),0,VLOOKUP(A1165,AD$10:AK$165,8))</f>
        <v>0</v>
      </c>
      <c r="R1165" s="7">
        <f t="shared" si="629"/>
        <v>0</v>
      </c>
      <c r="S1165" s="8">
        <f t="shared" si="622"/>
        <v>0</v>
      </c>
      <c r="T1165" s="113">
        <f t="shared" si="630"/>
        <v>0.1047</v>
      </c>
      <c r="U1165" s="111">
        <f t="shared" si="612"/>
        <v>19</v>
      </c>
      <c r="V1165" s="111">
        <v>252</v>
      </c>
      <c r="W1165" s="110">
        <f t="shared" si="623"/>
        <v>1.007535801</v>
      </c>
      <c r="X1165" s="103">
        <f t="shared" si="624"/>
        <v>3.40556905</v>
      </c>
      <c r="Y1165" s="8">
        <f t="shared" si="631"/>
        <v>0</v>
      </c>
      <c r="Z1165" s="114" t="str">
        <f t="shared" si="634"/>
        <v>A+J=</v>
      </c>
      <c r="AA1165" s="108">
        <f t="shared" si="635"/>
        <v>45432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625"/>
        <v>45431</v>
      </c>
      <c r="B1166" s="103">
        <f t="shared" si="618"/>
        <v>455.32422401999997</v>
      </c>
      <c r="C1166" s="103">
        <f t="shared" si="632"/>
        <v>355.95105990000002</v>
      </c>
      <c r="D1166" s="104">
        <f t="shared" si="626"/>
        <v>1119.0609999999999</v>
      </c>
      <c r="E1166" s="105">
        <f t="shared" si="613"/>
        <v>1113.837</v>
      </c>
      <c r="F1166" s="106">
        <f t="shared" si="614"/>
        <v>45373</v>
      </c>
      <c r="G1166" s="107">
        <f t="shared" si="619"/>
        <v>-4.6681994994016707E-3</v>
      </c>
      <c r="H1166" s="108">
        <f t="shared" si="633"/>
        <v>45432</v>
      </c>
      <c r="I1166" s="108">
        <f t="shared" si="620"/>
        <v>45432</v>
      </c>
      <c r="J1166" s="109">
        <f t="shared" si="627"/>
        <v>19</v>
      </c>
      <c r="K1166" s="109">
        <f t="shared" si="617"/>
        <v>19</v>
      </c>
      <c r="L1166" s="8">
        <f t="shared" si="628"/>
        <v>1</v>
      </c>
      <c r="M1166" s="110">
        <f t="shared" si="616"/>
        <v>1</v>
      </c>
      <c r="N1166" s="110">
        <f t="shared" si="611"/>
        <v>1.2696089611935097</v>
      </c>
      <c r="O1166" s="103">
        <f t="shared" si="615"/>
        <v>1.26960896</v>
      </c>
      <c r="P1166" s="103">
        <f t="shared" si="621"/>
        <v>451.91865496999998</v>
      </c>
      <c r="Q1166" s="11">
        <f t="shared" si="636"/>
        <v>0</v>
      </c>
      <c r="R1166" s="7">
        <f t="shared" si="629"/>
        <v>0</v>
      </c>
      <c r="S1166" s="8">
        <f t="shared" si="622"/>
        <v>0</v>
      </c>
      <c r="T1166" s="113">
        <f t="shared" si="630"/>
        <v>0.1047</v>
      </c>
      <c r="U1166" s="111">
        <f t="shared" si="612"/>
        <v>19</v>
      </c>
      <c r="V1166" s="111">
        <v>252</v>
      </c>
      <c r="W1166" s="110">
        <f t="shared" si="623"/>
        <v>1.007535801</v>
      </c>
      <c r="X1166" s="103">
        <f t="shared" si="624"/>
        <v>3.40556905</v>
      </c>
      <c r="Y1166" s="8">
        <f t="shared" si="631"/>
        <v>0</v>
      </c>
      <c r="Z1166" s="114" t="str">
        <f t="shared" si="634"/>
        <v>A+J=</v>
      </c>
      <c r="AA1166" s="108">
        <f t="shared" si="635"/>
        <v>45432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625"/>
        <v>45432</v>
      </c>
      <c r="B1167" s="103">
        <f t="shared" si="618"/>
        <v>455.32422401999997</v>
      </c>
      <c r="C1167" s="103">
        <f t="shared" si="632"/>
        <v>355.95105990000002</v>
      </c>
      <c r="D1167" s="104">
        <f t="shared" si="626"/>
        <v>1119.0609999999999</v>
      </c>
      <c r="E1167" s="105">
        <f t="shared" si="613"/>
        <v>1113.837</v>
      </c>
      <c r="F1167" s="106">
        <f t="shared" si="614"/>
        <v>45373</v>
      </c>
      <c r="G1167" s="107">
        <f t="shared" si="619"/>
        <v>-4.6681994994016707E-3</v>
      </c>
      <c r="H1167" s="108">
        <f t="shared" si="633"/>
        <v>45463</v>
      </c>
      <c r="I1167" s="108">
        <f t="shared" si="620"/>
        <v>45432</v>
      </c>
      <c r="J1167" s="109">
        <f t="shared" si="627"/>
        <v>19</v>
      </c>
      <c r="K1167" s="109">
        <f t="shared" si="617"/>
        <v>19</v>
      </c>
      <c r="L1167" s="8">
        <f t="shared" si="628"/>
        <v>1</v>
      </c>
      <c r="M1167" s="110">
        <f t="shared" si="616"/>
        <v>1</v>
      </c>
      <c r="N1167" s="110">
        <f t="shared" si="611"/>
        <v>1.2696089611935097</v>
      </c>
      <c r="O1167" s="103">
        <f t="shared" si="615"/>
        <v>1.26960896</v>
      </c>
      <c r="P1167" s="103">
        <f t="shared" si="621"/>
        <v>451.91865496999998</v>
      </c>
      <c r="Q1167" s="11">
        <f t="shared" si="636"/>
        <v>38</v>
      </c>
      <c r="R1167" s="7">
        <f t="shared" si="629"/>
        <v>3.0412999999999999E-2</v>
      </c>
      <c r="S1167" s="8">
        <f t="shared" si="622"/>
        <v>13.74420205</v>
      </c>
      <c r="T1167" s="113">
        <f t="shared" si="630"/>
        <v>0.1047</v>
      </c>
      <c r="U1167" s="111">
        <f t="shared" si="612"/>
        <v>19</v>
      </c>
      <c r="V1167" s="111">
        <v>252</v>
      </c>
      <c r="W1167" s="110">
        <f t="shared" si="623"/>
        <v>1.007535801</v>
      </c>
      <c r="X1167" s="103">
        <f t="shared" si="624"/>
        <v>3.40556905</v>
      </c>
      <c r="Y1167" s="8">
        <f t="shared" si="631"/>
        <v>17.149771099999999</v>
      </c>
      <c r="Z1167" s="114" t="str">
        <f t="shared" si="634"/>
        <v>A+J=</v>
      </c>
      <c r="AA1167" s="108">
        <f t="shared" si="635"/>
        <v>45432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625"/>
        <v>45433</v>
      </c>
      <c r="B1168" s="103">
        <f t="shared" si="618"/>
        <v>438.40911930999999</v>
      </c>
      <c r="C1168" s="103">
        <f t="shared" si="632"/>
        <v>345.12552032000002</v>
      </c>
      <c r="D1168" s="104">
        <f t="shared" si="626"/>
        <v>1113.837</v>
      </c>
      <c r="E1168" s="105">
        <f t="shared" si="613"/>
        <v>1117.28</v>
      </c>
      <c r="F1168" s="106">
        <f t="shared" si="614"/>
        <v>45402</v>
      </c>
      <c r="G1168" s="107">
        <f t="shared" si="619"/>
        <v>3.0911165637341753E-3</v>
      </c>
      <c r="H1168" s="108">
        <f t="shared" si="633"/>
        <v>45463</v>
      </c>
      <c r="I1168" s="108">
        <f t="shared" si="620"/>
        <v>45463</v>
      </c>
      <c r="J1168" s="109">
        <f t="shared" si="627"/>
        <v>22</v>
      </c>
      <c r="K1168" s="109">
        <f t="shared" si="617"/>
        <v>1</v>
      </c>
      <c r="L1168" s="8">
        <f t="shared" si="628"/>
        <v>1.00014029</v>
      </c>
      <c r="M1168" s="110">
        <f t="shared" si="616"/>
        <v>1</v>
      </c>
      <c r="N1168" s="110">
        <f t="shared" si="611"/>
        <v>1.2696089611935097</v>
      </c>
      <c r="O1168" s="103">
        <f t="shared" si="615"/>
        <v>1.26978707</v>
      </c>
      <c r="P1168" s="103">
        <f t="shared" si="621"/>
        <v>438.23592322000002</v>
      </c>
      <c r="Q1168" s="11">
        <f t="shared" si="636"/>
        <v>0</v>
      </c>
      <c r="R1168" s="7">
        <f t="shared" si="629"/>
        <v>0</v>
      </c>
      <c r="S1168" s="8">
        <f t="shared" si="622"/>
        <v>0</v>
      </c>
      <c r="T1168" s="113">
        <f t="shared" si="630"/>
        <v>0.1047</v>
      </c>
      <c r="U1168" s="111">
        <f t="shared" si="612"/>
        <v>1</v>
      </c>
      <c r="V1168" s="111">
        <v>252</v>
      </c>
      <c r="W1168" s="110">
        <f t="shared" si="623"/>
        <v>1.0003952119999999</v>
      </c>
      <c r="X1168" s="103">
        <f t="shared" si="624"/>
        <v>0.17319609</v>
      </c>
      <c r="Y1168" s="8">
        <f t="shared" si="631"/>
        <v>0</v>
      </c>
      <c r="Z1168" s="114" t="str">
        <f t="shared" si="634"/>
        <v>A+J=</v>
      </c>
      <c r="AA1168" s="108">
        <f t="shared" si="635"/>
        <v>45463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625"/>
        <v>45434</v>
      </c>
      <c r="B1169" s="103">
        <f t="shared" si="618"/>
        <v>438.64391694</v>
      </c>
      <c r="C1169" s="103">
        <f t="shared" si="632"/>
        <v>345.12552032000002</v>
      </c>
      <c r="D1169" s="104">
        <f t="shared" si="626"/>
        <v>1113.837</v>
      </c>
      <c r="E1169" s="105">
        <f t="shared" si="613"/>
        <v>1117.28</v>
      </c>
      <c r="F1169" s="106">
        <f t="shared" si="614"/>
        <v>45402</v>
      </c>
      <c r="G1169" s="107">
        <f t="shared" si="619"/>
        <v>3.0911165637341753E-3</v>
      </c>
      <c r="H1169" s="108">
        <f t="shared" si="633"/>
        <v>45463</v>
      </c>
      <c r="I1169" s="108">
        <f t="shared" si="620"/>
        <v>45463</v>
      </c>
      <c r="J1169" s="109">
        <f t="shared" si="627"/>
        <v>22</v>
      </c>
      <c r="K1169" s="109">
        <f t="shared" si="617"/>
        <v>2</v>
      </c>
      <c r="L1169" s="8">
        <f t="shared" si="628"/>
        <v>1.0002806099999999</v>
      </c>
      <c r="M1169" s="110">
        <f t="shared" si="616"/>
        <v>1</v>
      </c>
      <c r="N1169" s="110">
        <f t="shared" si="611"/>
        <v>1.2696089611935097</v>
      </c>
      <c r="O1169" s="103">
        <f t="shared" si="615"/>
        <v>1.26996522</v>
      </c>
      <c r="P1169" s="103">
        <f t="shared" si="621"/>
        <v>438.29740734000001</v>
      </c>
      <c r="Q1169" s="11">
        <f t="shared" si="636"/>
        <v>0</v>
      </c>
      <c r="R1169" s="7">
        <f t="shared" si="629"/>
        <v>0</v>
      </c>
      <c r="S1169" s="8">
        <f t="shared" si="622"/>
        <v>0</v>
      </c>
      <c r="T1169" s="113">
        <f t="shared" si="630"/>
        <v>0.1047</v>
      </c>
      <c r="U1169" s="111">
        <f t="shared" si="612"/>
        <v>2</v>
      </c>
      <c r="V1169" s="111">
        <v>252</v>
      </c>
      <c r="W1169" s="110">
        <f t="shared" si="623"/>
        <v>1.000790581</v>
      </c>
      <c r="X1169" s="103">
        <f t="shared" si="624"/>
        <v>0.34650959999999997</v>
      </c>
      <c r="Y1169" s="8">
        <f t="shared" si="631"/>
        <v>0</v>
      </c>
      <c r="Z1169" s="114" t="str">
        <f t="shared" si="634"/>
        <v>A+J=</v>
      </c>
      <c r="AA1169" s="108">
        <f t="shared" si="635"/>
        <v>45463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625"/>
        <v>45435</v>
      </c>
      <c r="B1170" s="103">
        <f t="shared" si="618"/>
        <v>438.87884148000001</v>
      </c>
      <c r="C1170" s="103">
        <f t="shared" si="632"/>
        <v>345.12552032000002</v>
      </c>
      <c r="D1170" s="104">
        <f t="shared" si="626"/>
        <v>1113.837</v>
      </c>
      <c r="E1170" s="105">
        <f t="shared" si="613"/>
        <v>1117.28</v>
      </c>
      <c r="F1170" s="106">
        <f t="shared" si="614"/>
        <v>45402</v>
      </c>
      <c r="G1170" s="107">
        <f t="shared" si="619"/>
        <v>3.0911165637341753E-3</v>
      </c>
      <c r="H1170" s="108">
        <f t="shared" si="633"/>
        <v>45463</v>
      </c>
      <c r="I1170" s="108">
        <f t="shared" si="620"/>
        <v>45463</v>
      </c>
      <c r="J1170" s="109">
        <f t="shared" si="627"/>
        <v>22</v>
      </c>
      <c r="K1170" s="109">
        <f t="shared" si="617"/>
        <v>3</v>
      </c>
      <c r="L1170" s="8">
        <f t="shared" si="628"/>
        <v>1.0004209500000001</v>
      </c>
      <c r="M1170" s="110">
        <f t="shared" si="616"/>
        <v>1</v>
      </c>
      <c r="N1170" s="110">
        <f t="shared" si="611"/>
        <v>1.2696089611935097</v>
      </c>
      <c r="O1170" s="103">
        <f t="shared" si="615"/>
        <v>1.2701434</v>
      </c>
      <c r="P1170" s="103">
        <f t="shared" si="621"/>
        <v>438.35890180000001</v>
      </c>
      <c r="Q1170" s="11">
        <f t="shared" si="636"/>
        <v>0</v>
      </c>
      <c r="R1170" s="7">
        <f t="shared" si="629"/>
        <v>0</v>
      </c>
      <c r="S1170" s="8">
        <f t="shared" si="622"/>
        <v>0</v>
      </c>
      <c r="T1170" s="113">
        <f t="shared" si="630"/>
        <v>0.1047</v>
      </c>
      <c r="U1170" s="111">
        <f t="shared" si="612"/>
        <v>3</v>
      </c>
      <c r="V1170" s="111">
        <v>252</v>
      </c>
      <c r="W1170" s="110">
        <f t="shared" si="623"/>
        <v>1.0011861049999999</v>
      </c>
      <c r="X1170" s="103">
        <f t="shared" si="624"/>
        <v>0.51993968000000002</v>
      </c>
      <c r="Y1170" s="8">
        <f t="shared" si="631"/>
        <v>0</v>
      </c>
      <c r="Z1170" s="114" t="str">
        <f t="shared" si="634"/>
        <v>A+J=</v>
      </c>
      <c r="AA1170" s="108">
        <f t="shared" si="635"/>
        <v>45463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625"/>
        <v>45436</v>
      </c>
      <c r="B1171" s="103">
        <f t="shared" si="618"/>
        <v>439.11389041999996</v>
      </c>
      <c r="C1171" s="103">
        <f t="shared" si="632"/>
        <v>345.12552032000002</v>
      </c>
      <c r="D1171" s="104">
        <f t="shared" si="626"/>
        <v>1113.837</v>
      </c>
      <c r="E1171" s="105">
        <f t="shared" si="613"/>
        <v>1117.28</v>
      </c>
      <c r="F1171" s="106">
        <f t="shared" si="614"/>
        <v>45402</v>
      </c>
      <c r="G1171" s="107">
        <f t="shared" si="619"/>
        <v>3.0911165637341753E-3</v>
      </c>
      <c r="H1171" s="108">
        <f t="shared" si="633"/>
        <v>45463</v>
      </c>
      <c r="I1171" s="108">
        <f t="shared" si="620"/>
        <v>45463</v>
      </c>
      <c r="J1171" s="109">
        <f t="shared" si="627"/>
        <v>22</v>
      </c>
      <c r="K1171" s="109">
        <f t="shared" si="617"/>
        <v>4</v>
      </c>
      <c r="L1171" s="8">
        <f t="shared" si="628"/>
        <v>1.0005613099999999</v>
      </c>
      <c r="M1171" s="110">
        <f t="shared" si="616"/>
        <v>1</v>
      </c>
      <c r="N1171" s="110">
        <f t="shared" si="611"/>
        <v>1.2696089611935097</v>
      </c>
      <c r="O1171" s="103">
        <f t="shared" si="615"/>
        <v>1.2703215999999999</v>
      </c>
      <c r="P1171" s="103">
        <f t="shared" si="621"/>
        <v>438.42040316999999</v>
      </c>
      <c r="Q1171" s="11">
        <f t="shared" si="636"/>
        <v>0</v>
      </c>
      <c r="R1171" s="7">
        <f t="shared" si="629"/>
        <v>0</v>
      </c>
      <c r="S1171" s="8">
        <f t="shared" si="622"/>
        <v>0</v>
      </c>
      <c r="T1171" s="113">
        <f t="shared" si="630"/>
        <v>0.1047</v>
      </c>
      <c r="U1171" s="111">
        <f t="shared" si="612"/>
        <v>4</v>
      </c>
      <c r="V1171" s="111">
        <v>252</v>
      </c>
      <c r="W1171" s="110">
        <f t="shared" si="623"/>
        <v>1.001581786</v>
      </c>
      <c r="X1171" s="103">
        <f t="shared" si="624"/>
        <v>0.69348725</v>
      </c>
      <c r="Y1171" s="8">
        <f t="shared" si="631"/>
        <v>0</v>
      </c>
      <c r="Z1171" s="114" t="str">
        <f t="shared" si="634"/>
        <v>A+J=</v>
      </c>
      <c r="AA1171" s="108">
        <f t="shared" si="635"/>
        <v>45463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625"/>
        <v>45437</v>
      </c>
      <c r="B1172" s="103">
        <f t="shared" si="618"/>
        <v>439.34906379</v>
      </c>
      <c r="C1172" s="103">
        <f t="shared" si="632"/>
        <v>345.12552032000002</v>
      </c>
      <c r="D1172" s="104">
        <f t="shared" si="626"/>
        <v>1113.837</v>
      </c>
      <c r="E1172" s="105">
        <f t="shared" si="613"/>
        <v>1117.28</v>
      </c>
      <c r="F1172" s="106">
        <f t="shared" si="614"/>
        <v>45402</v>
      </c>
      <c r="G1172" s="107">
        <f t="shared" si="619"/>
        <v>3.0911165637341753E-3</v>
      </c>
      <c r="H1172" s="108">
        <f t="shared" si="633"/>
        <v>45463</v>
      </c>
      <c r="I1172" s="108">
        <f t="shared" si="620"/>
        <v>45463</v>
      </c>
      <c r="J1172" s="109">
        <f t="shared" si="627"/>
        <v>22</v>
      </c>
      <c r="K1172" s="109">
        <f t="shared" si="617"/>
        <v>5</v>
      </c>
      <c r="L1172" s="8">
        <f t="shared" si="628"/>
        <v>1.0007016799999999</v>
      </c>
      <c r="M1172" s="110">
        <f t="shared" si="616"/>
        <v>1</v>
      </c>
      <c r="N1172" s="110">
        <f t="shared" si="611"/>
        <v>1.2696089611935097</v>
      </c>
      <c r="O1172" s="103">
        <f t="shared" si="615"/>
        <v>1.2704998199999999</v>
      </c>
      <c r="P1172" s="103">
        <f t="shared" si="621"/>
        <v>438.48191143999998</v>
      </c>
      <c r="Q1172" s="11">
        <f t="shared" si="636"/>
        <v>0</v>
      </c>
      <c r="R1172" s="7">
        <f t="shared" si="629"/>
        <v>0</v>
      </c>
      <c r="S1172" s="8">
        <f t="shared" si="622"/>
        <v>0</v>
      </c>
      <c r="T1172" s="113">
        <f t="shared" si="630"/>
        <v>0.1047</v>
      </c>
      <c r="U1172" s="111">
        <f t="shared" si="612"/>
        <v>5</v>
      </c>
      <c r="V1172" s="111">
        <v>252</v>
      </c>
      <c r="W1172" s="110">
        <f t="shared" si="623"/>
        <v>1.001977624</v>
      </c>
      <c r="X1172" s="103">
        <f t="shared" si="624"/>
        <v>0.86715235000000002</v>
      </c>
      <c r="Y1172" s="8">
        <f t="shared" si="631"/>
        <v>0</v>
      </c>
      <c r="Z1172" s="114" t="str">
        <f t="shared" si="634"/>
        <v>A+J=</v>
      </c>
      <c r="AA1172" s="108">
        <f t="shared" si="635"/>
        <v>45463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625"/>
        <v>45438</v>
      </c>
      <c r="B1173" s="103">
        <f t="shared" si="618"/>
        <v>439.34906379</v>
      </c>
      <c r="C1173" s="103">
        <f t="shared" si="632"/>
        <v>345.12552032000002</v>
      </c>
      <c r="D1173" s="104">
        <f t="shared" si="626"/>
        <v>1113.837</v>
      </c>
      <c r="E1173" s="105">
        <f t="shared" si="613"/>
        <v>1117.28</v>
      </c>
      <c r="F1173" s="106">
        <f t="shared" si="614"/>
        <v>45402</v>
      </c>
      <c r="G1173" s="107">
        <f t="shared" si="619"/>
        <v>3.0911165637341753E-3</v>
      </c>
      <c r="H1173" s="108">
        <f t="shared" si="633"/>
        <v>45463</v>
      </c>
      <c r="I1173" s="108">
        <f t="shared" si="620"/>
        <v>45463</v>
      </c>
      <c r="J1173" s="109">
        <f t="shared" si="627"/>
        <v>22</v>
      </c>
      <c r="K1173" s="109">
        <f t="shared" si="617"/>
        <v>5</v>
      </c>
      <c r="L1173" s="8">
        <f t="shared" si="628"/>
        <v>1.0007016799999999</v>
      </c>
      <c r="M1173" s="110">
        <f t="shared" si="616"/>
        <v>1</v>
      </c>
      <c r="N1173" s="110">
        <f t="shared" si="611"/>
        <v>1.2696089611935097</v>
      </c>
      <c r="O1173" s="103">
        <f t="shared" si="615"/>
        <v>1.2704998199999999</v>
      </c>
      <c r="P1173" s="103">
        <f t="shared" si="621"/>
        <v>438.48191143999998</v>
      </c>
      <c r="Q1173" s="11">
        <f t="shared" si="636"/>
        <v>0</v>
      </c>
      <c r="R1173" s="7">
        <f t="shared" si="629"/>
        <v>0</v>
      </c>
      <c r="S1173" s="8">
        <f t="shared" si="622"/>
        <v>0</v>
      </c>
      <c r="T1173" s="113">
        <f t="shared" si="630"/>
        <v>0.1047</v>
      </c>
      <c r="U1173" s="111">
        <f t="shared" si="612"/>
        <v>5</v>
      </c>
      <c r="V1173" s="111">
        <v>252</v>
      </c>
      <c r="W1173" s="110">
        <f t="shared" si="623"/>
        <v>1.001977624</v>
      </c>
      <c r="X1173" s="103">
        <f t="shared" si="624"/>
        <v>0.86715235000000002</v>
      </c>
      <c r="Y1173" s="8">
        <f t="shared" si="631"/>
        <v>0</v>
      </c>
      <c r="Z1173" s="114" t="str">
        <f t="shared" si="634"/>
        <v>A+J=</v>
      </c>
      <c r="AA1173" s="108">
        <f t="shared" si="635"/>
        <v>45463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625"/>
        <v>45439</v>
      </c>
      <c r="B1174" s="103">
        <f t="shared" si="618"/>
        <v>439.34906379</v>
      </c>
      <c r="C1174" s="103">
        <f t="shared" si="632"/>
        <v>345.12552032000002</v>
      </c>
      <c r="D1174" s="104">
        <f t="shared" si="626"/>
        <v>1113.837</v>
      </c>
      <c r="E1174" s="105">
        <f t="shared" si="613"/>
        <v>1117.28</v>
      </c>
      <c r="F1174" s="106">
        <f t="shared" si="614"/>
        <v>45402</v>
      </c>
      <c r="G1174" s="107">
        <f t="shared" si="619"/>
        <v>3.0911165637341753E-3</v>
      </c>
      <c r="H1174" s="108">
        <f t="shared" si="633"/>
        <v>45463</v>
      </c>
      <c r="I1174" s="108">
        <f t="shared" si="620"/>
        <v>45463</v>
      </c>
      <c r="J1174" s="109">
        <f t="shared" si="627"/>
        <v>22</v>
      </c>
      <c r="K1174" s="109">
        <f t="shared" si="617"/>
        <v>5</v>
      </c>
      <c r="L1174" s="8">
        <f t="shared" si="628"/>
        <v>1.0007016799999999</v>
      </c>
      <c r="M1174" s="110">
        <f t="shared" si="616"/>
        <v>1</v>
      </c>
      <c r="N1174" s="110">
        <f t="shared" si="611"/>
        <v>1.2696089611935097</v>
      </c>
      <c r="O1174" s="103">
        <f t="shared" si="615"/>
        <v>1.2704998199999999</v>
      </c>
      <c r="P1174" s="103">
        <f t="shared" si="621"/>
        <v>438.48191143999998</v>
      </c>
      <c r="Q1174" s="11">
        <f t="shared" si="636"/>
        <v>0</v>
      </c>
      <c r="R1174" s="7">
        <f t="shared" si="629"/>
        <v>0</v>
      </c>
      <c r="S1174" s="8">
        <f t="shared" si="622"/>
        <v>0</v>
      </c>
      <c r="T1174" s="113">
        <f t="shared" si="630"/>
        <v>0.1047</v>
      </c>
      <c r="U1174" s="111">
        <f t="shared" si="612"/>
        <v>5</v>
      </c>
      <c r="V1174" s="111">
        <v>252</v>
      </c>
      <c r="W1174" s="110">
        <f t="shared" si="623"/>
        <v>1.001977624</v>
      </c>
      <c r="X1174" s="103">
        <f t="shared" si="624"/>
        <v>0.86715235000000002</v>
      </c>
      <c r="Y1174" s="8">
        <f t="shared" si="631"/>
        <v>0</v>
      </c>
      <c r="Z1174" s="114" t="str">
        <f t="shared" si="634"/>
        <v>A+J=</v>
      </c>
      <c r="AA1174" s="108">
        <f t="shared" si="635"/>
        <v>45463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625"/>
        <v>45440</v>
      </c>
      <c r="B1175" s="103">
        <f t="shared" si="618"/>
        <v>439.58436419999998</v>
      </c>
      <c r="C1175" s="103">
        <f t="shared" si="632"/>
        <v>345.12552032000002</v>
      </c>
      <c r="D1175" s="104">
        <f t="shared" si="626"/>
        <v>1113.837</v>
      </c>
      <c r="E1175" s="105">
        <f t="shared" si="613"/>
        <v>1117.28</v>
      </c>
      <c r="F1175" s="106">
        <f t="shared" si="614"/>
        <v>45402</v>
      </c>
      <c r="G1175" s="107">
        <f t="shared" si="619"/>
        <v>3.0911165637341753E-3</v>
      </c>
      <c r="H1175" s="108">
        <f t="shared" si="633"/>
        <v>45463</v>
      </c>
      <c r="I1175" s="108">
        <f t="shared" si="620"/>
        <v>45463</v>
      </c>
      <c r="J1175" s="109">
        <f t="shared" si="627"/>
        <v>22</v>
      </c>
      <c r="K1175" s="109">
        <f t="shared" si="617"/>
        <v>6</v>
      </c>
      <c r="L1175" s="8">
        <f t="shared" si="628"/>
        <v>1.00084208</v>
      </c>
      <c r="M1175" s="110">
        <f t="shared" si="616"/>
        <v>1</v>
      </c>
      <c r="N1175" s="110">
        <f t="shared" si="611"/>
        <v>1.2696089611935097</v>
      </c>
      <c r="O1175" s="103">
        <f t="shared" si="615"/>
        <v>1.27067807</v>
      </c>
      <c r="P1175" s="103">
        <f t="shared" si="621"/>
        <v>438.54343005999999</v>
      </c>
      <c r="Q1175" s="11">
        <f t="shared" si="636"/>
        <v>0</v>
      </c>
      <c r="R1175" s="7">
        <f t="shared" si="629"/>
        <v>0</v>
      </c>
      <c r="S1175" s="8">
        <f t="shared" si="622"/>
        <v>0</v>
      </c>
      <c r="T1175" s="113">
        <f t="shared" si="630"/>
        <v>0.1047</v>
      </c>
      <c r="U1175" s="111">
        <f t="shared" si="612"/>
        <v>6</v>
      </c>
      <c r="V1175" s="111">
        <v>252</v>
      </c>
      <c r="W1175" s="110">
        <f t="shared" si="623"/>
        <v>1.0023736169999999</v>
      </c>
      <c r="X1175" s="103">
        <f t="shared" si="624"/>
        <v>1.0409341400000001</v>
      </c>
      <c r="Y1175" s="8">
        <f t="shared" si="631"/>
        <v>0</v>
      </c>
      <c r="Z1175" s="114" t="str">
        <f t="shared" si="634"/>
        <v>A+J=</v>
      </c>
      <c r="AA1175" s="108">
        <f t="shared" si="635"/>
        <v>45463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625"/>
        <v>45441</v>
      </c>
      <c r="B1176" s="103">
        <f t="shared" si="618"/>
        <v>439.81979301999996</v>
      </c>
      <c r="C1176" s="103">
        <f t="shared" si="632"/>
        <v>345.12552032000002</v>
      </c>
      <c r="D1176" s="104">
        <f t="shared" si="626"/>
        <v>1113.837</v>
      </c>
      <c r="E1176" s="105">
        <f t="shared" si="613"/>
        <v>1117.28</v>
      </c>
      <c r="F1176" s="106">
        <f t="shared" si="614"/>
        <v>45402</v>
      </c>
      <c r="G1176" s="107">
        <f t="shared" si="619"/>
        <v>3.0911165637341753E-3</v>
      </c>
      <c r="H1176" s="108">
        <f t="shared" si="633"/>
        <v>45463</v>
      </c>
      <c r="I1176" s="108">
        <f t="shared" si="620"/>
        <v>45463</v>
      </c>
      <c r="J1176" s="109">
        <f t="shared" si="627"/>
        <v>22</v>
      </c>
      <c r="K1176" s="109">
        <f t="shared" si="617"/>
        <v>7</v>
      </c>
      <c r="L1176" s="8">
        <f t="shared" si="628"/>
        <v>1.0009825000000001</v>
      </c>
      <c r="M1176" s="110">
        <f t="shared" si="616"/>
        <v>1</v>
      </c>
      <c r="N1176" s="110">
        <f t="shared" si="611"/>
        <v>1.2696089611935097</v>
      </c>
      <c r="O1176" s="103">
        <f t="shared" si="615"/>
        <v>1.2708563500000001</v>
      </c>
      <c r="P1176" s="103">
        <f t="shared" si="621"/>
        <v>438.60495903999998</v>
      </c>
      <c r="Q1176" s="11">
        <f t="shared" si="636"/>
        <v>0</v>
      </c>
      <c r="R1176" s="7">
        <f t="shared" si="629"/>
        <v>0</v>
      </c>
      <c r="S1176" s="8">
        <f t="shared" si="622"/>
        <v>0</v>
      </c>
      <c r="T1176" s="113">
        <f t="shared" si="630"/>
        <v>0.1047</v>
      </c>
      <c r="U1176" s="111">
        <f t="shared" si="612"/>
        <v>7</v>
      </c>
      <c r="V1176" s="111">
        <v>252</v>
      </c>
      <c r="W1176" s="110">
        <f t="shared" si="623"/>
        <v>1.0027697680000001</v>
      </c>
      <c r="X1176" s="103">
        <f t="shared" si="624"/>
        <v>1.2148339800000001</v>
      </c>
      <c r="Y1176" s="8">
        <f t="shared" si="631"/>
        <v>0</v>
      </c>
      <c r="Z1176" s="114" t="str">
        <f t="shared" si="634"/>
        <v>A+J=</v>
      </c>
      <c r="AA1176" s="108">
        <f t="shared" si="635"/>
        <v>45463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625"/>
        <v>45442</v>
      </c>
      <c r="B1177" s="103">
        <f t="shared" si="618"/>
        <v>440.05534247999998</v>
      </c>
      <c r="C1177" s="103">
        <f t="shared" si="632"/>
        <v>345.12552032000002</v>
      </c>
      <c r="D1177" s="104">
        <f t="shared" si="626"/>
        <v>1113.837</v>
      </c>
      <c r="E1177" s="105">
        <f t="shared" si="613"/>
        <v>1117.28</v>
      </c>
      <c r="F1177" s="106">
        <f t="shared" si="614"/>
        <v>45402</v>
      </c>
      <c r="G1177" s="107">
        <f t="shared" si="619"/>
        <v>3.0911165637341753E-3</v>
      </c>
      <c r="H1177" s="108">
        <f t="shared" si="633"/>
        <v>45463</v>
      </c>
      <c r="I1177" s="108">
        <f t="shared" si="620"/>
        <v>45463</v>
      </c>
      <c r="J1177" s="109">
        <f t="shared" si="627"/>
        <v>22</v>
      </c>
      <c r="K1177" s="109">
        <f t="shared" si="617"/>
        <v>8</v>
      </c>
      <c r="L1177" s="8">
        <f t="shared" si="628"/>
        <v>1.00112293</v>
      </c>
      <c r="M1177" s="110">
        <f t="shared" si="616"/>
        <v>1</v>
      </c>
      <c r="N1177" s="110">
        <f t="shared" si="611"/>
        <v>1.2696089611935097</v>
      </c>
      <c r="O1177" s="103">
        <f t="shared" si="615"/>
        <v>1.2710346400000001</v>
      </c>
      <c r="P1177" s="103">
        <f t="shared" si="621"/>
        <v>438.66649146999998</v>
      </c>
      <c r="Q1177" s="11">
        <f t="shared" si="636"/>
        <v>0</v>
      </c>
      <c r="R1177" s="7">
        <f t="shared" si="629"/>
        <v>0</v>
      </c>
      <c r="S1177" s="8">
        <f t="shared" si="622"/>
        <v>0</v>
      </c>
      <c r="T1177" s="113">
        <f t="shared" si="630"/>
        <v>0.1047</v>
      </c>
      <c r="U1177" s="111">
        <f t="shared" si="612"/>
        <v>8</v>
      </c>
      <c r="V1177" s="111">
        <v>252</v>
      </c>
      <c r="W1177" s="110">
        <f t="shared" si="623"/>
        <v>1.003166075</v>
      </c>
      <c r="X1177" s="103">
        <f t="shared" si="624"/>
        <v>1.38885101</v>
      </c>
      <c r="Y1177" s="8">
        <f t="shared" si="631"/>
        <v>0</v>
      </c>
      <c r="Z1177" s="114" t="str">
        <f t="shared" si="634"/>
        <v>A+J=</v>
      </c>
      <c r="AA1177" s="108">
        <f t="shared" si="635"/>
        <v>45463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625"/>
        <v>45443</v>
      </c>
      <c r="B1178" s="103">
        <f t="shared" si="618"/>
        <v>440.05534247999998</v>
      </c>
      <c r="C1178" s="103">
        <f t="shared" si="632"/>
        <v>345.12552032000002</v>
      </c>
      <c r="D1178" s="104">
        <f t="shared" si="626"/>
        <v>1113.837</v>
      </c>
      <c r="E1178" s="105">
        <f t="shared" si="613"/>
        <v>1117.28</v>
      </c>
      <c r="F1178" s="106">
        <f t="shared" si="614"/>
        <v>45402</v>
      </c>
      <c r="G1178" s="107">
        <f t="shared" si="619"/>
        <v>3.0911165637341753E-3</v>
      </c>
      <c r="H1178" s="108">
        <f t="shared" si="633"/>
        <v>45463</v>
      </c>
      <c r="I1178" s="108">
        <f t="shared" si="620"/>
        <v>45463</v>
      </c>
      <c r="J1178" s="109">
        <f t="shared" si="627"/>
        <v>22</v>
      </c>
      <c r="K1178" s="109">
        <f t="shared" si="617"/>
        <v>8</v>
      </c>
      <c r="L1178" s="8">
        <f t="shared" si="628"/>
        <v>1.00112293</v>
      </c>
      <c r="M1178" s="110">
        <f t="shared" si="616"/>
        <v>1</v>
      </c>
      <c r="N1178" s="110">
        <f t="shared" si="611"/>
        <v>1.2696089611935097</v>
      </c>
      <c r="O1178" s="103">
        <f t="shared" si="615"/>
        <v>1.2710346400000001</v>
      </c>
      <c r="P1178" s="103">
        <f t="shared" si="621"/>
        <v>438.66649146999998</v>
      </c>
      <c r="Q1178" s="11">
        <f t="shared" si="636"/>
        <v>0</v>
      </c>
      <c r="R1178" s="7">
        <f t="shared" si="629"/>
        <v>0</v>
      </c>
      <c r="S1178" s="8">
        <f t="shared" si="622"/>
        <v>0</v>
      </c>
      <c r="T1178" s="113">
        <f t="shared" si="630"/>
        <v>0.1047</v>
      </c>
      <c r="U1178" s="111">
        <f t="shared" si="612"/>
        <v>8</v>
      </c>
      <c r="V1178" s="111">
        <v>252</v>
      </c>
      <c r="W1178" s="110">
        <f t="shared" si="623"/>
        <v>1.003166075</v>
      </c>
      <c r="X1178" s="103">
        <f t="shared" si="624"/>
        <v>1.38885101</v>
      </c>
      <c r="Y1178" s="8">
        <f t="shared" si="631"/>
        <v>0</v>
      </c>
      <c r="Z1178" s="114" t="str">
        <f t="shared" si="634"/>
        <v>A+J=</v>
      </c>
      <c r="AA1178" s="108">
        <f t="shared" si="635"/>
        <v>45463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625"/>
        <v>45444</v>
      </c>
      <c r="B1179" s="103">
        <f t="shared" si="618"/>
        <v>440.291023</v>
      </c>
      <c r="C1179" s="103">
        <f t="shared" si="632"/>
        <v>345.12552032000002</v>
      </c>
      <c r="D1179" s="104">
        <f t="shared" si="626"/>
        <v>1113.837</v>
      </c>
      <c r="E1179" s="105">
        <f t="shared" si="613"/>
        <v>1117.28</v>
      </c>
      <c r="F1179" s="106">
        <f t="shared" si="614"/>
        <v>45402</v>
      </c>
      <c r="G1179" s="107">
        <f t="shared" si="619"/>
        <v>3.0911165637341753E-3</v>
      </c>
      <c r="H1179" s="108">
        <f t="shared" si="633"/>
        <v>45463</v>
      </c>
      <c r="I1179" s="108">
        <f t="shared" si="620"/>
        <v>45463</v>
      </c>
      <c r="J1179" s="109">
        <f t="shared" si="627"/>
        <v>22</v>
      </c>
      <c r="K1179" s="109">
        <f t="shared" si="617"/>
        <v>9</v>
      </c>
      <c r="L1179" s="8">
        <f t="shared" si="628"/>
        <v>1.0012633900000001</v>
      </c>
      <c r="M1179" s="110">
        <f t="shared" si="616"/>
        <v>1</v>
      </c>
      <c r="N1179" s="110">
        <f t="shared" si="611"/>
        <v>1.2696089611935097</v>
      </c>
      <c r="O1179" s="103">
        <f t="shared" si="615"/>
        <v>1.2712129700000001</v>
      </c>
      <c r="P1179" s="103">
        <f t="shared" si="621"/>
        <v>438.72803770000002</v>
      </c>
      <c r="Q1179" s="11">
        <f t="shared" si="636"/>
        <v>0</v>
      </c>
      <c r="R1179" s="7">
        <f t="shared" si="629"/>
        <v>0</v>
      </c>
      <c r="S1179" s="8">
        <f t="shared" si="622"/>
        <v>0</v>
      </c>
      <c r="T1179" s="113">
        <f t="shared" si="630"/>
        <v>0.1047</v>
      </c>
      <c r="U1179" s="111">
        <f t="shared" si="612"/>
        <v>9</v>
      </c>
      <c r="V1179" s="111">
        <v>252</v>
      </c>
      <c r="W1179" s="110">
        <f t="shared" si="623"/>
        <v>1.0035625379999999</v>
      </c>
      <c r="X1179" s="103">
        <f t="shared" si="624"/>
        <v>1.5629853</v>
      </c>
      <c r="Y1179" s="8">
        <f t="shared" si="631"/>
        <v>0</v>
      </c>
      <c r="Z1179" s="114" t="str">
        <f t="shared" si="634"/>
        <v>A+J=</v>
      </c>
      <c r="AA1179" s="108">
        <f t="shared" si="635"/>
        <v>45463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625"/>
        <v>45445</v>
      </c>
      <c r="B1180" s="103">
        <f t="shared" si="618"/>
        <v>440.291023</v>
      </c>
      <c r="C1180" s="103">
        <f t="shared" si="632"/>
        <v>345.12552032000002</v>
      </c>
      <c r="D1180" s="104">
        <f t="shared" si="626"/>
        <v>1113.837</v>
      </c>
      <c r="E1180" s="105">
        <f t="shared" si="613"/>
        <v>1117.28</v>
      </c>
      <c r="F1180" s="106">
        <f t="shared" si="614"/>
        <v>45402</v>
      </c>
      <c r="G1180" s="107">
        <f t="shared" si="619"/>
        <v>3.0911165637341753E-3</v>
      </c>
      <c r="H1180" s="108">
        <f t="shared" si="633"/>
        <v>45463</v>
      </c>
      <c r="I1180" s="108">
        <f t="shared" si="620"/>
        <v>45463</v>
      </c>
      <c r="J1180" s="109">
        <f t="shared" si="627"/>
        <v>22</v>
      </c>
      <c r="K1180" s="109">
        <f t="shared" si="617"/>
        <v>9</v>
      </c>
      <c r="L1180" s="8">
        <f t="shared" si="628"/>
        <v>1.0012633900000001</v>
      </c>
      <c r="M1180" s="110">
        <f t="shared" si="616"/>
        <v>1</v>
      </c>
      <c r="N1180" s="110">
        <f t="shared" si="611"/>
        <v>1.2696089611935097</v>
      </c>
      <c r="O1180" s="103">
        <f t="shared" si="615"/>
        <v>1.2712129700000001</v>
      </c>
      <c r="P1180" s="103">
        <f t="shared" si="621"/>
        <v>438.72803770000002</v>
      </c>
      <c r="Q1180" s="11">
        <f t="shared" si="636"/>
        <v>0</v>
      </c>
      <c r="R1180" s="7">
        <f t="shared" si="629"/>
        <v>0</v>
      </c>
      <c r="S1180" s="8">
        <f t="shared" si="622"/>
        <v>0</v>
      </c>
      <c r="T1180" s="113">
        <f t="shared" si="630"/>
        <v>0.1047</v>
      </c>
      <c r="U1180" s="111">
        <f t="shared" si="612"/>
        <v>9</v>
      </c>
      <c r="V1180" s="111">
        <v>252</v>
      </c>
      <c r="W1180" s="110">
        <f t="shared" si="623"/>
        <v>1.0035625379999999</v>
      </c>
      <c r="X1180" s="103">
        <f t="shared" si="624"/>
        <v>1.5629853</v>
      </c>
      <c r="Y1180" s="8">
        <f t="shared" si="631"/>
        <v>0</v>
      </c>
      <c r="Z1180" s="114" t="str">
        <f t="shared" si="634"/>
        <v>A+J=</v>
      </c>
      <c r="AA1180" s="108">
        <f t="shared" si="635"/>
        <v>45463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625"/>
        <v>45446</v>
      </c>
      <c r="B1181" s="103">
        <f t="shared" si="618"/>
        <v>440.291023</v>
      </c>
      <c r="C1181" s="103">
        <f t="shared" si="632"/>
        <v>345.12552032000002</v>
      </c>
      <c r="D1181" s="104">
        <f t="shared" si="626"/>
        <v>1113.837</v>
      </c>
      <c r="E1181" s="105">
        <f t="shared" si="613"/>
        <v>1117.28</v>
      </c>
      <c r="F1181" s="106">
        <f t="shared" si="614"/>
        <v>45402</v>
      </c>
      <c r="G1181" s="107">
        <f t="shared" si="619"/>
        <v>3.0911165637341753E-3</v>
      </c>
      <c r="H1181" s="108">
        <f t="shared" si="633"/>
        <v>45463</v>
      </c>
      <c r="I1181" s="108">
        <f t="shared" si="620"/>
        <v>45463</v>
      </c>
      <c r="J1181" s="109">
        <f t="shared" si="627"/>
        <v>22</v>
      </c>
      <c r="K1181" s="109">
        <f t="shared" si="617"/>
        <v>9</v>
      </c>
      <c r="L1181" s="8">
        <f t="shared" si="628"/>
        <v>1.0012633900000001</v>
      </c>
      <c r="M1181" s="110">
        <f t="shared" si="616"/>
        <v>1</v>
      </c>
      <c r="N1181" s="110">
        <f t="shared" si="611"/>
        <v>1.2696089611935097</v>
      </c>
      <c r="O1181" s="103">
        <f t="shared" si="615"/>
        <v>1.2712129700000001</v>
      </c>
      <c r="P1181" s="103">
        <f t="shared" si="621"/>
        <v>438.72803770000002</v>
      </c>
      <c r="Q1181" s="11">
        <f t="shared" si="636"/>
        <v>0</v>
      </c>
      <c r="R1181" s="7">
        <f t="shared" si="629"/>
        <v>0</v>
      </c>
      <c r="S1181" s="8">
        <f t="shared" si="622"/>
        <v>0</v>
      </c>
      <c r="T1181" s="113">
        <f t="shared" si="630"/>
        <v>0.1047</v>
      </c>
      <c r="U1181" s="111">
        <f t="shared" si="612"/>
        <v>9</v>
      </c>
      <c r="V1181" s="111">
        <v>252</v>
      </c>
      <c r="W1181" s="110">
        <f t="shared" si="623"/>
        <v>1.0035625379999999</v>
      </c>
      <c r="X1181" s="103">
        <f t="shared" si="624"/>
        <v>1.5629853</v>
      </c>
      <c r="Y1181" s="8">
        <f t="shared" si="631"/>
        <v>0</v>
      </c>
      <c r="Z1181" s="114" t="str">
        <f t="shared" si="634"/>
        <v>A+J=</v>
      </c>
      <c r="AA1181" s="108">
        <f t="shared" si="635"/>
        <v>45463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625"/>
        <v>45447</v>
      </c>
      <c r="B1182" s="103">
        <f t="shared" si="618"/>
        <v>440.52682815000003</v>
      </c>
      <c r="C1182" s="103">
        <f t="shared" si="632"/>
        <v>345.12552032000002</v>
      </c>
      <c r="D1182" s="104">
        <f t="shared" si="626"/>
        <v>1113.837</v>
      </c>
      <c r="E1182" s="105">
        <f t="shared" si="613"/>
        <v>1117.28</v>
      </c>
      <c r="F1182" s="106">
        <f t="shared" si="614"/>
        <v>45402</v>
      </c>
      <c r="G1182" s="107">
        <f t="shared" si="619"/>
        <v>3.0911165637341753E-3</v>
      </c>
      <c r="H1182" s="108">
        <f t="shared" si="633"/>
        <v>45463</v>
      </c>
      <c r="I1182" s="108">
        <f t="shared" si="620"/>
        <v>45463</v>
      </c>
      <c r="J1182" s="109">
        <f t="shared" si="627"/>
        <v>22</v>
      </c>
      <c r="K1182" s="109">
        <f t="shared" si="617"/>
        <v>10</v>
      </c>
      <c r="L1182" s="8">
        <f t="shared" si="628"/>
        <v>1.0014038700000001</v>
      </c>
      <c r="M1182" s="110">
        <f t="shared" si="616"/>
        <v>1</v>
      </c>
      <c r="N1182" s="110">
        <f t="shared" si="611"/>
        <v>1.2696089611935097</v>
      </c>
      <c r="O1182" s="103">
        <f t="shared" si="615"/>
        <v>1.27139132</v>
      </c>
      <c r="P1182" s="103">
        <f t="shared" si="621"/>
        <v>438.78959084000002</v>
      </c>
      <c r="Q1182" s="11">
        <f t="shared" si="636"/>
        <v>0</v>
      </c>
      <c r="R1182" s="7">
        <f t="shared" si="629"/>
        <v>0</v>
      </c>
      <c r="S1182" s="8">
        <f t="shared" si="622"/>
        <v>0</v>
      </c>
      <c r="T1182" s="113">
        <f t="shared" si="630"/>
        <v>0.1047</v>
      </c>
      <c r="U1182" s="111">
        <f t="shared" si="612"/>
        <v>10</v>
      </c>
      <c r="V1182" s="111">
        <v>252</v>
      </c>
      <c r="W1182" s="110">
        <f t="shared" si="623"/>
        <v>1.003959158</v>
      </c>
      <c r="X1182" s="103">
        <f t="shared" si="624"/>
        <v>1.73723731</v>
      </c>
      <c r="Y1182" s="8">
        <f t="shared" si="631"/>
        <v>0</v>
      </c>
      <c r="Z1182" s="114" t="str">
        <f t="shared" si="634"/>
        <v>A+J=</v>
      </c>
      <c r="AA1182" s="108">
        <f t="shared" si="635"/>
        <v>45463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625"/>
        <v>45448</v>
      </c>
      <c r="B1183" s="103">
        <f t="shared" si="618"/>
        <v>440.76275795999999</v>
      </c>
      <c r="C1183" s="103">
        <f t="shared" si="632"/>
        <v>345.12552032000002</v>
      </c>
      <c r="D1183" s="104">
        <f t="shared" si="626"/>
        <v>1113.837</v>
      </c>
      <c r="E1183" s="105">
        <f t="shared" si="613"/>
        <v>1117.28</v>
      </c>
      <c r="F1183" s="106">
        <f t="shared" si="614"/>
        <v>45402</v>
      </c>
      <c r="G1183" s="107">
        <f t="shared" si="619"/>
        <v>3.0911165637341753E-3</v>
      </c>
      <c r="H1183" s="108">
        <f t="shared" si="633"/>
        <v>45463</v>
      </c>
      <c r="I1183" s="108">
        <f t="shared" si="620"/>
        <v>45463</v>
      </c>
      <c r="J1183" s="109">
        <f t="shared" si="627"/>
        <v>22</v>
      </c>
      <c r="K1183" s="109">
        <f t="shared" si="617"/>
        <v>11</v>
      </c>
      <c r="L1183" s="8">
        <f t="shared" si="628"/>
        <v>1.00154436</v>
      </c>
      <c r="M1183" s="110">
        <f t="shared" si="616"/>
        <v>1</v>
      </c>
      <c r="N1183" s="110">
        <f t="shared" ref="N1183:N1246" si="637">IF(I1183&gt;I1182,N1182*M1183,N1182)</f>
        <v>1.2696089611935097</v>
      </c>
      <c r="O1183" s="103">
        <f t="shared" si="615"/>
        <v>1.27156969</v>
      </c>
      <c r="P1183" s="103">
        <f t="shared" si="621"/>
        <v>438.85115087999998</v>
      </c>
      <c r="Q1183" s="11">
        <f t="shared" si="636"/>
        <v>0</v>
      </c>
      <c r="R1183" s="7">
        <f t="shared" si="629"/>
        <v>0</v>
      </c>
      <c r="S1183" s="8">
        <f t="shared" si="622"/>
        <v>0</v>
      </c>
      <c r="T1183" s="113">
        <f t="shared" si="630"/>
        <v>0.1047</v>
      </c>
      <c r="U1183" s="111">
        <f t="shared" si="612"/>
        <v>11</v>
      </c>
      <c r="V1183" s="111">
        <v>252</v>
      </c>
      <c r="W1183" s="110">
        <f t="shared" si="623"/>
        <v>1.004355935</v>
      </c>
      <c r="X1183" s="103">
        <f t="shared" si="624"/>
        <v>1.91160708</v>
      </c>
      <c r="Y1183" s="8">
        <f t="shared" si="631"/>
        <v>0</v>
      </c>
      <c r="Z1183" s="114" t="str">
        <f t="shared" si="634"/>
        <v>A+J=</v>
      </c>
      <c r="AA1183" s="108">
        <f t="shared" si="635"/>
        <v>45463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625"/>
        <v>45449</v>
      </c>
      <c r="B1184" s="103">
        <f t="shared" si="618"/>
        <v>440.99881593000003</v>
      </c>
      <c r="C1184" s="103">
        <f t="shared" si="632"/>
        <v>345.12552032000002</v>
      </c>
      <c r="D1184" s="104">
        <f t="shared" si="626"/>
        <v>1113.837</v>
      </c>
      <c r="E1184" s="105">
        <f t="shared" si="613"/>
        <v>1117.28</v>
      </c>
      <c r="F1184" s="106">
        <f t="shared" si="614"/>
        <v>45402</v>
      </c>
      <c r="G1184" s="107">
        <f t="shared" si="619"/>
        <v>3.0911165637341753E-3</v>
      </c>
      <c r="H1184" s="108">
        <f t="shared" si="633"/>
        <v>45463</v>
      </c>
      <c r="I1184" s="108">
        <f t="shared" si="620"/>
        <v>45463</v>
      </c>
      <c r="J1184" s="109">
        <f t="shared" si="627"/>
        <v>22</v>
      </c>
      <c r="K1184" s="109">
        <f t="shared" si="617"/>
        <v>12</v>
      </c>
      <c r="L1184" s="8">
        <f t="shared" si="628"/>
        <v>1.00168488</v>
      </c>
      <c r="M1184" s="110">
        <f t="shared" si="616"/>
        <v>1</v>
      </c>
      <c r="N1184" s="110">
        <f t="shared" si="637"/>
        <v>1.2696089611935097</v>
      </c>
      <c r="O1184" s="103">
        <f t="shared" si="615"/>
        <v>1.27174809</v>
      </c>
      <c r="P1184" s="103">
        <f t="shared" si="621"/>
        <v>438.91272127000002</v>
      </c>
      <c r="Q1184" s="11">
        <f t="shared" si="636"/>
        <v>0</v>
      </c>
      <c r="R1184" s="7">
        <f t="shared" si="629"/>
        <v>0</v>
      </c>
      <c r="S1184" s="8">
        <f t="shared" si="622"/>
        <v>0</v>
      </c>
      <c r="T1184" s="113">
        <f t="shared" si="630"/>
        <v>0.1047</v>
      </c>
      <c r="U1184" s="111">
        <f t="shared" si="612"/>
        <v>12</v>
      </c>
      <c r="V1184" s="111">
        <v>252</v>
      </c>
      <c r="W1184" s="110">
        <f t="shared" si="623"/>
        <v>1.004752869</v>
      </c>
      <c r="X1184" s="103">
        <f t="shared" si="624"/>
        <v>2.0860946600000001</v>
      </c>
      <c r="Y1184" s="8">
        <f t="shared" si="631"/>
        <v>0</v>
      </c>
      <c r="Z1184" s="114" t="str">
        <f t="shared" si="634"/>
        <v>A+J=</v>
      </c>
      <c r="AA1184" s="108">
        <f t="shared" si="635"/>
        <v>45463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625"/>
        <v>45450</v>
      </c>
      <c r="B1185" s="103">
        <f t="shared" si="618"/>
        <v>441.23499863999996</v>
      </c>
      <c r="C1185" s="103">
        <f t="shared" si="632"/>
        <v>345.12552032000002</v>
      </c>
      <c r="D1185" s="104">
        <f t="shared" si="626"/>
        <v>1113.837</v>
      </c>
      <c r="E1185" s="105">
        <f t="shared" si="613"/>
        <v>1117.28</v>
      </c>
      <c r="F1185" s="106">
        <f t="shared" si="614"/>
        <v>45402</v>
      </c>
      <c r="G1185" s="107">
        <f t="shared" si="619"/>
        <v>3.0911165637341753E-3</v>
      </c>
      <c r="H1185" s="108">
        <f t="shared" si="633"/>
        <v>45463</v>
      </c>
      <c r="I1185" s="108">
        <f t="shared" si="620"/>
        <v>45463</v>
      </c>
      <c r="J1185" s="109">
        <f t="shared" si="627"/>
        <v>22</v>
      </c>
      <c r="K1185" s="109">
        <f t="shared" si="617"/>
        <v>13</v>
      </c>
      <c r="L1185" s="8">
        <f t="shared" si="628"/>
        <v>1.0018254099999999</v>
      </c>
      <c r="M1185" s="110">
        <f t="shared" si="616"/>
        <v>1</v>
      </c>
      <c r="N1185" s="110">
        <f t="shared" si="637"/>
        <v>1.2696089611935097</v>
      </c>
      <c r="O1185" s="103">
        <f t="shared" si="615"/>
        <v>1.2719265099999999</v>
      </c>
      <c r="P1185" s="103">
        <f t="shared" si="621"/>
        <v>438.97429856999997</v>
      </c>
      <c r="Q1185" s="11">
        <f t="shared" si="636"/>
        <v>0</v>
      </c>
      <c r="R1185" s="7">
        <f t="shared" si="629"/>
        <v>0</v>
      </c>
      <c r="S1185" s="8">
        <f t="shared" si="622"/>
        <v>0</v>
      </c>
      <c r="T1185" s="113">
        <f t="shared" si="630"/>
        <v>0.1047</v>
      </c>
      <c r="U1185" s="111">
        <f t="shared" si="612"/>
        <v>13</v>
      </c>
      <c r="V1185" s="111">
        <v>252</v>
      </c>
      <c r="W1185" s="110">
        <f t="shared" si="623"/>
        <v>1.00514996</v>
      </c>
      <c r="X1185" s="103">
        <f t="shared" si="624"/>
        <v>2.26070007</v>
      </c>
      <c r="Y1185" s="8">
        <f t="shared" si="631"/>
        <v>0</v>
      </c>
      <c r="Z1185" s="114" t="str">
        <f t="shared" si="634"/>
        <v>A+J=</v>
      </c>
      <c r="AA1185" s="108">
        <f t="shared" si="635"/>
        <v>45463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625"/>
        <v>45451</v>
      </c>
      <c r="B1186" s="103">
        <f t="shared" si="618"/>
        <v>441.47131263</v>
      </c>
      <c r="C1186" s="103">
        <f t="shared" si="632"/>
        <v>345.12552032000002</v>
      </c>
      <c r="D1186" s="104">
        <f t="shared" si="626"/>
        <v>1113.837</v>
      </c>
      <c r="E1186" s="105">
        <f t="shared" si="613"/>
        <v>1117.28</v>
      </c>
      <c r="F1186" s="106">
        <f t="shared" si="614"/>
        <v>45402</v>
      </c>
      <c r="G1186" s="107">
        <f t="shared" si="619"/>
        <v>3.0911165637341753E-3</v>
      </c>
      <c r="H1186" s="108">
        <f t="shared" si="633"/>
        <v>45463</v>
      </c>
      <c r="I1186" s="108">
        <f t="shared" si="620"/>
        <v>45463</v>
      </c>
      <c r="J1186" s="109">
        <f t="shared" si="627"/>
        <v>22</v>
      </c>
      <c r="K1186" s="109">
        <f t="shared" si="617"/>
        <v>14</v>
      </c>
      <c r="L1186" s="8">
        <f t="shared" si="628"/>
        <v>1.0019659700000001</v>
      </c>
      <c r="M1186" s="110">
        <f t="shared" si="616"/>
        <v>1</v>
      </c>
      <c r="N1186" s="110">
        <f t="shared" si="637"/>
        <v>1.2696089611935097</v>
      </c>
      <c r="O1186" s="103">
        <f t="shared" si="615"/>
        <v>1.27210497</v>
      </c>
      <c r="P1186" s="103">
        <f t="shared" si="621"/>
        <v>439.03588967000002</v>
      </c>
      <c r="Q1186" s="11">
        <f t="shared" si="636"/>
        <v>0</v>
      </c>
      <c r="R1186" s="7">
        <f t="shared" si="629"/>
        <v>0</v>
      </c>
      <c r="S1186" s="8">
        <f t="shared" si="622"/>
        <v>0</v>
      </c>
      <c r="T1186" s="113">
        <f t="shared" si="630"/>
        <v>0.1047</v>
      </c>
      <c r="U1186" s="111">
        <f t="shared" si="612"/>
        <v>14</v>
      </c>
      <c r="V1186" s="111">
        <v>252</v>
      </c>
      <c r="W1186" s="110">
        <f t="shared" si="623"/>
        <v>1.005547207</v>
      </c>
      <c r="X1186" s="103">
        <f t="shared" si="624"/>
        <v>2.4354229599999999</v>
      </c>
      <c r="Y1186" s="8">
        <f t="shared" si="631"/>
        <v>0</v>
      </c>
      <c r="Z1186" s="114" t="str">
        <f t="shared" si="634"/>
        <v>A+J=</v>
      </c>
      <c r="AA1186" s="108">
        <f t="shared" si="635"/>
        <v>45463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625"/>
        <v>45452</v>
      </c>
      <c r="B1187" s="103">
        <f t="shared" si="618"/>
        <v>441.47131263</v>
      </c>
      <c r="C1187" s="103">
        <f t="shared" si="632"/>
        <v>345.12552032000002</v>
      </c>
      <c r="D1187" s="104">
        <f t="shared" si="626"/>
        <v>1113.837</v>
      </c>
      <c r="E1187" s="105">
        <f t="shared" si="613"/>
        <v>1117.28</v>
      </c>
      <c r="F1187" s="106">
        <f t="shared" si="614"/>
        <v>45402</v>
      </c>
      <c r="G1187" s="107">
        <f t="shared" si="619"/>
        <v>3.0911165637341753E-3</v>
      </c>
      <c r="H1187" s="108">
        <f t="shared" si="633"/>
        <v>45463</v>
      </c>
      <c r="I1187" s="108">
        <f t="shared" si="620"/>
        <v>45463</v>
      </c>
      <c r="J1187" s="109">
        <f t="shared" si="627"/>
        <v>22</v>
      </c>
      <c r="K1187" s="109">
        <f t="shared" si="617"/>
        <v>14</v>
      </c>
      <c r="L1187" s="8">
        <f t="shared" si="628"/>
        <v>1.0019659700000001</v>
      </c>
      <c r="M1187" s="110">
        <f t="shared" si="616"/>
        <v>1</v>
      </c>
      <c r="N1187" s="110">
        <f t="shared" si="637"/>
        <v>1.2696089611935097</v>
      </c>
      <c r="O1187" s="103">
        <f t="shared" si="615"/>
        <v>1.27210497</v>
      </c>
      <c r="P1187" s="103">
        <f t="shared" si="621"/>
        <v>439.03588967000002</v>
      </c>
      <c r="Q1187" s="11">
        <f t="shared" si="636"/>
        <v>0</v>
      </c>
      <c r="R1187" s="7">
        <f t="shared" si="629"/>
        <v>0</v>
      </c>
      <c r="S1187" s="8">
        <f t="shared" si="622"/>
        <v>0</v>
      </c>
      <c r="T1187" s="113">
        <f t="shared" si="630"/>
        <v>0.1047</v>
      </c>
      <c r="U1187" s="111">
        <f t="shared" si="612"/>
        <v>14</v>
      </c>
      <c r="V1187" s="111">
        <v>252</v>
      </c>
      <c r="W1187" s="110">
        <f t="shared" si="623"/>
        <v>1.005547207</v>
      </c>
      <c r="X1187" s="103">
        <f t="shared" si="624"/>
        <v>2.4354229599999999</v>
      </c>
      <c r="Y1187" s="8">
        <f t="shared" si="631"/>
        <v>0</v>
      </c>
      <c r="Z1187" s="114" t="str">
        <f t="shared" si="634"/>
        <v>A+J=</v>
      </c>
      <c r="AA1187" s="108">
        <f t="shared" si="635"/>
        <v>45463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625"/>
        <v>45453</v>
      </c>
      <c r="B1188" s="103">
        <f t="shared" si="618"/>
        <v>441.47131263</v>
      </c>
      <c r="C1188" s="103">
        <f t="shared" si="632"/>
        <v>345.12552032000002</v>
      </c>
      <c r="D1188" s="104">
        <f t="shared" si="626"/>
        <v>1113.837</v>
      </c>
      <c r="E1188" s="105">
        <f t="shared" si="613"/>
        <v>1117.28</v>
      </c>
      <c r="F1188" s="106">
        <f t="shared" si="614"/>
        <v>45402</v>
      </c>
      <c r="G1188" s="107">
        <f t="shared" si="619"/>
        <v>3.0911165637341753E-3</v>
      </c>
      <c r="H1188" s="108">
        <f t="shared" si="633"/>
        <v>45463</v>
      </c>
      <c r="I1188" s="108">
        <f t="shared" si="620"/>
        <v>45463</v>
      </c>
      <c r="J1188" s="109">
        <f t="shared" si="627"/>
        <v>22</v>
      </c>
      <c r="K1188" s="109">
        <f t="shared" si="617"/>
        <v>14</v>
      </c>
      <c r="L1188" s="8">
        <f t="shared" si="628"/>
        <v>1.0019659700000001</v>
      </c>
      <c r="M1188" s="110">
        <f t="shared" si="616"/>
        <v>1</v>
      </c>
      <c r="N1188" s="110">
        <f t="shared" si="637"/>
        <v>1.2696089611935097</v>
      </c>
      <c r="O1188" s="103">
        <f t="shared" si="615"/>
        <v>1.27210497</v>
      </c>
      <c r="P1188" s="103">
        <f t="shared" si="621"/>
        <v>439.03588967000002</v>
      </c>
      <c r="Q1188" s="11">
        <f t="shared" si="636"/>
        <v>0</v>
      </c>
      <c r="R1188" s="7">
        <f t="shared" si="629"/>
        <v>0</v>
      </c>
      <c r="S1188" s="8">
        <f t="shared" si="622"/>
        <v>0</v>
      </c>
      <c r="T1188" s="113">
        <f t="shared" si="630"/>
        <v>0.1047</v>
      </c>
      <c r="U1188" s="111">
        <f t="shared" si="612"/>
        <v>14</v>
      </c>
      <c r="V1188" s="111">
        <v>252</v>
      </c>
      <c r="W1188" s="110">
        <f t="shared" si="623"/>
        <v>1.005547207</v>
      </c>
      <c r="X1188" s="103">
        <f t="shared" si="624"/>
        <v>2.4354229599999999</v>
      </c>
      <c r="Y1188" s="8">
        <f t="shared" si="631"/>
        <v>0</v>
      </c>
      <c r="Z1188" s="114" t="str">
        <f t="shared" si="634"/>
        <v>A+J=</v>
      </c>
      <c r="AA1188" s="108">
        <f t="shared" si="635"/>
        <v>45463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625"/>
        <v>45454</v>
      </c>
      <c r="B1189" s="103">
        <f t="shared" si="618"/>
        <v>441.70774839000001</v>
      </c>
      <c r="C1189" s="103">
        <f t="shared" si="632"/>
        <v>345.12552032000002</v>
      </c>
      <c r="D1189" s="104">
        <f t="shared" si="626"/>
        <v>1113.837</v>
      </c>
      <c r="E1189" s="105">
        <f t="shared" si="613"/>
        <v>1117.28</v>
      </c>
      <c r="F1189" s="106">
        <f t="shared" si="614"/>
        <v>45402</v>
      </c>
      <c r="G1189" s="107">
        <f t="shared" si="619"/>
        <v>3.0911165637341753E-3</v>
      </c>
      <c r="H1189" s="108">
        <f t="shared" si="633"/>
        <v>45463</v>
      </c>
      <c r="I1189" s="108">
        <f t="shared" si="620"/>
        <v>45463</v>
      </c>
      <c r="J1189" s="109">
        <f t="shared" si="627"/>
        <v>22</v>
      </c>
      <c r="K1189" s="109">
        <f t="shared" si="617"/>
        <v>15</v>
      </c>
      <c r="L1189" s="8">
        <f t="shared" si="628"/>
        <v>1.00210654</v>
      </c>
      <c r="M1189" s="110">
        <f t="shared" si="616"/>
        <v>1</v>
      </c>
      <c r="N1189" s="110">
        <f t="shared" si="637"/>
        <v>1.2696089611935097</v>
      </c>
      <c r="O1189" s="103">
        <f t="shared" si="615"/>
        <v>1.27228344</v>
      </c>
      <c r="P1189" s="103">
        <f t="shared" si="621"/>
        <v>439.09748422000001</v>
      </c>
      <c r="Q1189" s="11">
        <f t="shared" si="636"/>
        <v>0</v>
      </c>
      <c r="R1189" s="7">
        <f t="shared" si="629"/>
        <v>0</v>
      </c>
      <c r="S1189" s="8">
        <f t="shared" si="622"/>
        <v>0</v>
      </c>
      <c r="T1189" s="113">
        <f t="shared" si="630"/>
        <v>0.1047</v>
      </c>
      <c r="U1189" s="111">
        <f t="shared" ref="U1189:U1252" si="638">IF(Q1188&gt;0,1,IF(K1189=K1188,U1188,U1188+1))</f>
        <v>15</v>
      </c>
      <c r="V1189" s="111">
        <v>252</v>
      </c>
      <c r="W1189" s="110">
        <f t="shared" si="623"/>
        <v>1.005944612</v>
      </c>
      <c r="X1189" s="103">
        <f t="shared" si="624"/>
        <v>2.6102641700000002</v>
      </c>
      <c r="Y1189" s="8">
        <f t="shared" si="631"/>
        <v>0</v>
      </c>
      <c r="Z1189" s="114" t="str">
        <f t="shared" si="634"/>
        <v>A+J=</v>
      </c>
      <c r="AA1189" s="108">
        <f t="shared" si="635"/>
        <v>45463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625"/>
        <v>45455</v>
      </c>
      <c r="B1190" s="103">
        <f t="shared" si="618"/>
        <v>441.94430856000002</v>
      </c>
      <c r="C1190" s="103">
        <f t="shared" si="632"/>
        <v>345.12552032000002</v>
      </c>
      <c r="D1190" s="104">
        <f t="shared" si="626"/>
        <v>1113.837</v>
      </c>
      <c r="E1190" s="105">
        <f t="shared" si="613"/>
        <v>1117.28</v>
      </c>
      <c r="F1190" s="106">
        <f t="shared" si="614"/>
        <v>45402</v>
      </c>
      <c r="G1190" s="107">
        <f t="shared" si="619"/>
        <v>3.0911165637341753E-3</v>
      </c>
      <c r="H1190" s="108">
        <f t="shared" si="633"/>
        <v>45463</v>
      </c>
      <c r="I1190" s="108">
        <f t="shared" si="620"/>
        <v>45463</v>
      </c>
      <c r="J1190" s="109">
        <f t="shared" si="627"/>
        <v>22</v>
      </c>
      <c r="K1190" s="109">
        <f t="shared" si="617"/>
        <v>16</v>
      </c>
      <c r="L1190" s="8">
        <f t="shared" si="628"/>
        <v>1.00224713</v>
      </c>
      <c r="M1190" s="110">
        <f t="shared" si="616"/>
        <v>1</v>
      </c>
      <c r="N1190" s="110">
        <f t="shared" si="637"/>
        <v>1.2696089611935097</v>
      </c>
      <c r="O1190" s="103">
        <f t="shared" si="615"/>
        <v>1.27246193</v>
      </c>
      <c r="P1190" s="103">
        <f t="shared" si="621"/>
        <v>439.15908567000002</v>
      </c>
      <c r="Q1190" s="11">
        <f t="shared" si="636"/>
        <v>0</v>
      </c>
      <c r="R1190" s="7">
        <f t="shared" si="629"/>
        <v>0</v>
      </c>
      <c r="S1190" s="8">
        <f t="shared" si="622"/>
        <v>0</v>
      </c>
      <c r="T1190" s="113">
        <f t="shared" si="630"/>
        <v>0.1047</v>
      </c>
      <c r="U1190" s="111">
        <f t="shared" si="638"/>
        <v>16</v>
      </c>
      <c r="V1190" s="111">
        <v>252</v>
      </c>
      <c r="W1190" s="110">
        <f t="shared" si="623"/>
        <v>1.006342173</v>
      </c>
      <c r="X1190" s="103">
        <f t="shared" si="624"/>
        <v>2.78522289</v>
      </c>
      <c r="Y1190" s="8">
        <f t="shared" si="631"/>
        <v>0</v>
      </c>
      <c r="Z1190" s="114" t="str">
        <f t="shared" si="634"/>
        <v>A+J=</v>
      </c>
      <c r="AA1190" s="108">
        <f t="shared" si="635"/>
        <v>45463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625"/>
        <v>45456</v>
      </c>
      <c r="B1191" s="103">
        <f t="shared" si="618"/>
        <v>442.18100101000005</v>
      </c>
      <c r="C1191" s="103">
        <f t="shared" si="632"/>
        <v>345.12552032000002</v>
      </c>
      <c r="D1191" s="104">
        <f t="shared" si="626"/>
        <v>1113.837</v>
      </c>
      <c r="E1191" s="105">
        <f t="shared" si="613"/>
        <v>1117.28</v>
      </c>
      <c r="F1191" s="106">
        <f t="shared" si="614"/>
        <v>45402</v>
      </c>
      <c r="G1191" s="107">
        <f t="shared" si="619"/>
        <v>3.0911165637341753E-3</v>
      </c>
      <c r="H1191" s="108">
        <f t="shared" si="633"/>
        <v>45463</v>
      </c>
      <c r="I1191" s="108">
        <f t="shared" si="620"/>
        <v>45463</v>
      </c>
      <c r="J1191" s="109">
        <f t="shared" si="627"/>
        <v>22</v>
      </c>
      <c r="K1191" s="109">
        <f t="shared" si="617"/>
        <v>17</v>
      </c>
      <c r="L1191" s="8">
        <f t="shared" si="628"/>
        <v>1.00238775</v>
      </c>
      <c r="M1191" s="110">
        <f t="shared" si="616"/>
        <v>1</v>
      </c>
      <c r="N1191" s="110">
        <f t="shared" si="637"/>
        <v>1.2696089611935097</v>
      </c>
      <c r="O1191" s="103">
        <f t="shared" si="615"/>
        <v>1.2726404600000001</v>
      </c>
      <c r="P1191" s="103">
        <f t="shared" si="621"/>
        <v>439.22070093000002</v>
      </c>
      <c r="Q1191" s="11">
        <f t="shared" si="636"/>
        <v>0</v>
      </c>
      <c r="R1191" s="7">
        <f t="shared" si="629"/>
        <v>0</v>
      </c>
      <c r="S1191" s="8">
        <f t="shared" si="622"/>
        <v>0</v>
      </c>
      <c r="T1191" s="113">
        <f t="shared" si="630"/>
        <v>0.1047</v>
      </c>
      <c r="U1191" s="111">
        <f t="shared" si="638"/>
        <v>17</v>
      </c>
      <c r="V1191" s="111">
        <v>252</v>
      </c>
      <c r="W1191" s="110">
        <f t="shared" si="623"/>
        <v>1.0067398919999999</v>
      </c>
      <c r="X1191" s="103">
        <f t="shared" si="624"/>
        <v>2.9603000800000001</v>
      </c>
      <c r="Y1191" s="8">
        <f t="shared" si="631"/>
        <v>0</v>
      </c>
      <c r="Z1191" s="114" t="str">
        <f t="shared" si="634"/>
        <v>A+J=</v>
      </c>
      <c r="AA1191" s="108">
        <f t="shared" si="635"/>
        <v>45463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625"/>
        <v>45457</v>
      </c>
      <c r="B1192" s="103">
        <f t="shared" si="618"/>
        <v>442.41781838999998</v>
      </c>
      <c r="C1192" s="103">
        <f t="shared" si="632"/>
        <v>345.12552032000002</v>
      </c>
      <c r="D1192" s="104">
        <f t="shared" si="626"/>
        <v>1113.837</v>
      </c>
      <c r="E1192" s="105">
        <f t="shared" ref="E1192:E1255" si="639">IF($K1192=1,VLOOKUP($A1191,$AO$10:$AS$165,4),E1191)</f>
        <v>1117.28</v>
      </c>
      <c r="F1192" s="106">
        <f t="shared" ref="F1192:F1255" si="640">IF($K1192=1,VLOOKUP($A1191,$AO$10:$AS$165,5),F1191)</f>
        <v>45402</v>
      </c>
      <c r="G1192" s="107">
        <f t="shared" si="619"/>
        <v>3.0911165637341753E-3</v>
      </c>
      <c r="H1192" s="108">
        <f t="shared" si="633"/>
        <v>45463</v>
      </c>
      <c r="I1192" s="108">
        <f t="shared" si="620"/>
        <v>45463</v>
      </c>
      <c r="J1192" s="109">
        <f t="shared" si="627"/>
        <v>22</v>
      </c>
      <c r="K1192" s="109">
        <f t="shared" si="617"/>
        <v>18</v>
      </c>
      <c r="L1192" s="8">
        <f t="shared" si="628"/>
        <v>1.00252838</v>
      </c>
      <c r="M1192" s="110">
        <f t="shared" si="616"/>
        <v>1</v>
      </c>
      <c r="N1192" s="110">
        <f t="shared" si="637"/>
        <v>1.2696089611935097</v>
      </c>
      <c r="O1192" s="103">
        <f t="shared" si="615"/>
        <v>1.2728190100000001</v>
      </c>
      <c r="P1192" s="103">
        <f t="shared" si="621"/>
        <v>439.28232308999998</v>
      </c>
      <c r="Q1192" s="11">
        <f t="shared" si="636"/>
        <v>0</v>
      </c>
      <c r="R1192" s="7">
        <f t="shared" si="629"/>
        <v>0</v>
      </c>
      <c r="S1192" s="8">
        <f t="shared" si="622"/>
        <v>0</v>
      </c>
      <c r="T1192" s="113">
        <f t="shared" si="630"/>
        <v>0.1047</v>
      </c>
      <c r="U1192" s="111">
        <f t="shared" si="638"/>
        <v>18</v>
      </c>
      <c r="V1192" s="111">
        <v>252</v>
      </c>
      <c r="W1192" s="110">
        <f t="shared" si="623"/>
        <v>1.007137768</v>
      </c>
      <c r="X1192" s="103">
        <f t="shared" si="624"/>
        <v>3.1354953000000001</v>
      </c>
      <c r="Y1192" s="8">
        <f t="shared" si="631"/>
        <v>0</v>
      </c>
      <c r="Z1192" s="114" t="str">
        <f t="shared" si="634"/>
        <v>A+J=</v>
      </c>
      <c r="AA1192" s="108">
        <f t="shared" si="635"/>
        <v>45463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625"/>
        <v>45458</v>
      </c>
      <c r="B1193" s="103">
        <f t="shared" si="618"/>
        <v>442.65476075000004</v>
      </c>
      <c r="C1193" s="103">
        <f t="shared" si="632"/>
        <v>345.12552032000002</v>
      </c>
      <c r="D1193" s="104">
        <f t="shared" si="626"/>
        <v>1113.837</v>
      </c>
      <c r="E1193" s="105">
        <f t="shared" si="639"/>
        <v>1117.28</v>
      </c>
      <c r="F1193" s="106">
        <f t="shared" si="640"/>
        <v>45402</v>
      </c>
      <c r="G1193" s="107">
        <f t="shared" si="619"/>
        <v>3.0911165637341753E-3</v>
      </c>
      <c r="H1193" s="108">
        <f t="shared" si="633"/>
        <v>45463</v>
      </c>
      <c r="I1193" s="108">
        <f t="shared" si="620"/>
        <v>45463</v>
      </c>
      <c r="J1193" s="109">
        <f t="shared" si="627"/>
        <v>22</v>
      </c>
      <c r="K1193" s="109">
        <f t="shared" si="617"/>
        <v>19</v>
      </c>
      <c r="L1193" s="8">
        <f t="shared" si="628"/>
        <v>1.0026690300000001</v>
      </c>
      <c r="M1193" s="110">
        <f t="shared" si="616"/>
        <v>1</v>
      </c>
      <c r="N1193" s="110">
        <f t="shared" si="637"/>
        <v>1.2696089611935097</v>
      </c>
      <c r="O1193" s="103">
        <f t="shared" ref="O1193:O1256" si="641">TRUNC(TRUNC((L1193*N1193),15),8)</f>
        <v>1.27299758</v>
      </c>
      <c r="P1193" s="103">
        <f t="shared" si="621"/>
        <v>439.34395216000001</v>
      </c>
      <c r="Q1193" s="11">
        <f t="shared" si="636"/>
        <v>0</v>
      </c>
      <c r="R1193" s="7">
        <f t="shared" si="629"/>
        <v>0</v>
      </c>
      <c r="S1193" s="8">
        <f t="shared" si="622"/>
        <v>0</v>
      </c>
      <c r="T1193" s="113">
        <f t="shared" si="630"/>
        <v>0.1047</v>
      </c>
      <c r="U1193" s="111">
        <f t="shared" si="638"/>
        <v>19</v>
      </c>
      <c r="V1193" s="111">
        <v>252</v>
      </c>
      <c r="W1193" s="110">
        <f t="shared" si="623"/>
        <v>1.007535801</v>
      </c>
      <c r="X1193" s="103">
        <f t="shared" si="624"/>
        <v>3.3108085900000002</v>
      </c>
      <c r="Y1193" s="8">
        <f t="shared" si="631"/>
        <v>0</v>
      </c>
      <c r="Z1193" s="114" t="str">
        <f t="shared" si="634"/>
        <v>A+J=</v>
      </c>
      <c r="AA1193" s="108">
        <f t="shared" si="635"/>
        <v>45463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625"/>
        <v>45459</v>
      </c>
      <c r="B1194" s="103">
        <f t="shared" si="618"/>
        <v>442.65476075000004</v>
      </c>
      <c r="C1194" s="103">
        <f t="shared" si="632"/>
        <v>345.12552032000002</v>
      </c>
      <c r="D1194" s="104">
        <f t="shared" si="626"/>
        <v>1113.837</v>
      </c>
      <c r="E1194" s="105">
        <f t="shared" si="639"/>
        <v>1117.28</v>
      </c>
      <c r="F1194" s="106">
        <f t="shared" si="640"/>
        <v>45402</v>
      </c>
      <c r="G1194" s="107">
        <f t="shared" si="619"/>
        <v>3.0911165637341753E-3</v>
      </c>
      <c r="H1194" s="108">
        <f t="shared" si="633"/>
        <v>45463</v>
      </c>
      <c r="I1194" s="108">
        <f t="shared" si="620"/>
        <v>45463</v>
      </c>
      <c r="J1194" s="109">
        <f t="shared" si="627"/>
        <v>22</v>
      </c>
      <c r="K1194" s="109">
        <f t="shared" si="617"/>
        <v>19</v>
      </c>
      <c r="L1194" s="8">
        <f t="shared" si="628"/>
        <v>1.0026690300000001</v>
      </c>
      <c r="M1194" s="110">
        <f t="shared" ref="M1194:M1257" si="642">IF(I1194&gt;I1193,L1193,M1193)</f>
        <v>1</v>
      </c>
      <c r="N1194" s="110">
        <f t="shared" si="637"/>
        <v>1.2696089611935097</v>
      </c>
      <c r="O1194" s="103">
        <f t="shared" si="641"/>
        <v>1.27299758</v>
      </c>
      <c r="P1194" s="103">
        <f t="shared" si="621"/>
        <v>439.34395216000001</v>
      </c>
      <c r="Q1194" s="11">
        <f t="shared" si="636"/>
        <v>0</v>
      </c>
      <c r="R1194" s="7">
        <f t="shared" si="629"/>
        <v>0</v>
      </c>
      <c r="S1194" s="8">
        <f t="shared" si="622"/>
        <v>0</v>
      </c>
      <c r="T1194" s="113">
        <f t="shared" si="630"/>
        <v>0.1047</v>
      </c>
      <c r="U1194" s="111">
        <f t="shared" si="638"/>
        <v>19</v>
      </c>
      <c r="V1194" s="111">
        <v>252</v>
      </c>
      <c r="W1194" s="110">
        <f t="shared" si="623"/>
        <v>1.007535801</v>
      </c>
      <c r="X1194" s="103">
        <f t="shared" si="624"/>
        <v>3.3108085900000002</v>
      </c>
      <c r="Y1194" s="8">
        <f t="shared" si="631"/>
        <v>0</v>
      </c>
      <c r="Z1194" s="114" t="str">
        <f t="shared" si="634"/>
        <v>A+J=</v>
      </c>
      <c r="AA1194" s="108">
        <f t="shared" si="635"/>
        <v>45463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625"/>
        <v>45460</v>
      </c>
      <c r="B1195" s="103">
        <f t="shared" si="618"/>
        <v>442.65476075000004</v>
      </c>
      <c r="C1195" s="103">
        <f t="shared" si="632"/>
        <v>345.12552032000002</v>
      </c>
      <c r="D1195" s="104">
        <f t="shared" si="626"/>
        <v>1113.837</v>
      </c>
      <c r="E1195" s="105">
        <f t="shared" si="639"/>
        <v>1117.28</v>
      </c>
      <c r="F1195" s="106">
        <f t="shared" si="640"/>
        <v>45402</v>
      </c>
      <c r="G1195" s="107">
        <f t="shared" si="619"/>
        <v>3.0911165637341753E-3</v>
      </c>
      <c r="H1195" s="108">
        <f t="shared" si="633"/>
        <v>45463</v>
      </c>
      <c r="I1195" s="108">
        <f t="shared" si="620"/>
        <v>45463</v>
      </c>
      <c r="J1195" s="109">
        <f t="shared" si="627"/>
        <v>22</v>
      </c>
      <c r="K1195" s="109">
        <f t="shared" si="617"/>
        <v>19</v>
      </c>
      <c r="L1195" s="8">
        <f t="shared" si="628"/>
        <v>1.0026690300000001</v>
      </c>
      <c r="M1195" s="110">
        <f t="shared" si="642"/>
        <v>1</v>
      </c>
      <c r="N1195" s="110">
        <f t="shared" si="637"/>
        <v>1.2696089611935097</v>
      </c>
      <c r="O1195" s="103">
        <f t="shared" si="641"/>
        <v>1.27299758</v>
      </c>
      <c r="P1195" s="103">
        <f t="shared" si="621"/>
        <v>439.34395216000001</v>
      </c>
      <c r="Q1195" s="11">
        <f t="shared" si="636"/>
        <v>0</v>
      </c>
      <c r="R1195" s="7">
        <f t="shared" si="629"/>
        <v>0</v>
      </c>
      <c r="S1195" s="8">
        <f t="shared" si="622"/>
        <v>0</v>
      </c>
      <c r="T1195" s="113">
        <f t="shared" si="630"/>
        <v>0.1047</v>
      </c>
      <c r="U1195" s="111">
        <f t="shared" si="638"/>
        <v>19</v>
      </c>
      <c r="V1195" s="111">
        <v>252</v>
      </c>
      <c r="W1195" s="110">
        <f t="shared" si="623"/>
        <v>1.007535801</v>
      </c>
      <c r="X1195" s="103">
        <f t="shared" si="624"/>
        <v>3.3108085900000002</v>
      </c>
      <c r="Y1195" s="8">
        <f t="shared" si="631"/>
        <v>0</v>
      </c>
      <c r="Z1195" s="114" t="str">
        <f t="shared" si="634"/>
        <v>A+J=</v>
      </c>
      <c r="AA1195" s="108">
        <f t="shared" si="635"/>
        <v>45463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625"/>
        <v>45461</v>
      </c>
      <c r="B1196" s="103">
        <f t="shared" si="618"/>
        <v>442.89183549999996</v>
      </c>
      <c r="C1196" s="103">
        <f t="shared" si="632"/>
        <v>345.12552032000002</v>
      </c>
      <c r="D1196" s="104">
        <f t="shared" si="626"/>
        <v>1113.837</v>
      </c>
      <c r="E1196" s="105">
        <f t="shared" si="639"/>
        <v>1117.28</v>
      </c>
      <c r="F1196" s="106">
        <f t="shared" si="640"/>
        <v>45402</v>
      </c>
      <c r="G1196" s="107">
        <f t="shared" si="619"/>
        <v>3.0911165637341753E-3</v>
      </c>
      <c r="H1196" s="108">
        <f t="shared" si="633"/>
        <v>45463</v>
      </c>
      <c r="I1196" s="108">
        <f t="shared" si="620"/>
        <v>45463</v>
      </c>
      <c r="J1196" s="109">
        <f t="shared" si="627"/>
        <v>22</v>
      </c>
      <c r="K1196" s="109">
        <f t="shared" ref="K1196:K1259" si="643">(J1196-(NETWORKDAYS(A1196,I1196,AD$171:AD$502)-1))</f>
        <v>20</v>
      </c>
      <c r="L1196" s="8">
        <f t="shared" si="628"/>
        <v>1.00280971</v>
      </c>
      <c r="M1196" s="110">
        <f t="shared" si="642"/>
        <v>1</v>
      </c>
      <c r="N1196" s="110">
        <f t="shared" si="637"/>
        <v>1.2696089611935097</v>
      </c>
      <c r="O1196" s="103">
        <f t="shared" si="641"/>
        <v>1.27317619</v>
      </c>
      <c r="P1196" s="103">
        <f t="shared" si="621"/>
        <v>439.40559502999997</v>
      </c>
      <c r="Q1196" s="11">
        <f t="shared" si="636"/>
        <v>0</v>
      </c>
      <c r="R1196" s="7">
        <f t="shared" si="629"/>
        <v>0</v>
      </c>
      <c r="S1196" s="8">
        <f t="shared" si="622"/>
        <v>0</v>
      </c>
      <c r="T1196" s="113">
        <f t="shared" si="630"/>
        <v>0.1047</v>
      </c>
      <c r="U1196" s="111">
        <f t="shared" si="638"/>
        <v>20</v>
      </c>
      <c r="V1196" s="111">
        <v>252</v>
      </c>
      <c r="W1196" s="110">
        <f t="shared" si="623"/>
        <v>1.0079339919999999</v>
      </c>
      <c r="X1196" s="103">
        <f t="shared" si="624"/>
        <v>3.4862404699999998</v>
      </c>
      <c r="Y1196" s="8">
        <f t="shared" si="631"/>
        <v>0</v>
      </c>
      <c r="Z1196" s="114" t="str">
        <f t="shared" si="634"/>
        <v>A+J=</v>
      </c>
      <c r="AA1196" s="108">
        <f t="shared" si="635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625"/>
        <v>45462</v>
      </c>
      <c r="B1197" s="103">
        <f t="shared" si="618"/>
        <v>443.12903138000001</v>
      </c>
      <c r="C1197" s="103">
        <f t="shared" si="632"/>
        <v>345.12552032000002</v>
      </c>
      <c r="D1197" s="104">
        <f t="shared" si="626"/>
        <v>1113.837</v>
      </c>
      <c r="E1197" s="105">
        <f t="shared" si="639"/>
        <v>1117.28</v>
      </c>
      <c r="F1197" s="106">
        <f t="shared" si="640"/>
        <v>45402</v>
      </c>
      <c r="G1197" s="107">
        <f t="shared" si="619"/>
        <v>3.0911165637341753E-3</v>
      </c>
      <c r="H1197" s="108">
        <f t="shared" si="633"/>
        <v>45463</v>
      </c>
      <c r="I1197" s="108">
        <f t="shared" si="620"/>
        <v>45463</v>
      </c>
      <c r="J1197" s="109">
        <f t="shared" si="627"/>
        <v>22</v>
      </c>
      <c r="K1197" s="109">
        <f t="shared" si="643"/>
        <v>21</v>
      </c>
      <c r="L1197" s="8">
        <f t="shared" si="628"/>
        <v>1.0029504</v>
      </c>
      <c r="M1197" s="110">
        <f t="shared" si="642"/>
        <v>1</v>
      </c>
      <c r="N1197" s="110">
        <f t="shared" si="637"/>
        <v>1.2696089611935097</v>
      </c>
      <c r="O1197" s="103">
        <f t="shared" si="641"/>
        <v>1.2733548100000001</v>
      </c>
      <c r="P1197" s="103">
        <f t="shared" si="621"/>
        <v>439.46724134999999</v>
      </c>
      <c r="Q1197" s="11">
        <f t="shared" si="636"/>
        <v>0</v>
      </c>
      <c r="R1197" s="7">
        <f t="shared" si="629"/>
        <v>0</v>
      </c>
      <c r="S1197" s="8">
        <f t="shared" si="622"/>
        <v>0</v>
      </c>
      <c r="T1197" s="113">
        <f t="shared" si="630"/>
        <v>0.1047</v>
      </c>
      <c r="U1197" s="111">
        <f t="shared" si="638"/>
        <v>21</v>
      </c>
      <c r="V1197" s="111">
        <v>252</v>
      </c>
      <c r="W1197" s="110">
        <f t="shared" si="623"/>
        <v>1.0083323390000001</v>
      </c>
      <c r="X1197" s="103">
        <f t="shared" si="624"/>
        <v>3.6617900300000001</v>
      </c>
      <c r="Y1197" s="8">
        <f t="shared" si="631"/>
        <v>0</v>
      </c>
      <c r="Z1197" s="114" t="str">
        <f t="shared" si="634"/>
        <v>A+J=</v>
      </c>
      <c r="AA1197" s="108">
        <f t="shared" si="635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625"/>
        <v>45463</v>
      </c>
      <c r="B1198" s="103">
        <f t="shared" si="618"/>
        <v>443.36635669999998</v>
      </c>
      <c r="C1198" s="103">
        <f t="shared" si="632"/>
        <v>345.12552032000002</v>
      </c>
      <c r="D1198" s="104">
        <f t="shared" si="626"/>
        <v>1113.837</v>
      </c>
      <c r="E1198" s="105">
        <f t="shared" si="639"/>
        <v>1117.28</v>
      </c>
      <c r="F1198" s="106">
        <f t="shared" si="640"/>
        <v>45402</v>
      </c>
      <c r="G1198" s="107">
        <f t="shared" si="619"/>
        <v>3.0911165637341753E-3</v>
      </c>
      <c r="H1198" s="108">
        <f t="shared" si="633"/>
        <v>45495</v>
      </c>
      <c r="I1198" s="108">
        <f t="shared" si="620"/>
        <v>45463</v>
      </c>
      <c r="J1198" s="109">
        <f t="shared" si="627"/>
        <v>22</v>
      </c>
      <c r="K1198" s="109">
        <f t="shared" si="643"/>
        <v>22</v>
      </c>
      <c r="L1198" s="8">
        <f t="shared" si="628"/>
        <v>1.00309111</v>
      </c>
      <c r="M1198" s="110">
        <f t="shared" si="642"/>
        <v>1</v>
      </c>
      <c r="N1198" s="110">
        <f t="shared" si="637"/>
        <v>1.2696089611935097</v>
      </c>
      <c r="O1198" s="103">
        <f t="shared" si="641"/>
        <v>1.2735334599999999</v>
      </c>
      <c r="P1198" s="103">
        <f t="shared" si="621"/>
        <v>439.52889801999999</v>
      </c>
      <c r="Q1198" s="11">
        <f t="shared" si="636"/>
        <v>39</v>
      </c>
      <c r="R1198" s="7">
        <f t="shared" si="629"/>
        <v>3.0204999999999999E-2</v>
      </c>
      <c r="S1198" s="8">
        <f t="shared" si="622"/>
        <v>13.275970360000001</v>
      </c>
      <c r="T1198" s="113">
        <f t="shared" si="630"/>
        <v>0.1047</v>
      </c>
      <c r="U1198" s="111">
        <f t="shared" si="638"/>
        <v>22</v>
      </c>
      <c r="V1198" s="111">
        <v>252</v>
      </c>
      <c r="W1198" s="110">
        <f t="shared" si="623"/>
        <v>1.0087308450000001</v>
      </c>
      <c r="X1198" s="103">
        <f t="shared" si="624"/>
        <v>3.8374586800000001</v>
      </c>
      <c r="Y1198" s="8">
        <f t="shared" si="631"/>
        <v>17.11342904</v>
      </c>
      <c r="Z1198" s="114" t="str">
        <f t="shared" si="634"/>
        <v>A+J=</v>
      </c>
      <c r="AA1198" s="108">
        <f t="shared" si="635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625"/>
        <v>45464</v>
      </c>
      <c r="B1199" s="103">
        <f t="shared" si="618"/>
        <v>426.59332147000003</v>
      </c>
      <c r="C1199" s="103">
        <f t="shared" si="632"/>
        <v>334.70100398</v>
      </c>
      <c r="D1199" s="104">
        <f t="shared" si="626"/>
        <v>1117.28</v>
      </c>
      <c r="E1199" s="105">
        <f t="shared" si="639"/>
        <v>1127.2329999999999</v>
      </c>
      <c r="F1199" s="106">
        <f t="shared" si="640"/>
        <v>45432</v>
      </c>
      <c r="G1199" s="107">
        <f t="shared" si="619"/>
        <v>8.908241443505549E-3</v>
      </c>
      <c r="H1199" s="108">
        <f t="shared" si="633"/>
        <v>45495</v>
      </c>
      <c r="I1199" s="108">
        <f t="shared" si="620"/>
        <v>45495</v>
      </c>
      <c r="J1199" s="109">
        <f t="shared" si="627"/>
        <v>22</v>
      </c>
      <c r="K1199" s="109">
        <f t="shared" si="643"/>
        <v>1</v>
      </c>
      <c r="L1199" s="8">
        <f t="shared" si="628"/>
        <v>1.0004032</v>
      </c>
      <c r="M1199" s="110">
        <f t="shared" si="642"/>
        <v>1.00309111</v>
      </c>
      <c r="N1199" s="110">
        <f t="shared" si="637"/>
        <v>1.2735334621495447</v>
      </c>
      <c r="O1199" s="103">
        <f t="shared" si="641"/>
        <v>1.27404695</v>
      </c>
      <c r="P1199" s="103">
        <f t="shared" si="621"/>
        <v>426.42479328000002</v>
      </c>
      <c r="Q1199" s="11">
        <f t="shared" si="636"/>
        <v>0</v>
      </c>
      <c r="R1199" s="7">
        <f t="shared" si="629"/>
        <v>0</v>
      </c>
      <c r="S1199" s="8">
        <f t="shared" si="622"/>
        <v>0</v>
      </c>
      <c r="T1199" s="113">
        <f t="shared" si="630"/>
        <v>0.1047</v>
      </c>
      <c r="U1199" s="111">
        <f t="shared" si="638"/>
        <v>1</v>
      </c>
      <c r="V1199" s="111">
        <v>252</v>
      </c>
      <c r="W1199" s="110">
        <f t="shared" si="623"/>
        <v>1.0003952119999999</v>
      </c>
      <c r="X1199" s="103">
        <f t="shared" si="624"/>
        <v>0.16852818999999999</v>
      </c>
      <c r="Y1199" s="8">
        <f t="shared" si="631"/>
        <v>0</v>
      </c>
      <c r="Z1199" s="114" t="str">
        <f t="shared" si="634"/>
        <v>A+J=</v>
      </c>
      <c r="AA1199" s="108">
        <f t="shared" si="635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625"/>
        <v>45465</v>
      </c>
      <c r="B1200" s="103">
        <f t="shared" si="618"/>
        <v>426.93398844000001</v>
      </c>
      <c r="C1200" s="103">
        <f t="shared" si="632"/>
        <v>334.70100398</v>
      </c>
      <c r="D1200" s="104">
        <f t="shared" si="626"/>
        <v>1117.28</v>
      </c>
      <c r="E1200" s="105">
        <f t="shared" si="639"/>
        <v>1127.2329999999999</v>
      </c>
      <c r="F1200" s="106">
        <f t="shared" si="640"/>
        <v>45432</v>
      </c>
      <c r="G1200" s="107">
        <f t="shared" si="619"/>
        <v>8.908241443505549E-3</v>
      </c>
      <c r="H1200" s="108">
        <f t="shared" si="633"/>
        <v>45495</v>
      </c>
      <c r="I1200" s="108">
        <f t="shared" si="620"/>
        <v>45495</v>
      </c>
      <c r="J1200" s="109">
        <f t="shared" si="627"/>
        <v>22</v>
      </c>
      <c r="K1200" s="109">
        <f t="shared" si="643"/>
        <v>2</v>
      </c>
      <c r="L1200" s="8">
        <f t="shared" si="628"/>
        <v>1.00080657</v>
      </c>
      <c r="M1200" s="110">
        <f t="shared" si="642"/>
        <v>1.00309111</v>
      </c>
      <c r="N1200" s="110">
        <f t="shared" si="637"/>
        <v>1.2735334621495447</v>
      </c>
      <c r="O1200" s="103">
        <f t="shared" si="641"/>
        <v>1.27456065</v>
      </c>
      <c r="P1200" s="103">
        <f t="shared" si="621"/>
        <v>426.59672918000001</v>
      </c>
      <c r="Q1200" s="11">
        <f t="shared" si="636"/>
        <v>0</v>
      </c>
      <c r="R1200" s="7">
        <f t="shared" si="629"/>
        <v>0</v>
      </c>
      <c r="S1200" s="8">
        <f t="shared" si="622"/>
        <v>0</v>
      </c>
      <c r="T1200" s="113">
        <f t="shared" si="630"/>
        <v>0.1047</v>
      </c>
      <c r="U1200" s="111">
        <f t="shared" si="638"/>
        <v>2</v>
      </c>
      <c r="V1200" s="111">
        <v>252</v>
      </c>
      <c r="W1200" s="110">
        <f t="shared" si="623"/>
        <v>1.000790581</v>
      </c>
      <c r="X1200" s="103">
        <f t="shared" si="624"/>
        <v>0.33725926000000001</v>
      </c>
      <c r="Y1200" s="8">
        <f t="shared" si="631"/>
        <v>0</v>
      </c>
      <c r="Z1200" s="114" t="str">
        <f t="shared" si="634"/>
        <v>A+J=</v>
      </c>
      <c r="AA1200" s="108">
        <f t="shared" si="635"/>
        <v>45495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625"/>
        <v>45466</v>
      </c>
      <c r="B1201" s="103">
        <f t="shared" si="618"/>
        <v>426.93398844000001</v>
      </c>
      <c r="C1201" s="103">
        <f t="shared" si="632"/>
        <v>334.70100398</v>
      </c>
      <c r="D1201" s="104">
        <f t="shared" si="626"/>
        <v>1117.28</v>
      </c>
      <c r="E1201" s="105">
        <f t="shared" si="639"/>
        <v>1127.2329999999999</v>
      </c>
      <c r="F1201" s="106">
        <f t="shared" si="640"/>
        <v>45432</v>
      </c>
      <c r="G1201" s="107">
        <f t="shared" si="619"/>
        <v>8.908241443505549E-3</v>
      </c>
      <c r="H1201" s="108">
        <f t="shared" si="633"/>
        <v>45495</v>
      </c>
      <c r="I1201" s="108">
        <f t="shared" si="620"/>
        <v>45495</v>
      </c>
      <c r="J1201" s="109">
        <f t="shared" si="627"/>
        <v>22</v>
      </c>
      <c r="K1201" s="109">
        <f t="shared" si="643"/>
        <v>2</v>
      </c>
      <c r="L1201" s="8">
        <f t="shared" si="628"/>
        <v>1.00080657</v>
      </c>
      <c r="M1201" s="110">
        <f t="shared" si="642"/>
        <v>1.00309111</v>
      </c>
      <c r="N1201" s="110">
        <f t="shared" si="637"/>
        <v>1.2735334621495447</v>
      </c>
      <c r="O1201" s="103">
        <f t="shared" si="641"/>
        <v>1.27456065</v>
      </c>
      <c r="P1201" s="103">
        <f t="shared" si="621"/>
        <v>426.59672918000001</v>
      </c>
      <c r="Q1201" s="11">
        <f t="shared" si="636"/>
        <v>0</v>
      </c>
      <c r="R1201" s="7">
        <f t="shared" si="629"/>
        <v>0</v>
      </c>
      <c r="S1201" s="8">
        <f t="shared" si="622"/>
        <v>0</v>
      </c>
      <c r="T1201" s="113">
        <f t="shared" si="630"/>
        <v>0.1047</v>
      </c>
      <c r="U1201" s="111">
        <f t="shared" si="638"/>
        <v>2</v>
      </c>
      <c r="V1201" s="111">
        <v>252</v>
      </c>
      <c r="W1201" s="110">
        <f t="shared" si="623"/>
        <v>1.000790581</v>
      </c>
      <c r="X1201" s="103">
        <f t="shared" si="624"/>
        <v>0.33725926000000001</v>
      </c>
      <c r="Y1201" s="8">
        <f t="shared" si="631"/>
        <v>0</v>
      </c>
      <c r="Z1201" s="114" t="str">
        <f t="shared" si="634"/>
        <v>A+J=</v>
      </c>
      <c r="AA1201" s="108">
        <f t="shared" si="635"/>
        <v>45495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625"/>
        <v>45467</v>
      </c>
      <c r="B1202" s="103">
        <f t="shared" si="618"/>
        <v>426.93398844000001</v>
      </c>
      <c r="C1202" s="103">
        <f t="shared" si="632"/>
        <v>334.70100398</v>
      </c>
      <c r="D1202" s="104">
        <f t="shared" si="626"/>
        <v>1117.28</v>
      </c>
      <c r="E1202" s="105">
        <f t="shared" si="639"/>
        <v>1127.2329999999999</v>
      </c>
      <c r="F1202" s="106">
        <f t="shared" si="640"/>
        <v>45432</v>
      </c>
      <c r="G1202" s="107">
        <f t="shared" si="619"/>
        <v>8.908241443505549E-3</v>
      </c>
      <c r="H1202" s="108">
        <f t="shared" si="633"/>
        <v>45495</v>
      </c>
      <c r="I1202" s="108">
        <f t="shared" si="620"/>
        <v>45495</v>
      </c>
      <c r="J1202" s="109">
        <f t="shared" si="627"/>
        <v>22</v>
      </c>
      <c r="K1202" s="109">
        <f t="shared" si="643"/>
        <v>2</v>
      </c>
      <c r="L1202" s="8">
        <f t="shared" si="628"/>
        <v>1.00080657</v>
      </c>
      <c r="M1202" s="110">
        <f t="shared" si="642"/>
        <v>1.00309111</v>
      </c>
      <c r="N1202" s="110">
        <f t="shared" si="637"/>
        <v>1.2735334621495447</v>
      </c>
      <c r="O1202" s="103">
        <f t="shared" si="641"/>
        <v>1.27456065</v>
      </c>
      <c r="P1202" s="103">
        <f t="shared" si="621"/>
        <v>426.59672918000001</v>
      </c>
      <c r="Q1202" s="11">
        <f t="shared" si="636"/>
        <v>0</v>
      </c>
      <c r="R1202" s="7">
        <f t="shared" si="629"/>
        <v>0</v>
      </c>
      <c r="S1202" s="8">
        <f t="shared" si="622"/>
        <v>0</v>
      </c>
      <c r="T1202" s="113">
        <f t="shared" si="630"/>
        <v>0.1047</v>
      </c>
      <c r="U1202" s="111">
        <f t="shared" si="638"/>
        <v>2</v>
      </c>
      <c r="V1202" s="111">
        <v>252</v>
      </c>
      <c r="W1202" s="110">
        <f t="shared" si="623"/>
        <v>1.000790581</v>
      </c>
      <c r="X1202" s="103">
        <f t="shared" si="624"/>
        <v>0.33725926000000001</v>
      </c>
      <c r="Y1202" s="8">
        <f t="shared" si="631"/>
        <v>0</v>
      </c>
      <c r="Z1202" s="114" t="str">
        <f t="shared" si="634"/>
        <v>A+J=</v>
      </c>
      <c r="AA1202" s="108">
        <f t="shared" si="635"/>
        <v>45495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625"/>
        <v>45468</v>
      </c>
      <c r="B1203" s="103">
        <f t="shared" si="618"/>
        <v>427.27493125000001</v>
      </c>
      <c r="C1203" s="103">
        <f t="shared" si="632"/>
        <v>334.70100398</v>
      </c>
      <c r="D1203" s="104">
        <f t="shared" si="626"/>
        <v>1117.28</v>
      </c>
      <c r="E1203" s="105">
        <f t="shared" si="639"/>
        <v>1127.2329999999999</v>
      </c>
      <c r="F1203" s="106">
        <f t="shared" si="640"/>
        <v>45432</v>
      </c>
      <c r="G1203" s="107">
        <f t="shared" si="619"/>
        <v>8.908241443505549E-3</v>
      </c>
      <c r="H1203" s="108">
        <f t="shared" si="633"/>
        <v>45495</v>
      </c>
      <c r="I1203" s="108">
        <f t="shared" si="620"/>
        <v>45495</v>
      </c>
      <c r="J1203" s="109">
        <f t="shared" si="627"/>
        <v>22</v>
      </c>
      <c r="K1203" s="109">
        <f t="shared" si="643"/>
        <v>3</v>
      </c>
      <c r="L1203" s="8">
        <f t="shared" si="628"/>
        <v>1.0012101099999999</v>
      </c>
      <c r="M1203" s="110">
        <f t="shared" si="642"/>
        <v>1.00309111</v>
      </c>
      <c r="N1203" s="110">
        <f t="shared" si="637"/>
        <v>1.2735334621495447</v>
      </c>
      <c r="O1203" s="103">
        <f t="shared" si="641"/>
        <v>1.2750745699999999</v>
      </c>
      <c r="P1203" s="103">
        <f t="shared" si="621"/>
        <v>426.76873871999999</v>
      </c>
      <c r="Q1203" s="11">
        <f t="shared" si="636"/>
        <v>0</v>
      </c>
      <c r="R1203" s="7">
        <f t="shared" si="629"/>
        <v>0</v>
      </c>
      <c r="S1203" s="8">
        <f t="shared" si="622"/>
        <v>0</v>
      </c>
      <c r="T1203" s="113">
        <f t="shared" si="630"/>
        <v>0.1047</v>
      </c>
      <c r="U1203" s="111">
        <f t="shared" si="638"/>
        <v>3</v>
      </c>
      <c r="V1203" s="111">
        <v>252</v>
      </c>
      <c r="W1203" s="110">
        <f t="shared" si="623"/>
        <v>1.0011861049999999</v>
      </c>
      <c r="X1203" s="103">
        <f t="shared" si="624"/>
        <v>0.50619252999999997</v>
      </c>
      <c r="Y1203" s="8">
        <f t="shared" si="631"/>
        <v>0</v>
      </c>
      <c r="Z1203" s="114" t="str">
        <f t="shared" si="634"/>
        <v>A+J=</v>
      </c>
      <c r="AA1203" s="108">
        <f t="shared" si="635"/>
        <v>45495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625"/>
        <v>45469</v>
      </c>
      <c r="B1204" s="103">
        <f t="shared" si="618"/>
        <v>427.61614419999995</v>
      </c>
      <c r="C1204" s="103">
        <f t="shared" si="632"/>
        <v>334.70100398</v>
      </c>
      <c r="D1204" s="104">
        <f t="shared" si="626"/>
        <v>1117.28</v>
      </c>
      <c r="E1204" s="105">
        <f t="shared" si="639"/>
        <v>1127.2329999999999</v>
      </c>
      <c r="F1204" s="106">
        <f t="shared" si="640"/>
        <v>45432</v>
      </c>
      <c r="G1204" s="107">
        <f t="shared" si="619"/>
        <v>8.908241443505549E-3</v>
      </c>
      <c r="H1204" s="108">
        <f t="shared" si="633"/>
        <v>45495</v>
      </c>
      <c r="I1204" s="108">
        <f t="shared" si="620"/>
        <v>45495</v>
      </c>
      <c r="J1204" s="109">
        <f t="shared" si="627"/>
        <v>22</v>
      </c>
      <c r="K1204" s="109">
        <f t="shared" si="643"/>
        <v>4</v>
      </c>
      <c r="L1204" s="8">
        <f t="shared" si="628"/>
        <v>1.0016138000000001</v>
      </c>
      <c r="M1204" s="110">
        <f t="shared" si="642"/>
        <v>1.00309111</v>
      </c>
      <c r="N1204" s="110">
        <f t="shared" si="637"/>
        <v>1.2735334621495447</v>
      </c>
      <c r="O1204" s="103">
        <f t="shared" si="641"/>
        <v>1.27558869</v>
      </c>
      <c r="P1204" s="103">
        <f t="shared" si="621"/>
        <v>426.94081519999997</v>
      </c>
      <c r="Q1204" s="11">
        <f t="shared" si="636"/>
        <v>0</v>
      </c>
      <c r="R1204" s="7">
        <f t="shared" si="629"/>
        <v>0</v>
      </c>
      <c r="S1204" s="8">
        <f t="shared" si="622"/>
        <v>0</v>
      </c>
      <c r="T1204" s="113">
        <f t="shared" si="630"/>
        <v>0.1047</v>
      </c>
      <c r="U1204" s="111">
        <f t="shared" si="638"/>
        <v>4</v>
      </c>
      <c r="V1204" s="111">
        <v>252</v>
      </c>
      <c r="W1204" s="110">
        <f t="shared" si="623"/>
        <v>1.001581786</v>
      </c>
      <c r="X1204" s="103">
        <f t="shared" si="624"/>
        <v>0.67532899999999996</v>
      </c>
      <c r="Y1204" s="8">
        <f t="shared" si="631"/>
        <v>0</v>
      </c>
      <c r="Z1204" s="114" t="str">
        <f t="shared" si="634"/>
        <v>A+J=</v>
      </c>
      <c r="AA1204" s="108">
        <f t="shared" si="635"/>
        <v>45495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625"/>
        <v>45470</v>
      </c>
      <c r="B1205" s="103">
        <f t="shared" si="618"/>
        <v>427.95762744999996</v>
      </c>
      <c r="C1205" s="103">
        <f t="shared" si="632"/>
        <v>334.70100398</v>
      </c>
      <c r="D1205" s="104">
        <f t="shared" si="626"/>
        <v>1117.28</v>
      </c>
      <c r="E1205" s="105">
        <f t="shared" si="639"/>
        <v>1127.2329999999999</v>
      </c>
      <c r="F1205" s="106">
        <f t="shared" si="640"/>
        <v>45432</v>
      </c>
      <c r="G1205" s="107">
        <f t="shared" si="619"/>
        <v>8.908241443505549E-3</v>
      </c>
      <c r="H1205" s="108">
        <f t="shared" si="633"/>
        <v>45495</v>
      </c>
      <c r="I1205" s="108">
        <f t="shared" si="620"/>
        <v>45495</v>
      </c>
      <c r="J1205" s="109">
        <f t="shared" si="627"/>
        <v>22</v>
      </c>
      <c r="K1205" s="109">
        <f t="shared" si="643"/>
        <v>5</v>
      </c>
      <c r="L1205" s="8">
        <f t="shared" si="628"/>
        <v>1.0020176599999999</v>
      </c>
      <c r="M1205" s="110">
        <f t="shared" si="642"/>
        <v>1.00309111</v>
      </c>
      <c r="N1205" s="110">
        <f t="shared" si="637"/>
        <v>1.2735334621495447</v>
      </c>
      <c r="O1205" s="103">
        <f t="shared" si="641"/>
        <v>1.2761030099999999</v>
      </c>
      <c r="P1205" s="103">
        <f t="shared" si="621"/>
        <v>427.11295861999997</v>
      </c>
      <c r="Q1205" s="11">
        <f t="shared" si="636"/>
        <v>0</v>
      </c>
      <c r="R1205" s="7">
        <f t="shared" si="629"/>
        <v>0</v>
      </c>
      <c r="S1205" s="8">
        <f t="shared" si="622"/>
        <v>0</v>
      </c>
      <c r="T1205" s="113">
        <f t="shared" si="630"/>
        <v>0.1047</v>
      </c>
      <c r="U1205" s="111">
        <f t="shared" si="638"/>
        <v>5</v>
      </c>
      <c r="V1205" s="111">
        <v>252</v>
      </c>
      <c r="W1205" s="110">
        <f t="shared" si="623"/>
        <v>1.001977624</v>
      </c>
      <c r="X1205" s="103">
        <f t="shared" si="624"/>
        <v>0.84466883000000004</v>
      </c>
      <c r="Y1205" s="8">
        <f t="shared" si="631"/>
        <v>0</v>
      </c>
      <c r="Z1205" s="114" t="str">
        <f t="shared" si="634"/>
        <v>A+J=</v>
      </c>
      <c r="AA1205" s="108">
        <f t="shared" si="635"/>
        <v>45495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625"/>
        <v>45471</v>
      </c>
      <c r="B1206" s="103">
        <f t="shared" si="618"/>
        <v>428.29939038999999</v>
      </c>
      <c r="C1206" s="103">
        <f t="shared" si="632"/>
        <v>334.70100398</v>
      </c>
      <c r="D1206" s="104">
        <f t="shared" si="626"/>
        <v>1117.28</v>
      </c>
      <c r="E1206" s="105">
        <f t="shared" si="639"/>
        <v>1127.2329999999999</v>
      </c>
      <c r="F1206" s="106">
        <f t="shared" si="640"/>
        <v>45432</v>
      </c>
      <c r="G1206" s="107">
        <f t="shared" si="619"/>
        <v>8.908241443505549E-3</v>
      </c>
      <c r="H1206" s="108">
        <f t="shared" si="633"/>
        <v>45495</v>
      </c>
      <c r="I1206" s="108">
        <f t="shared" si="620"/>
        <v>45495</v>
      </c>
      <c r="J1206" s="109">
        <f t="shared" si="627"/>
        <v>22</v>
      </c>
      <c r="K1206" s="109">
        <f t="shared" si="643"/>
        <v>6</v>
      </c>
      <c r="L1206" s="8">
        <f t="shared" si="628"/>
        <v>1.00242169</v>
      </c>
      <c r="M1206" s="110">
        <f t="shared" si="642"/>
        <v>1.00309111</v>
      </c>
      <c r="N1206" s="110">
        <f t="shared" si="637"/>
        <v>1.2735334621495447</v>
      </c>
      <c r="O1206" s="103">
        <f t="shared" si="641"/>
        <v>1.27661756</v>
      </c>
      <c r="P1206" s="103">
        <f t="shared" si="621"/>
        <v>427.28517902999999</v>
      </c>
      <c r="Q1206" s="11">
        <f t="shared" si="636"/>
        <v>0</v>
      </c>
      <c r="R1206" s="7">
        <f t="shared" si="629"/>
        <v>0</v>
      </c>
      <c r="S1206" s="8">
        <f t="shared" si="622"/>
        <v>0</v>
      </c>
      <c r="T1206" s="113">
        <f t="shared" si="630"/>
        <v>0.1047</v>
      </c>
      <c r="U1206" s="111">
        <f t="shared" si="638"/>
        <v>6</v>
      </c>
      <c r="V1206" s="111">
        <v>252</v>
      </c>
      <c r="W1206" s="110">
        <f t="shared" si="623"/>
        <v>1.0023736169999999</v>
      </c>
      <c r="X1206" s="103">
        <f t="shared" si="624"/>
        <v>1.01421136</v>
      </c>
      <c r="Y1206" s="8">
        <f t="shared" si="631"/>
        <v>0</v>
      </c>
      <c r="Z1206" s="114" t="str">
        <f t="shared" si="634"/>
        <v>A+J=</v>
      </c>
      <c r="AA1206" s="108">
        <f t="shared" si="635"/>
        <v>45495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625"/>
        <v>45472</v>
      </c>
      <c r="B1207" s="103">
        <f t="shared" si="618"/>
        <v>428.64142102</v>
      </c>
      <c r="C1207" s="103">
        <f t="shared" si="632"/>
        <v>334.70100398</v>
      </c>
      <c r="D1207" s="104">
        <f t="shared" si="626"/>
        <v>1117.28</v>
      </c>
      <c r="E1207" s="105">
        <f t="shared" si="639"/>
        <v>1127.2329999999999</v>
      </c>
      <c r="F1207" s="106">
        <f t="shared" si="640"/>
        <v>45432</v>
      </c>
      <c r="G1207" s="107">
        <f t="shared" si="619"/>
        <v>8.908241443505549E-3</v>
      </c>
      <c r="H1207" s="108">
        <f t="shared" si="633"/>
        <v>45495</v>
      </c>
      <c r="I1207" s="108">
        <f t="shared" si="620"/>
        <v>45495</v>
      </c>
      <c r="J1207" s="109">
        <f t="shared" si="627"/>
        <v>22</v>
      </c>
      <c r="K1207" s="109">
        <f t="shared" si="643"/>
        <v>7</v>
      </c>
      <c r="L1207" s="8">
        <f t="shared" si="628"/>
        <v>1.0028258699999999</v>
      </c>
      <c r="M1207" s="110">
        <f t="shared" si="642"/>
        <v>1.00309111</v>
      </c>
      <c r="N1207" s="110">
        <f t="shared" si="637"/>
        <v>1.2735334621495447</v>
      </c>
      <c r="O1207" s="103">
        <f t="shared" si="641"/>
        <v>1.2771323000000001</v>
      </c>
      <c r="P1207" s="103">
        <f t="shared" si="621"/>
        <v>427.45746301999998</v>
      </c>
      <c r="Q1207" s="11">
        <f t="shared" si="636"/>
        <v>0</v>
      </c>
      <c r="R1207" s="7">
        <f t="shared" si="629"/>
        <v>0</v>
      </c>
      <c r="S1207" s="8">
        <f t="shared" si="622"/>
        <v>0</v>
      </c>
      <c r="T1207" s="113">
        <f t="shared" si="630"/>
        <v>0.1047</v>
      </c>
      <c r="U1207" s="111">
        <f t="shared" si="638"/>
        <v>7</v>
      </c>
      <c r="V1207" s="111">
        <v>252</v>
      </c>
      <c r="W1207" s="110">
        <f t="shared" si="623"/>
        <v>1.0027697680000001</v>
      </c>
      <c r="X1207" s="103">
        <f t="shared" si="624"/>
        <v>1.1839580000000001</v>
      </c>
      <c r="Y1207" s="8">
        <f t="shared" si="631"/>
        <v>0</v>
      </c>
      <c r="Z1207" s="114" t="str">
        <f t="shared" si="634"/>
        <v>A+J=</v>
      </c>
      <c r="AA1207" s="108">
        <f t="shared" si="635"/>
        <v>45495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625"/>
        <v>45473</v>
      </c>
      <c r="B1208" s="103">
        <f t="shared" si="618"/>
        <v>428.64142102</v>
      </c>
      <c r="C1208" s="103">
        <f t="shared" si="632"/>
        <v>334.70100398</v>
      </c>
      <c r="D1208" s="104">
        <f t="shared" si="626"/>
        <v>1117.28</v>
      </c>
      <c r="E1208" s="105">
        <f t="shared" si="639"/>
        <v>1127.2329999999999</v>
      </c>
      <c r="F1208" s="106">
        <f t="shared" si="640"/>
        <v>45432</v>
      </c>
      <c r="G1208" s="107">
        <f t="shared" si="619"/>
        <v>8.908241443505549E-3</v>
      </c>
      <c r="H1208" s="108">
        <f t="shared" si="633"/>
        <v>45495</v>
      </c>
      <c r="I1208" s="108">
        <f t="shared" si="620"/>
        <v>45495</v>
      </c>
      <c r="J1208" s="109">
        <f t="shared" si="627"/>
        <v>22</v>
      </c>
      <c r="K1208" s="109">
        <f t="shared" si="643"/>
        <v>7</v>
      </c>
      <c r="L1208" s="8">
        <f t="shared" si="628"/>
        <v>1.0028258699999999</v>
      </c>
      <c r="M1208" s="110">
        <f t="shared" si="642"/>
        <v>1.00309111</v>
      </c>
      <c r="N1208" s="110">
        <f t="shared" si="637"/>
        <v>1.2735334621495447</v>
      </c>
      <c r="O1208" s="103">
        <f t="shared" si="641"/>
        <v>1.2771323000000001</v>
      </c>
      <c r="P1208" s="103">
        <f t="shared" si="621"/>
        <v>427.45746301999998</v>
      </c>
      <c r="Q1208" s="11">
        <f t="shared" si="636"/>
        <v>0</v>
      </c>
      <c r="R1208" s="7">
        <f t="shared" si="629"/>
        <v>0</v>
      </c>
      <c r="S1208" s="8">
        <f t="shared" si="622"/>
        <v>0</v>
      </c>
      <c r="T1208" s="113">
        <f t="shared" si="630"/>
        <v>0.1047</v>
      </c>
      <c r="U1208" s="111">
        <f t="shared" si="638"/>
        <v>7</v>
      </c>
      <c r="V1208" s="111">
        <v>252</v>
      </c>
      <c r="W1208" s="110">
        <f t="shared" si="623"/>
        <v>1.0027697680000001</v>
      </c>
      <c r="X1208" s="103">
        <f t="shared" si="624"/>
        <v>1.1839580000000001</v>
      </c>
      <c r="Y1208" s="8">
        <f t="shared" si="631"/>
        <v>0</v>
      </c>
      <c r="Z1208" s="114" t="str">
        <f t="shared" si="634"/>
        <v>A+J=</v>
      </c>
      <c r="AA1208" s="108">
        <f t="shared" si="635"/>
        <v>45495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625"/>
        <v>45474</v>
      </c>
      <c r="B1209" s="103">
        <f t="shared" si="618"/>
        <v>428.64142102</v>
      </c>
      <c r="C1209" s="103">
        <f t="shared" si="632"/>
        <v>334.70100398</v>
      </c>
      <c r="D1209" s="104">
        <f t="shared" si="626"/>
        <v>1117.28</v>
      </c>
      <c r="E1209" s="105">
        <f t="shared" si="639"/>
        <v>1127.2329999999999</v>
      </c>
      <c r="F1209" s="106">
        <f t="shared" si="640"/>
        <v>45432</v>
      </c>
      <c r="G1209" s="107">
        <f t="shared" si="619"/>
        <v>8.908241443505549E-3</v>
      </c>
      <c r="H1209" s="108">
        <f t="shared" si="633"/>
        <v>45495</v>
      </c>
      <c r="I1209" s="108">
        <f t="shared" si="620"/>
        <v>45495</v>
      </c>
      <c r="J1209" s="109">
        <f t="shared" si="627"/>
        <v>22</v>
      </c>
      <c r="K1209" s="109">
        <f t="shared" si="643"/>
        <v>7</v>
      </c>
      <c r="L1209" s="8">
        <f t="shared" si="628"/>
        <v>1.0028258699999999</v>
      </c>
      <c r="M1209" s="110">
        <f t="shared" si="642"/>
        <v>1.00309111</v>
      </c>
      <c r="N1209" s="110">
        <f t="shared" si="637"/>
        <v>1.2735334621495447</v>
      </c>
      <c r="O1209" s="103">
        <f t="shared" si="641"/>
        <v>1.2771323000000001</v>
      </c>
      <c r="P1209" s="103">
        <f t="shared" si="621"/>
        <v>427.45746301999998</v>
      </c>
      <c r="Q1209" s="11">
        <f t="shared" si="636"/>
        <v>0</v>
      </c>
      <c r="R1209" s="7">
        <f t="shared" si="629"/>
        <v>0</v>
      </c>
      <c r="S1209" s="8">
        <f t="shared" si="622"/>
        <v>0</v>
      </c>
      <c r="T1209" s="113">
        <f t="shared" si="630"/>
        <v>0.1047</v>
      </c>
      <c r="U1209" s="111">
        <f t="shared" si="638"/>
        <v>7</v>
      </c>
      <c r="V1209" s="111">
        <v>252</v>
      </c>
      <c r="W1209" s="110">
        <f t="shared" si="623"/>
        <v>1.0027697680000001</v>
      </c>
      <c r="X1209" s="103">
        <f t="shared" si="624"/>
        <v>1.1839580000000001</v>
      </c>
      <c r="Y1209" s="8">
        <f t="shared" si="631"/>
        <v>0</v>
      </c>
      <c r="Z1209" s="114" t="str">
        <f t="shared" si="634"/>
        <v>A+J=</v>
      </c>
      <c r="AA1209" s="108">
        <f t="shared" si="635"/>
        <v>45495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625"/>
        <v>45475</v>
      </c>
      <c r="B1210" s="103">
        <f t="shared" si="618"/>
        <v>428.98372537</v>
      </c>
      <c r="C1210" s="103">
        <f t="shared" si="632"/>
        <v>334.70100398</v>
      </c>
      <c r="D1210" s="104">
        <f t="shared" si="626"/>
        <v>1117.28</v>
      </c>
      <c r="E1210" s="105">
        <f t="shared" si="639"/>
        <v>1127.2329999999999</v>
      </c>
      <c r="F1210" s="106">
        <f t="shared" si="640"/>
        <v>45432</v>
      </c>
      <c r="G1210" s="107">
        <f t="shared" si="619"/>
        <v>8.908241443505549E-3</v>
      </c>
      <c r="H1210" s="108">
        <f t="shared" si="633"/>
        <v>45495</v>
      </c>
      <c r="I1210" s="108">
        <f t="shared" si="620"/>
        <v>45495</v>
      </c>
      <c r="J1210" s="109">
        <f t="shared" si="627"/>
        <v>22</v>
      </c>
      <c r="K1210" s="109">
        <f t="shared" si="643"/>
        <v>8</v>
      </c>
      <c r="L1210" s="8">
        <f t="shared" si="628"/>
        <v>1.0032302200000001</v>
      </c>
      <c r="M1210" s="110">
        <f t="shared" si="642"/>
        <v>1.00309111</v>
      </c>
      <c r="N1210" s="110">
        <f t="shared" si="637"/>
        <v>1.2735334621495447</v>
      </c>
      <c r="O1210" s="103">
        <f t="shared" si="641"/>
        <v>1.27764725</v>
      </c>
      <c r="P1210" s="103">
        <f t="shared" si="621"/>
        <v>427.62981730000001</v>
      </c>
      <c r="Q1210" s="11">
        <f t="shared" si="636"/>
        <v>0</v>
      </c>
      <c r="R1210" s="7">
        <f t="shared" si="629"/>
        <v>0</v>
      </c>
      <c r="S1210" s="8">
        <f t="shared" si="622"/>
        <v>0</v>
      </c>
      <c r="T1210" s="113">
        <f t="shared" si="630"/>
        <v>0.1047</v>
      </c>
      <c r="U1210" s="111">
        <f t="shared" si="638"/>
        <v>8</v>
      </c>
      <c r="V1210" s="111">
        <v>252</v>
      </c>
      <c r="W1210" s="110">
        <f t="shared" si="623"/>
        <v>1.003166075</v>
      </c>
      <c r="X1210" s="103">
        <f t="shared" si="624"/>
        <v>1.3539080699999999</v>
      </c>
      <c r="Y1210" s="8">
        <f t="shared" si="631"/>
        <v>0</v>
      </c>
      <c r="Z1210" s="114" t="str">
        <f t="shared" si="634"/>
        <v>A+J=</v>
      </c>
      <c r="AA1210" s="108">
        <f t="shared" si="635"/>
        <v>45495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625"/>
        <v>45476</v>
      </c>
      <c r="B1211" s="103">
        <f t="shared" si="618"/>
        <v>429.32630360999997</v>
      </c>
      <c r="C1211" s="103">
        <f t="shared" si="632"/>
        <v>334.70100398</v>
      </c>
      <c r="D1211" s="104">
        <f t="shared" si="626"/>
        <v>1117.28</v>
      </c>
      <c r="E1211" s="105">
        <f t="shared" si="639"/>
        <v>1127.2329999999999</v>
      </c>
      <c r="F1211" s="106">
        <f t="shared" si="640"/>
        <v>45432</v>
      </c>
      <c r="G1211" s="107">
        <f t="shared" si="619"/>
        <v>8.908241443505549E-3</v>
      </c>
      <c r="H1211" s="108">
        <f t="shared" si="633"/>
        <v>45495</v>
      </c>
      <c r="I1211" s="108">
        <f t="shared" si="620"/>
        <v>45495</v>
      </c>
      <c r="J1211" s="109">
        <f t="shared" si="627"/>
        <v>22</v>
      </c>
      <c r="K1211" s="109">
        <f t="shared" si="643"/>
        <v>9</v>
      </c>
      <c r="L1211" s="8">
        <f t="shared" si="628"/>
        <v>1.0036347299999999</v>
      </c>
      <c r="M1211" s="110">
        <f t="shared" si="642"/>
        <v>1.00309111</v>
      </c>
      <c r="N1211" s="110">
        <f t="shared" si="637"/>
        <v>1.2735334621495447</v>
      </c>
      <c r="O1211" s="103">
        <f t="shared" si="641"/>
        <v>1.27816241</v>
      </c>
      <c r="P1211" s="103">
        <f t="shared" si="621"/>
        <v>427.80224186999999</v>
      </c>
      <c r="Q1211" s="11">
        <f t="shared" si="636"/>
        <v>0</v>
      </c>
      <c r="R1211" s="7">
        <f t="shared" si="629"/>
        <v>0</v>
      </c>
      <c r="S1211" s="8">
        <f t="shared" si="622"/>
        <v>0</v>
      </c>
      <c r="T1211" s="113">
        <f t="shared" si="630"/>
        <v>0.1047</v>
      </c>
      <c r="U1211" s="111">
        <f t="shared" si="638"/>
        <v>9</v>
      </c>
      <c r="V1211" s="111">
        <v>252</v>
      </c>
      <c r="W1211" s="110">
        <f t="shared" si="623"/>
        <v>1.0035625379999999</v>
      </c>
      <c r="X1211" s="103">
        <f t="shared" si="624"/>
        <v>1.5240617400000001</v>
      </c>
      <c r="Y1211" s="8">
        <f t="shared" si="631"/>
        <v>0</v>
      </c>
      <c r="Z1211" s="114" t="str">
        <f t="shared" si="634"/>
        <v>A+J=</v>
      </c>
      <c r="AA1211" s="108">
        <f t="shared" si="635"/>
        <v>45495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625"/>
        <v>45477</v>
      </c>
      <c r="B1212" s="103">
        <f t="shared" si="618"/>
        <v>429.66915295999996</v>
      </c>
      <c r="C1212" s="103">
        <f t="shared" si="632"/>
        <v>334.70100398</v>
      </c>
      <c r="D1212" s="104">
        <f t="shared" si="626"/>
        <v>1117.28</v>
      </c>
      <c r="E1212" s="105">
        <f t="shared" si="639"/>
        <v>1127.2329999999999</v>
      </c>
      <c r="F1212" s="106">
        <f t="shared" si="640"/>
        <v>45432</v>
      </c>
      <c r="G1212" s="107">
        <f t="shared" si="619"/>
        <v>8.908241443505549E-3</v>
      </c>
      <c r="H1212" s="108">
        <f t="shared" si="633"/>
        <v>45495</v>
      </c>
      <c r="I1212" s="108">
        <f t="shared" si="620"/>
        <v>45495</v>
      </c>
      <c r="J1212" s="109">
        <f t="shared" si="627"/>
        <v>22</v>
      </c>
      <c r="K1212" s="109">
        <f t="shared" si="643"/>
        <v>10</v>
      </c>
      <c r="L1212" s="8">
        <f t="shared" si="628"/>
        <v>1.0040393999999999</v>
      </c>
      <c r="M1212" s="110">
        <f t="shared" si="642"/>
        <v>1.00309111</v>
      </c>
      <c r="N1212" s="110">
        <f t="shared" si="637"/>
        <v>1.2735334621495447</v>
      </c>
      <c r="O1212" s="103">
        <f t="shared" si="641"/>
        <v>1.27867777</v>
      </c>
      <c r="P1212" s="103">
        <f t="shared" si="621"/>
        <v>427.97473337999998</v>
      </c>
      <c r="Q1212" s="11">
        <f t="shared" si="636"/>
        <v>0</v>
      </c>
      <c r="R1212" s="7">
        <f t="shared" si="629"/>
        <v>0</v>
      </c>
      <c r="S1212" s="8">
        <f t="shared" si="622"/>
        <v>0</v>
      </c>
      <c r="T1212" s="113">
        <f t="shared" si="630"/>
        <v>0.1047</v>
      </c>
      <c r="U1212" s="111">
        <f t="shared" si="638"/>
        <v>10</v>
      </c>
      <c r="V1212" s="111">
        <v>252</v>
      </c>
      <c r="W1212" s="110">
        <f t="shared" si="623"/>
        <v>1.003959158</v>
      </c>
      <c r="X1212" s="103">
        <f t="shared" si="624"/>
        <v>1.6944195799999999</v>
      </c>
      <c r="Y1212" s="8">
        <f t="shared" si="631"/>
        <v>0</v>
      </c>
      <c r="Z1212" s="114" t="str">
        <f t="shared" si="634"/>
        <v>A+J=</v>
      </c>
      <c r="AA1212" s="108">
        <f t="shared" si="635"/>
        <v>45495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625"/>
        <v>45478</v>
      </c>
      <c r="B1213" s="103">
        <f t="shared" si="618"/>
        <v>430.01228032</v>
      </c>
      <c r="C1213" s="103">
        <f t="shared" si="632"/>
        <v>334.70100398</v>
      </c>
      <c r="D1213" s="104">
        <f t="shared" si="626"/>
        <v>1117.28</v>
      </c>
      <c r="E1213" s="105">
        <f t="shared" si="639"/>
        <v>1127.2329999999999</v>
      </c>
      <c r="F1213" s="106">
        <f t="shared" si="640"/>
        <v>45432</v>
      </c>
      <c r="G1213" s="107">
        <f t="shared" si="619"/>
        <v>8.908241443505549E-3</v>
      </c>
      <c r="H1213" s="108">
        <f t="shared" si="633"/>
        <v>45495</v>
      </c>
      <c r="I1213" s="108">
        <f t="shared" si="620"/>
        <v>45495</v>
      </c>
      <c r="J1213" s="109">
        <f t="shared" si="627"/>
        <v>22</v>
      </c>
      <c r="K1213" s="109">
        <f t="shared" si="643"/>
        <v>11</v>
      </c>
      <c r="L1213" s="8">
        <f t="shared" si="628"/>
        <v>1.00444424</v>
      </c>
      <c r="M1213" s="110">
        <f t="shared" si="642"/>
        <v>1.00309111</v>
      </c>
      <c r="N1213" s="110">
        <f t="shared" si="637"/>
        <v>1.2735334621495447</v>
      </c>
      <c r="O1213" s="103">
        <f t="shared" si="641"/>
        <v>1.2791933499999999</v>
      </c>
      <c r="P1213" s="103">
        <f t="shared" si="621"/>
        <v>428.14729851999999</v>
      </c>
      <c r="Q1213" s="11">
        <f t="shared" si="636"/>
        <v>0</v>
      </c>
      <c r="R1213" s="7">
        <f t="shared" si="629"/>
        <v>0</v>
      </c>
      <c r="S1213" s="8">
        <f t="shared" si="622"/>
        <v>0</v>
      </c>
      <c r="T1213" s="113">
        <f t="shared" si="630"/>
        <v>0.1047</v>
      </c>
      <c r="U1213" s="111">
        <f t="shared" si="638"/>
        <v>11</v>
      </c>
      <c r="V1213" s="111">
        <v>252</v>
      </c>
      <c r="W1213" s="110">
        <f t="shared" si="623"/>
        <v>1.004355935</v>
      </c>
      <c r="X1213" s="103">
        <f t="shared" si="624"/>
        <v>1.8649818</v>
      </c>
      <c r="Y1213" s="8">
        <f t="shared" si="631"/>
        <v>0</v>
      </c>
      <c r="Z1213" s="114" t="str">
        <f t="shared" si="634"/>
        <v>A+J=</v>
      </c>
      <c r="AA1213" s="108">
        <f t="shared" si="635"/>
        <v>45495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625"/>
        <v>45479</v>
      </c>
      <c r="B1214" s="103">
        <f t="shared" si="618"/>
        <v>430.35567913</v>
      </c>
      <c r="C1214" s="103">
        <f t="shared" si="632"/>
        <v>334.70100398</v>
      </c>
      <c r="D1214" s="104">
        <f t="shared" si="626"/>
        <v>1117.28</v>
      </c>
      <c r="E1214" s="105">
        <f t="shared" si="639"/>
        <v>1127.2329999999999</v>
      </c>
      <c r="F1214" s="106">
        <f t="shared" si="640"/>
        <v>45432</v>
      </c>
      <c r="G1214" s="107">
        <f t="shared" si="619"/>
        <v>8.908241443505549E-3</v>
      </c>
      <c r="H1214" s="108">
        <f t="shared" si="633"/>
        <v>45495</v>
      </c>
      <c r="I1214" s="108">
        <f t="shared" si="620"/>
        <v>45495</v>
      </c>
      <c r="J1214" s="109">
        <f t="shared" si="627"/>
        <v>22</v>
      </c>
      <c r="K1214" s="109">
        <f t="shared" si="643"/>
        <v>12</v>
      </c>
      <c r="L1214" s="8">
        <f t="shared" si="628"/>
        <v>1.00484924</v>
      </c>
      <c r="M1214" s="110">
        <f t="shared" si="642"/>
        <v>1.00309111</v>
      </c>
      <c r="N1214" s="110">
        <f t="shared" si="637"/>
        <v>1.2735334621495447</v>
      </c>
      <c r="O1214" s="103">
        <f t="shared" si="641"/>
        <v>1.2797091300000001</v>
      </c>
      <c r="P1214" s="103">
        <f t="shared" si="621"/>
        <v>428.31993060999997</v>
      </c>
      <c r="Q1214" s="11">
        <f t="shared" si="636"/>
        <v>0</v>
      </c>
      <c r="R1214" s="7">
        <f t="shared" si="629"/>
        <v>0</v>
      </c>
      <c r="S1214" s="8">
        <f t="shared" si="622"/>
        <v>0</v>
      </c>
      <c r="T1214" s="113">
        <f t="shared" si="630"/>
        <v>0.1047</v>
      </c>
      <c r="U1214" s="111">
        <f t="shared" si="638"/>
        <v>12</v>
      </c>
      <c r="V1214" s="111">
        <v>252</v>
      </c>
      <c r="W1214" s="110">
        <f t="shared" si="623"/>
        <v>1.004752869</v>
      </c>
      <c r="X1214" s="103">
        <f t="shared" si="624"/>
        <v>2.0357485199999998</v>
      </c>
      <c r="Y1214" s="8">
        <f t="shared" si="631"/>
        <v>0</v>
      </c>
      <c r="Z1214" s="114" t="str">
        <f t="shared" si="634"/>
        <v>A+J=</v>
      </c>
      <c r="AA1214" s="108">
        <f t="shared" si="635"/>
        <v>45495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625"/>
        <v>45480</v>
      </c>
      <c r="B1215" s="103">
        <f t="shared" si="618"/>
        <v>430.35567913</v>
      </c>
      <c r="C1215" s="103">
        <f t="shared" si="632"/>
        <v>334.70100398</v>
      </c>
      <c r="D1215" s="104">
        <f t="shared" si="626"/>
        <v>1117.28</v>
      </c>
      <c r="E1215" s="105">
        <f t="shared" si="639"/>
        <v>1127.2329999999999</v>
      </c>
      <c r="F1215" s="106">
        <f t="shared" si="640"/>
        <v>45432</v>
      </c>
      <c r="G1215" s="107">
        <f t="shared" si="619"/>
        <v>8.908241443505549E-3</v>
      </c>
      <c r="H1215" s="108">
        <f t="shared" si="633"/>
        <v>45495</v>
      </c>
      <c r="I1215" s="108">
        <f t="shared" si="620"/>
        <v>45495</v>
      </c>
      <c r="J1215" s="109">
        <f t="shared" si="627"/>
        <v>22</v>
      </c>
      <c r="K1215" s="109">
        <f t="shared" si="643"/>
        <v>12</v>
      </c>
      <c r="L1215" s="8">
        <f t="shared" si="628"/>
        <v>1.00484924</v>
      </c>
      <c r="M1215" s="110">
        <f t="shared" si="642"/>
        <v>1.00309111</v>
      </c>
      <c r="N1215" s="110">
        <f t="shared" si="637"/>
        <v>1.2735334621495447</v>
      </c>
      <c r="O1215" s="103">
        <f t="shared" si="641"/>
        <v>1.2797091300000001</v>
      </c>
      <c r="P1215" s="103">
        <f t="shared" si="621"/>
        <v>428.31993060999997</v>
      </c>
      <c r="Q1215" s="11">
        <f t="shared" si="636"/>
        <v>0</v>
      </c>
      <c r="R1215" s="7">
        <f t="shared" si="629"/>
        <v>0</v>
      </c>
      <c r="S1215" s="8">
        <f t="shared" si="622"/>
        <v>0</v>
      </c>
      <c r="T1215" s="113">
        <f t="shared" si="630"/>
        <v>0.1047</v>
      </c>
      <c r="U1215" s="111">
        <f t="shared" si="638"/>
        <v>12</v>
      </c>
      <c r="V1215" s="111">
        <v>252</v>
      </c>
      <c r="W1215" s="110">
        <f t="shared" si="623"/>
        <v>1.004752869</v>
      </c>
      <c r="X1215" s="103">
        <f t="shared" si="624"/>
        <v>2.0357485199999998</v>
      </c>
      <c r="Y1215" s="8">
        <f t="shared" si="631"/>
        <v>0</v>
      </c>
      <c r="Z1215" s="114" t="str">
        <f t="shared" si="634"/>
        <v>A+J=</v>
      </c>
      <c r="AA1215" s="108">
        <f t="shared" si="635"/>
        <v>45495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625"/>
        <v>45481</v>
      </c>
      <c r="B1216" s="103">
        <f t="shared" si="618"/>
        <v>430.35567913</v>
      </c>
      <c r="C1216" s="103">
        <f t="shared" si="632"/>
        <v>334.70100398</v>
      </c>
      <c r="D1216" s="104">
        <f t="shared" si="626"/>
        <v>1117.28</v>
      </c>
      <c r="E1216" s="105">
        <f t="shared" si="639"/>
        <v>1127.2329999999999</v>
      </c>
      <c r="F1216" s="106">
        <f t="shared" si="640"/>
        <v>45432</v>
      </c>
      <c r="G1216" s="107">
        <f t="shared" si="619"/>
        <v>8.908241443505549E-3</v>
      </c>
      <c r="H1216" s="108">
        <f t="shared" si="633"/>
        <v>45495</v>
      </c>
      <c r="I1216" s="108">
        <f t="shared" si="620"/>
        <v>45495</v>
      </c>
      <c r="J1216" s="109">
        <f t="shared" si="627"/>
        <v>22</v>
      </c>
      <c r="K1216" s="109">
        <f t="shared" si="643"/>
        <v>12</v>
      </c>
      <c r="L1216" s="8">
        <f t="shared" si="628"/>
        <v>1.00484924</v>
      </c>
      <c r="M1216" s="110">
        <f t="shared" si="642"/>
        <v>1.00309111</v>
      </c>
      <c r="N1216" s="110">
        <f t="shared" si="637"/>
        <v>1.2735334621495447</v>
      </c>
      <c r="O1216" s="103">
        <f t="shared" si="641"/>
        <v>1.2797091300000001</v>
      </c>
      <c r="P1216" s="103">
        <f t="shared" si="621"/>
        <v>428.31993060999997</v>
      </c>
      <c r="Q1216" s="11">
        <f t="shared" si="636"/>
        <v>0</v>
      </c>
      <c r="R1216" s="7">
        <f t="shared" si="629"/>
        <v>0</v>
      </c>
      <c r="S1216" s="8">
        <f t="shared" si="622"/>
        <v>0</v>
      </c>
      <c r="T1216" s="113">
        <f t="shared" si="630"/>
        <v>0.1047</v>
      </c>
      <c r="U1216" s="111">
        <f t="shared" si="638"/>
        <v>12</v>
      </c>
      <c r="V1216" s="111">
        <v>252</v>
      </c>
      <c r="W1216" s="110">
        <f t="shared" si="623"/>
        <v>1.004752869</v>
      </c>
      <c r="X1216" s="103">
        <f t="shared" si="624"/>
        <v>2.0357485199999998</v>
      </c>
      <c r="Y1216" s="8">
        <f t="shared" si="631"/>
        <v>0</v>
      </c>
      <c r="Z1216" s="114" t="str">
        <f t="shared" si="634"/>
        <v>A+J=</v>
      </c>
      <c r="AA1216" s="108">
        <f t="shared" si="635"/>
        <v>45495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625"/>
        <v>45482</v>
      </c>
      <c r="B1217" s="103">
        <f t="shared" si="618"/>
        <v>430.69934953000001</v>
      </c>
      <c r="C1217" s="103">
        <f t="shared" si="632"/>
        <v>334.70100398</v>
      </c>
      <c r="D1217" s="104">
        <f t="shared" si="626"/>
        <v>1117.28</v>
      </c>
      <c r="E1217" s="105">
        <f t="shared" si="639"/>
        <v>1127.2329999999999</v>
      </c>
      <c r="F1217" s="106">
        <f t="shared" si="640"/>
        <v>45432</v>
      </c>
      <c r="G1217" s="107">
        <f t="shared" si="619"/>
        <v>8.908241443505549E-3</v>
      </c>
      <c r="H1217" s="108">
        <f t="shared" si="633"/>
        <v>45495</v>
      </c>
      <c r="I1217" s="108">
        <f t="shared" si="620"/>
        <v>45495</v>
      </c>
      <c r="J1217" s="109">
        <f t="shared" si="627"/>
        <v>22</v>
      </c>
      <c r="K1217" s="109">
        <f t="shared" si="643"/>
        <v>13</v>
      </c>
      <c r="L1217" s="8">
        <f t="shared" si="628"/>
        <v>1.0052544000000001</v>
      </c>
      <c r="M1217" s="110">
        <f t="shared" si="642"/>
        <v>1.00309111</v>
      </c>
      <c r="N1217" s="110">
        <f t="shared" si="637"/>
        <v>1.2735334621495447</v>
      </c>
      <c r="O1217" s="103">
        <f t="shared" si="641"/>
        <v>1.2802251099999999</v>
      </c>
      <c r="P1217" s="103">
        <f t="shared" si="621"/>
        <v>428.49262963000001</v>
      </c>
      <c r="Q1217" s="11">
        <f t="shared" si="636"/>
        <v>0</v>
      </c>
      <c r="R1217" s="7">
        <f t="shared" si="629"/>
        <v>0</v>
      </c>
      <c r="S1217" s="8">
        <f t="shared" si="622"/>
        <v>0</v>
      </c>
      <c r="T1217" s="113">
        <f t="shared" si="630"/>
        <v>0.1047</v>
      </c>
      <c r="U1217" s="111">
        <f t="shared" si="638"/>
        <v>13</v>
      </c>
      <c r="V1217" s="111">
        <v>252</v>
      </c>
      <c r="W1217" s="110">
        <f t="shared" si="623"/>
        <v>1.00514996</v>
      </c>
      <c r="X1217" s="103">
        <f t="shared" si="624"/>
        <v>2.2067199</v>
      </c>
      <c r="Y1217" s="8">
        <f t="shared" si="631"/>
        <v>0</v>
      </c>
      <c r="Z1217" s="114" t="str">
        <f t="shared" si="634"/>
        <v>A+J=</v>
      </c>
      <c r="AA1217" s="108">
        <f t="shared" si="635"/>
        <v>45495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625"/>
        <v>45483</v>
      </c>
      <c r="B1218" s="103">
        <f t="shared" si="618"/>
        <v>431.04329801</v>
      </c>
      <c r="C1218" s="103">
        <f t="shared" si="632"/>
        <v>334.70100398</v>
      </c>
      <c r="D1218" s="104">
        <f t="shared" si="626"/>
        <v>1117.28</v>
      </c>
      <c r="E1218" s="105">
        <f t="shared" si="639"/>
        <v>1127.2329999999999</v>
      </c>
      <c r="F1218" s="106">
        <f t="shared" si="640"/>
        <v>45432</v>
      </c>
      <c r="G1218" s="107">
        <f t="shared" si="619"/>
        <v>8.908241443505549E-3</v>
      </c>
      <c r="H1218" s="108">
        <f t="shared" si="633"/>
        <v>45495</v>
      </c>
      <c r="I1218" s="108">
        <f t="shared" si="620"/>
        <v>45495</v>
      </c>
      <c r="J1218" s="109">
        <f t="shared" si="627"/>
        <v>22</v>
      </c>
      <c r="K1218" s="109">
        <f t="shared" si="643"/>
        <v>14</v>
      </c>
      <c r="L1218" s="8">
        <f t="shared" si="628"/>
        <v>1.0056597300000001</v>
      </c>
      <c r="M1218" s="110">
        <f t="shared" si="642"/>
        <v>1.00309111</v>
      </c>
      <c r="N1218" s="110">
        <f t="shared" si="637"/>
        <v>1.2735334621495447</v>
      </c>
      <c r="O1218" s="103">
        <f t="shared" si="641"/>
        <v>1.28074131</v>
      </c>
      <c r="P1218" s="103">
        <f t="shared" si="621"/>
        <v>428.66540228999997</v>
      </c>
      <c r="Q1218" s="11">
        <f t="shared" si="636"/>
        <v>0</v>
      </c>
      <c r="R1218" s="7">
        <f t="shared" si="629"/>
        <v>0</v>
      </c>
      <c r="S1218" s="8">
        <f t="shared" si="622"/>
        <v>0</v>
      </c>
      <c r="T1218" s="113">
        <f t="shared" si="630"/>
        <v>0.1047</v>
      </c>
      <c r="U1218" s="111">
        <f t="shared" si="638"/>
        <v>14</v>
      </c>
      <c r="V1218" s="111">
        <v>252</v>
      </c>
      <c r="W1218" s="110">
        <f t="shared" si="623"/>
        <v>1.005547207</v>
      </c>
      <c r="X1218" s="103">
        <f t="shared" si="624"/>
        <v>2.3778957200000002</v>
      </c>
      <c r="Y1218" s="8">
        <f t="shared" si="631"/>
        <v>0</v>
      </c>
      <c r="Z1218" s="114" t="str">
        <f t="shared" si="634"/>
        <v>A+J=</v>
      </c>
      <c r="AA1218" s="108">
        <f t="shared" si="635"/>
        <v>45495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625"/>
        <v>45484</v>
      </c>
      <c r="B1219" s="103">
        <f t="shared" si="618"/>
        <v>431.38752220999999</v>
      </c>
      <c r="C1219" s="103">
        <f t="shared" si="632"/>
        <v>334.70100398</v>
      </c>
      <c r="D1219" s="104">
        <f t="shared" si="626"/>
        <v>1117.28</v>
      </c>
      <c r="E1219" s="105">
        <f t="shared" si="639"/>
        <v>1127.2329999999999</v>
      </c>
      <c r="F1219" s="106">
        <f t="shared" si="640"/>
        <v>45432</v>
      </c>
      <c r="G1219" s="107">
        <f t="shared" si="619"/>
        <v>8.908241443505549E-3</v>
      </c>
      <c r="H1219" s="108">
        <f t="shared" si="633"/>
        <v>45495</v>
      </c>
      <c r="I1219" s="108">
        <f t="shared" si="620"/>
        <v>45495</v>
      </c>
      <c r="J1219" s="109">
        <f t="shared" si="627"/>
        <v>22</v>
      </c>
      <c r="K1219" s="109">
        <f t="shared" si="643"/>
        <v>15</v>
      </c>
      <c r="L1219" s="8">
        <f t="shared" si="628"/>
        <v>1.00606522</v>
      </c>
      <c r="M1219" s="110">
        <f t="shared" si="642"/>
        <v>1.00309111</v>
      </c>
      <c r="N1219" s="110">
        <f t="shared" si="637"/>
        <v>1.2735334621495447</v>
      </c>
      <c r="O1219" s="103">
        <f t="shared" si="641"/>
        <v>1.2812577199999999</v>
      </c>
      <c r="P1219" s="103">
        <f t="shared" si="621"/>
        <v>428.83824523999999</v>
      </c>
      <c r="Q1219" s="11">
        <f t="shared" si="636"/>
        <v>0</v>
      </c>
      <c r="R1219" s="7">
        <f t="shared" si="629"/>
        <v>0</v>
      </c>
      <c r="S1219" s="8">
        <f t="shared" si="622"/>
        <v>0</v>
      </c>
      <c r="T1219" s="113">
        <f t="shared" si="630"/>
        <v>0.1047</v>
      </c>
      <c r="U1219" s="111">
        <f t="shared" si="638"/>
        <v>15</v>
      </c>
      <c r="V1219" s="111">
        <v>252</v>
      </c>
      <c r="W1219" s="110">
        <f t="shared" si="623"/>
        <v>1.005944612</v>
      </c>
      <c r="X1219" s="103">
        <f t="shared" si="624"/>
        <v>2.5492769700000002</v>
      </c>
      <c r="Y1219" s="8">
        <f t="shared" si="631"/>
        <v>0</v>
      </c>
      <c r="Z1219" s="114" t="str">
        <f t="shared" si="634"/>
        <v>A+J=</v>
      </c>
      <c r="AA1219" s="108">
        <f t="shared" si="635"/>
        <v>45495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625"/>
        <v>45485</v>
      </c>
      <c r="B1220" s="103">
        <f t="shared" si="618"/>
        <v>431.73202144999999</v>
      </c>
      <c r="C1220" s="103">
        <f t="shared" si="632"/>
        <v>334.70100398</v>
      </c>
      <c r="D1220" s="104">
        <f t="shared" si="626"/>
        <v>1117.28</v>
      </c>
      <c r="E1220" s="105">
        <f t="shared" si="639"/>
        <v>1127.2329999999999</v>
      </c>
      <c r="F1220" s="106">
        <f t="shared" si="640"/>
        <v>45432</v>
      </c>
      <c r="G1220" s="107">
        <f t="shared" si="619"/>
        <v>8.908241443505549E-3</v>
      </c>
      <c r="H1220" s="108">
        <f t="shared" si="633"/>
        <v>45495</v>
      </c>
      <c r="I1220" s="108">
        <f t="shared" si="620"/>
        <v>45495</v>
      </c>
      <c r="J1220" s="109">
        <f t="shared" si="627"/>
        <v>22</v>
      </c>
      <c r="K1220" s="109">
        <f t="shared" si="643"/>
        <v>16</v>
      </c>
      <c r="L1220" s="8">
        <f t="shared" si="628"/>
        <v>1.00647088</v>
      </c>
      <c r="M1220" s="110">
        <f t="shared" si="642"/>
        <v>1.00309111</v>
      </c>
      <c r="N1220" s="110">
        <f t="shared" si="637"/>
        <v>1.2735334621495447</v>
      </c>
      <c r="O1220" s="103">
        <f t="shared" si="641"/>
        <v>1.2817743399999999</v>
      </c>
      <c r="P1220" s="103">
        <f t="shared" si="621"/>
        <v>429.01115847</v>
      </c>
      <c r="Q1220" s="11">
        <f t="shared" si="636"/>
        <v>0</v>
      </c>
      <c r="R1220" s="7">
        <f t="shared" si="629"/>
        <v>0</v>
      </c>
      <c r="S1220" s="8">
        <f t="shared" si="622"/>
        <v>0</v>
      </c>
      <c r="T1220" s="113">
        <f t="shared" si="630"/>
        <v>0.1047</v>
      </c>
      <c r="U1220" s="111">
        <f t="shared" si="638"/>
        <v>16</v>
      </c>
      <c r="V1220" s="111">
        <v>252</v>
      </c>
      <c r="W1220" s="110">
        <f t="shared" si="623"/>
        <v>1.006342173</v>
      </c>
      <c r="X1220" s="103">
        <f t="shared" si="624"/>
        <v>2.7208629800000002</v>
      </c>
      <c r="Y1220" s="8">
        <f t="shared" si="631"/>
        <v>0</v>
      </c>
      <c r="Z1220" s="114" t="str">
        <f t="shared" si="634"/>
        <v>A+J=</v>
      </c>
      <c r="AA1220" s="108">
        <f t="shared" si="635"/>
        <v>45495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625"/>
        <v>45486</v>
      </c>
      <c r="B1221" s="103">
        <f t="shared" si="618"/>
        <v>432.07678999999996</v>
      </c>
      <c r="C1221" s="103">
        <f t="shared" si="632"/>
        <v>334.70100398</v>
      </c>
      <c r="D1221" s="104">
        <f t="shared" si="626"/>
        <v>1117.28</v>
      </c>
      <c r="E1221" s="105">
        <f t="shared" si="639"/>
        <v>1127.2329999999999</v>
      </c>
      <c r="F1221" s="106">
        <f t="shared" si="640"/>
        <v>45432</v>
      </c>
      <c r="G1221" s="107">
        <f t="shared" si="619"/>
        <v>8.908241443505549E-3</v>
      </c>
      <c r="H1221" s="108">
        <f t="shared" si="633"/>
        <v>45495</v>
      </c>
      <c r="I1221" s="108">
        <f t="shared" si="620"/>
        <v>45495</v>
      </c>
      <c r="J1221" s="109">
        <f t="shared" si="627"/>
        <v>22</v>
      </c>
      <c r="K1221" s="109">
        <f t="shared" si="643"/>
        <v>17</v>
      </c>
      <c r="L1221" s="8">
        <f t="shared" si="628"/>
        <v>1.0068766899999999</v>
      </c>
      <c r="M1221" s="110">
        <f t="shared" si="642"/>
        <v>1.00309111</v>
      </c>
      <c r="N1221" s="110">
        <f t="shared" si="637"/>
        <v>1.2735334621495447</v>
      </c>
      <c r="O1221" s="103">
        <f t="shared" si="641"/>
        <v>1.28229115</v>
      </c>
      <c r="P1221" s="103">
        <f t="shared" si="621"/>
        <v>429.18413528999997</v>
      </c>
      <c r="Q1221" s="11">
        <f t="shared" si="636"/>
        <v>0</v>
      </c>
      <c r="R1221" s="7">
        <f t="shared" si="629"/>
        <v>0</v>
      </c>
      <c r="S1221" s="8">
        <f t="shared" si="622"/>
        <v>0</v>
      </c>
      <c r="T1221" s="113">
        <f t="shared" si="630"/>
        <v>0.1047</v>
      </c>
      <c r="U1221" s="111">
        <f t="shared" si="638"/>
        <v>17</v>
      </c>
      <c r="V1221" s="111">
        <v>252</v>
      </c>
      <c r="W1221" s="110">
        <f t="shared" si="623"/>
        <v>1.0067398919999999</v>
      </c>
      <c r="X1221" s="103">
        <f t="shared" si="624"/>
        <v>2.89265471</v>
      </c>
      <c r="Y1221" s="8">
        <f t="shared" si="631"/>
        <v>0</v>
      </c>
      <c r="Z1221" s="114" t="str">
        <f t="shared" si="634"/>
        <v>A+J=</v>
      </c>
      <c r="AA1221" s="108">
        <f t="shared" si="635"/>
        <v>45495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625"/>
        <v>45487</v>
      </c>
      <c r="B1222" s="103">
        <f t="shared" si="618"/>
        <v>432.07678999999996</v>
      </c>
      <c r="C1222" s="103">
        <f t="shared" si="632"/>
        <v>334.70100398</v>
      </c>
      <c r="D1222" s="104">
        <f t="shared" si="626"/>
        <v>1117.28</v>
      </c>
      <c r="E1222" s="105">
        <f t="shared" si="639"/>
        <v>1127.2329999999999</v>
      </c>
      <c r="F1222" s="106">
        <f t="shared" si="640"/>
        <v>45432</v>
      </c>
      <c r="G1222" s="107">
        <f t="shared" si="619"/>
        <v>8.908241443505549E-3</v>
      </c>
      <c r="H1222" s="108">
        <f t="shared" si="633"/>
        <v>45495</v>
      </c>
      <c r="I1222" s="108">
        <f t="shared" si="620"/>
        <v>45495</v>
      </c>
      <c r="J1222" s="109">
        <f t="shared" si="627"/>
        <v>22</v>
      </c>
      <c r="K1222" s="109">
        <f t="shared" si="643"/>
        <v>17</v>
      </c>
      <c r="L1222" s="8">
        <f t="shared" si="628"/>
        <v>1.0068766899999999</v>
      </c>
      <c r="M1222" s="110">
        <f t="shared" si="642"/>
        <v>1.00309111</v>
      </c>
      <c r="N1222" s="110">
        <f t="shared" si="637"/>
        <v>1.2735334621495447</v>
      </c>
      <c r="O1222" s="103">
        <f t="shared" si="641"/>
        <v>1.28229115</v>
      </c>
      <c r="P1222" s="103">
        <f t="shared" si="621"/>
        <v>429.18413528999997</v>
      </c>
      <c r="Q1222" s="11">
        <f t="shared" si="636"/>
        <v>0</v>
      </c>
      <c r="R1222" s="7">
        <f t="shared" si="629"/>
        <v>0</v>
      </c>
      <c r="S1222" s="8">
        <f t="shared" si="622"/>
        <v>0</v>
      </c>
      <c r="T1222" s="113">
        <f t="shared" si="630"/>
        <v>0.1047</v>
      </c>
      <c r="U1222" s="111">
        <f t="shared" si="638"/>
        <v>17</v>
      </c>
      <c r="V1222" s="111">
        <v>252</v>
      </c>
      <c r="W1222" s="110">
        <f t="shared" si="623"/>
        <v>1.0067398919999999</v>
      </c>
      <c r="X1222" s="103">
        <f t="shared" si="624"/>
        <v>2.89265471</v>
      </c>
      <c r="Y1222" s="8">
        <f t="shared" si="631"/>
        <v>0</v>
      </c>
      <c r="Z1222" s="114" t="str">
        <f t="shared" si="634"/>
        <v>A+J=</v>
      </c>
      <c r="AA1222" s="108">
        <f t="shared" si="635"/>
        <v>45495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625"/>
        <v>45488</v>
      </c>
      <c r="B1223" s="103">
        <f t="shared" si="618"/>
        <v>432.07678999999996</v>
      </c>
      <c r="C1223" s="103">
        <f t="shared" si="632"/>
        <v>334.70100398</v>
      </c>
      <c r="D1223" s="104">
        <f t="shared" si="626"/>
        <v>1117.28</v>
      </c>
      <c r="E1223" s="105">
        <f t="shared" si="639"/>
        <v>1127.2329999999999</v>
      </c>
      <c r="F1223" s="106">
        <f t="shared" si="640"/>
        <v>45432</v>
      </c>
      <c r="G1223" s="107">
        <f t="shared" si="619"/>
        <v>8.908241443505549E-3</v>
      </c>
      <c r="H1223" s="108">
        <f t="shared" si="633"/>
        <v>45495</v>
      </c>
      <c r="I1223" s="108">
        <f t="shared" si="620"/>
        <v>45495</v>
      </c>
      <c r="J1223" s="109">
        <f t="shared" si="627"/>
        <v>22</v>
      </c>
      <c r="K1223" s="109">
        <f t="shared" si="643"/>
        <v>17</v>
      </c>
      <c r="L1223" s="8">
        <f t="shared" si="628"/>
        <v>1.0068766899999999</v>
      </c>
      <c r="M1223" s="110">
        <f t="shared" si="642"/>
        <v>1.00309111</v>
      </c>
      <c r="N1223" s="110">
        <f t="shared" si="637"/>
        <v>1.2735334621495447</v>
      </c>
      <c r="O1223" s="103">
        <f t="shared" si="641"/>
        <v>1.28229115</v>
      </c>
      <c r="P1223" s="103">
        <f t="shared" si="621"/>
        <v>429.18413528999997</v>
      </c>
      <c r="Q1223" s="11">
        <f t="shared" si="636"/>
        <v>0</v>
      </c>
      <c r="R1223" s="7">
        <f t="shared" si="629"/>
        <v>0</v>
      </c>
      <c r="S1223" s="8">
        <f t="shared" si="622"/>
        <v>0</v>
      </c>
      <c r="T1223" s="113">
        <f t="shared" si="630"/>
        <v>0.1047</v>
      </c>
      <c r="U1223" s="111">
        <f t="shared" si="638"/>
        <v>17</v>
      </c>
      <c r="V1223" s="111">
        <v>252</v>
      </c>
      <c r="W1223" s="110">
        <f t="shared" si="623"/>
        <v>1.0067398919999999</v>
      </c>
      <c r="X1223" s="103">
        <f t="shared" si="624"/>
        <v>2.89265471</v>
      </c>
      <c r="Y1223" s="8">
        <f t="shared" si="631"/>
        <v>0</v>
      </c>
      <c r="Z1223" s="114" t="str">
        <f t="shared" si="634"/>
        <v>A+J=</v>
      </c>
      <c r="AA1223" s="108">
        <f t="shared" si="635"/>
        <v>45495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625"/>
        <v>45489</v>
      </c>
      <c r="B1224" s="103">
        <f t="shared" si="618"/>
        <v>432.42183772999999</v>
      </c>
      <c r="C1224" s="103">
        <f t="shared" si="632"/>
        <v>334.70100398</v>
      </c>
      <c r="D1224" s="104">
        <f t="shared" si="626"/>
        <v>1117.28</v>
      </c>
      <c r="E1224" s="105">
        <f t="shared" si="639"/>
        <v>1127.2329999999999</v>
      </c>
      <c r="F1224" s="106">
        <f t="shared" si="640"/>
        <v>45432</v>
      </c>
      <c r="G1224" s="107">
        <f t="shared" si="619"/>
        <v>8.908241443505549E-3</v>
      </c>
      <c r="H1224" s="108">
        <f t="shared" si="633"/>
        <v>45495</v>
      </c>
      <c r="I1224" s="108">
        <f t="shared" si="620"/>
        <v>45495</v>
      </c>
      <c r="J1224" s="109">
        <f t="shared" si="627"/>
        <v>22</v>
      </c>
      <c r="K1224" s="109">
        <f t="shared" si="643"/>
        <v>18</v>
      </c>
      <c r="L1224" s="8">
        <f t="shared" si="628"/>
        <v>1.0072826699999999</v>
      </c>
      <c r="M1224" s="110">
        <f t="shared" si="642"/>
        <v>1.00309111</v>
      </c>
      <c r="N1224" s="110">
        <f t="shared" si="637"/>
        <v>1.2735334621495447</v>
      </c>
      <c r="O1224" s="103">
        <f t="shared" si="641"/>
        <v>1.28280818</v>
      </c>
      <c r="P1224" s="103">
        <f t="shared" si="621"/>
        <v>429.35718574999999</v>
      </c>
      <c r="Q1224" s="11">
        <f t="shared" si="636"/>
        <v>0</v>
      </c>
      <c r="R1224" s="7">
        <f t="shared" si="629"/>
        <v>0</v>
      </c>
      <c r="S1224" s="8">
        <f t="shared" si="622"/>
        <v>0</v>
      </c>
      <c r="T1224" s="113">
        <f t="shared" si="630"/>
        <v>0.1047</v>
      </c>
      <c r="U1224" s="111">
        <f t="shared" si="638"/>
        <v>18</v>
      </c>
      <c r="V1224" s="111">
        <v>252</v>
      </c>
      <c r="W1224" s="110">
        <f t="shared" si="623"/>
        <v>1.007137768</v>
      </c>
      <c r="X1224" s="103">
        <f t="shared" si="624"/>
        <v>3.0646519799999998</v>
      </c>
      <c r="Y1224" s="8">
        <f t="shared" si="631"/>
        <v>0</v>
      </c>
      <c r="Z1224" s="114" t="str">
        <f t="shared" si="634"/>
        <v>A+J=</v>
      </c>
      <c r="AA1224" s="108">
        <f t="shared" si="635"/>
        <v>45495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625"/>
        <v>45490</v>
      </c>
      <c r="B1225" s="103">
        <f t="shared" si="618"/>
        <v>432.76716477999997</v>
      </c>
      <c r="C1225" s="103">
        <f t="shared" si="632"/>
        <v>334.70100398</v>
      </c>
      <c r="D1225" s="104">
        <f t="shared" si="626"/>
        <v>1117.28</v>
      </c>
      <c r="E1225" s="105">
        <f t="shared" si="639"/>
        <v>1127.2329999999999</v>
      </c>
      <c r="F1225" s="106">
        <f t="shared" si="640"/>
        <v>45432</v>
      </c>
      <c r="G1225" s="107">
        <f t="shared" si="619"/>
        <v>8.908241443505549E-3</v>
      </c>
      <c r="H1225" s="108">
        <f t="shared" si="633"/>
        <v>45495</v>
      </c>
      <c r="I1225" s="108">
        <f t="shared" si="620"/>
        <v>45495</v>
      </c>
      <c r="J1225" s="109">
        <f t="shared" si="627"/>
        <v>22</v>
      </c>
      <c r="K1225" s="109">
        <f t="shared" si="643"/>
        <v>19</v>
      </c>
      <c r="L1225" s="8">
        <f t="shared" si="628"/>
        <v>1.00768882</v>
      </c>
      <c r="M1225" s="110">
        <f t="shared" si="642"/>
        <v>1.00309111</v>
      </c>
      <c r="N1225" s="110">
        <f t="shared" si="637"/>
        <v>1.2735334621495447</v>
      </c>
      <c r="O1225" s="103">
        <f t="shared" si="641"/>
        <v>1.2833254300000001</v>
      </c>
      <c r="P1225" s="103">
        <f t="shared" si="621"/>
        <v>429.53030984999998</v>
      </c>
      <c r="Q1225" s="11">
        <f t="shared" si="636"/>
        <v>0</v>
      </c>
      <c r="R1225" s="7">
        <f t="shared" si="629"/>
        <v>0</v>
      </c>
      <c r="S1225" s="8">
        <f t="shared" si="622"/>
        <v>0</v>
      </c>
      <c r="T1225" s="113">
        <f t="shared" si="630"/>
        <v>0.1047</v>
      </c>
      <c r="U1225" s="111">
        <f t="shared" si="638"/>
        <v>19</v>
      </c>
      <c r="V1225" s="111">
        <v>252</v>
      </c>
      <c r="W1225" s="110">
        <f t="shared" si="623"/>
        <v>1.007535801</v>
      </c>
      <c r="X1225" s="103">
        <f t="shared" si="624"/>
        <v>3.2368549299999998</v>
      </c>
      <c r="Y1225" s="8">
        <f t="shared" si="631"/>
        <v>0</v>
      </c>
      <c r="Z1225" s="114" t="str">
        <f t="shared" si="634"/>
        <v>A+J=</v>
      </c>
      <c r="AA1225" s="108">
        <f t="shared" si="635"/>
        <v>45495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625"/>
        <v>45491</v>
      </c>
      <c r="B1226" s="103">
        <f t="shared" ref="B1226:B1289" si="644">(P1226+X1226)</f>
        <v>433.11276500999998</v>
      </c>
      <c r="C1226" s="103">
        <f t="shared" si="632"/>
        <v>334.70100398</v>
      </c>
      <c r="D1226" s="104">
        <f t="shared" si="626"/>
        <v>1117.28</v>
      </c>
      <c r="E1226" s="105">
        <f t="shared" si="639"/>
        <v>1127.2329999999999</v>
      </c>
      <c r="F1226" s="106">
        <f t="shared" si="640"/>
        <v>45432</v>
      </c>
      <c r="G1226" s="107">
        <f t="shared" ref="G1226:G1289" si="645">(E1226/D1226)-1</f>
        <v>8.908241443505549E-3</v>
      </c>
      <c r="H1226" s="108">
        <f t="shared" si="633"/>
        <v>45495</v>
      </c>
      <c r="I1226" s="108">
        <f t="shared" ref="I1226:I1289" si="646">IF(A1226&gt;I1225,H1226,I1225)</f>
        <v>45495</v>
      </c>
      <c r="J1226" s="109">
        <f t="shared" si="627"/>
        <v>22</v>
      </c>
      <c r="K1226" s="109">
        <f t="shared" si="643"/>
        <v>20</v>
      </c>
      <c r="L1226" s="8">
        <f t="shared" si="628"/>
        <v>1.0080951300000001</v>
      </c>
      <c r="M1226" s="110">
        <f t="shared" si="642"/>
        <v>1.00309111</v>
      </c>
      <c r="N1226" s="110">
        <f t="shared" si="637"/>
        <v>1.2735334621495447</v>
      </c>
      <c r="O1226" s="103">
        <f t="shared" si="641"/>
        <v>1.2838428799999999</v>
      </c>
      <c r="P1226" s="103">
        <f t="shared" ref="P1226:P1289" si="647">TRUNC(C1226*O1226,8)</f>
        <v>429.70350087999998</v>
      </c>
      <c r="Q1226" s="11">
        <f t="shared" si="636"/>
        <v>0</v>
      </c>
      <c r="R1226" s="7">
        <f t="shared" si="629"/>
        <v>0</v>
      </c>
      <c r="S1226" s="8">
        <f t="shared" ref="S1226:S1289" si="648">IF(R1226&gt;0,TRUNC(R1226*P1226,8),0)</f>
        <v>0</v>
      </c>
      <c r="T1226" s="113">
        <f t="shared" si="630"/>
        <v>0.1047</v>
      </c>
      <c r="U1226" s="111">
        <f t="shared" si="638"/>
        <v>20</v>
      </c>
      <c r="V1226" s="111">
        <v>252</v>
      </c>
      <c r="W1226" s="110">
        <f t="shared" ref="W1226:W1289" si="649">ROUND((1+T1226)^TRUNC((U1226/V1226),9),9)</f>
        <v>1.0079339919999999</v>
      </c>
      <c r="X1226" s="103">
        <f t="shared" ref="X1226:X1289" si="650">TRUNC((P1226*(W1226-1)),8)</f>
        <v>3.4092641299999999</v>
      </c>
      <c r="Y1226" s="8">
        <f t="shared" si="631"/>
        <v>0</v>
      </c>
      <c r="Z1226" s="114" t="str">
        <f t="shared" si="634"/>
        <v>A+J=</v>
      </c>
      <c r="AA1226" s="108">
        <f t="shared" si="635"/>
        <v>45495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651">(A1226+1)</f>
        <v>45492</v>
      </c>
      <c r="B1227" s="103">
        <f t="shared" si="644"/>
        <v>433.45863773999997</v>
      </c>
      <c r="C1227" s="103">
        <f t="shared" si="632"/>
        <v>334.70100398</v>
      </c>
      <c r="D1227" s="104">
        <f t="shared" ref="D1227:D1290" si="652">IF(E1227=E1226,D1226,E1226)</f>
        <v>1117.28</v>
      </c>
      <c r="E1227" s="105">
        <f t="shared" si="639"/>
        <v>1127.2329999999999</v>
      </c>
      <c r="F1227" s="106">
        <f t="shared" si="640"/>
        <v>45432</v>
      </c>
      <c r="G1227" s="107">
        <f t="shared" si="645"/>
        <v>8.908241443505549E-3</v>
      </c>
      <c r="H1227" s="108">
        <f t="shared" si="633"/>
        <v>45495</v>
      </c>
      <c r="I1227" s="108">
        <f t="shared" si="646"/>
        <v>45495</v>
      </c>
      <c r="J1227" s="109">
        <f t="shared" ref="J1227:J1290" si="653">IF(I1227=I1226,J1226,NETWORKDAYS(I1226,I1227,$AD$171:$AD$502)-1)</f>
        <v>22</v>
      </c>
      <c r="K1227" s="109">
        <f t="shared" si="643"/>
        <v>21</v>
      </c>
      <c r="L1227" s="8">
        <f t="shared" ref="L1227:L1290" si="654">IF(E1227&lt;D1227,1,TRUNC((E1227/D1227)^TRUNC((K1227/J1227),9),8))</f>
        <v>1.0085016</v>
      </c>
      <c r="M1227" s="110">
        <f t="shared" si="642"/>
        <v>1.00309111</v>
      </c>
      <c r="N1227" s="110">
        <f t="shared" si="637"/>
        <v>1.2735334621495447</v>
      </c>
      <c r="O1227" s="103">
        <f t="shared" si="641"/>
        <v>1.2843605300000001</v>
      </c>
      <c r="P1227" s="103">
        <f t="shared" si="647"/>
        <v>429.87675886</v>
      </c>
      <c r="Q1227" s="11">
        <f t="shared" si="636"/>
        <v>0</v>
      </c>
      <c r="R1227" s="7">
        <f t="shared" ref="R1227:R1290" si="655">IF(Q1227&gt;0,VLOOKUP($A1227,$AD$10:$AI$165,6),0)</f>
        <v>0</v>
      </c>
      <c r="S1227" s="8">
        <f t="shared" si="648"/>
        <v>0</v>
      </c>
      <c r="T1227" s="113">
        <f t="shared" ref="T1227:T1290" si="656">(T1226)</f>
        <v>0.1047</v>
      </c>
      <c r="U1227" s="111">
        <f t="shared" si="638"/>
        <v>21</v>
      </c>
      <c r="V1227" s="111">
        <v>252</v>
      </c>
      <c r="W1227" s="110">
        <f t="shared" si="649"/>
        <v>1.0083323390000001</v>
      </c>
      <c r="X1227" s="103">
        <f t="shared" si="650"/>
        <v>3.5818788800000001</v>
      </c>
      <c r="Y1227" s="8">
        <f t="shared" ref="Y1227:Y1290" si="657">IF(Z1227="INCORPJ=",0,IF(Q1227&gt;0,S1227+X1227,0))</f>
        <v>0</v>
      </c>
      <c r="Z1227" s="114" t="str">
        <f t="shared" si="634"/>
        <v>A+J=</v>
      </c>
      <c r="AA1227" s="108">
        <f t="shared" si="635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651"/>
        <v>45493</v>
      </c>
      <c r="B1228" s="103">
        <f t="shared" si="644"/>
        <v>433.80479114999997</v>
      </c>
      <c r="C1228" s="103">
        <f t="shared" ref="C1228:C1291" si="658">TRUNC(IF(Q1227&gt;0,VLOOKUP(A1227,$AD$12:$AE$165,2),C1227),8)</f>
        <v>334.70100398</v>
      </c>
      <c r="D1228" s="104">
        <f t="shared" si="652"/>
        <v>1117.28</v>
      </c>
      <c r="E1228" s="105">
        <f t="shared" si="639"/>
        <v>1127.2329999999999</v>
      </c>
      <c r="F1228" s="106">
        <f t="shared" si="640"/>
        <v>45432</v>
      </c>
      <c r="G1228" s="107">
        <f t="shared" si="645"/>
        <v>8.908241443505549E-3</v>
      </c>
      <c r="H1228" s="108">
        <f t="shared" ref="H1228:H1291" si="659">IF(DAY(A1228)=H$9,VLOOKUP(A1228,AH$118:AN$450,4),H1227)</f>
        <v>45524</v>
      </c>
      <c r="I1228" s="108">
        <f t="shared" si="646"/>
        <v>45495</v>
      </c>
      <c r="J1228" s="109">
        <f t="shared" si="653"/>
        <v>22</v>
      </c>
      <c r="K1228" s="109">
        <f t="shared" si="643"/>
        <v>22</v>
      </c>
      <c r="L1228" s="8">
        <f t="shared" si="654"/>
        <v>1.00890824</v>
      </c>
      <c r="M1228" s="110">
        <f t="shared" si="642"/>
        <v>1.00309111</v>
      </c>
      <c r="N1228" s="110">
        <f t="shared" si="637"/>
        <v>1.2735334621495447</v>
      </c>
      <c r="O1228" s="103">
        <f t="shared" si="641"/>
        <v>1.2848784</v>
      </c>
      <c r="P1228" s="103">
        <f t="shared" si="647"/>
        <v>430.05009046999999</v>
      </c>
      <c r="Q1228" s="11">
        <f t="shared" si="636"/>
        <v>0</v>
      </c>
      <c r="R1228" s="7">
        <f t="shared" si="655"/>
        <v>0</v>
      </c>
      <c r="S1228" s="8">
        <f t="shared" si="648"/>
        <v>0</v>
      </c>
      <c r="T1228" s="113">
        <f t="shared" si="656"/>
        <v>0.1047</v>
      </c>
      <c r="U1228" s="111">
        <f t="shared" si="638"/>
        <v>22</v>
      </c>
      <c r="V1228" s="111">
        <v>252</v>
      </c>
      <c r="W1228" s="110">
        <f t="shared" si="649"/>
        <v>1.0087308450000001</v>
      </c>
      <c r="X1228" s="103">
        <f t="shared" si="650"/>
        <v>3.75470068</v>
      </c>
      <c r="Y1228" s="8">
        <f t="shared" si="657"/>
        <v>0</v>
      </c>
      <c r="Z1228" s="114" t="str">
        <f t="shared" ref="Z1228:Z1291" si="660">IF($Q1227&gt;0,VLOOKUP($A1227,$AD$10:$AM$165,9),Z1227)</f>
        <v>A+J=</v>
      </c>
      <c r="AA1228" s="108">
        <f t="shared" ref="AA1228:AA1291" si="661">IF($Q1227&gt;0,VLOOKUP($A1227,$AD$10:$AM$165,10),AA1227)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651"/>
        <v>45494</v>
      </c>
      <c r="B1229" s="103">
        <f t="shared" si="644"/>
        <v>433.80479114999997</v>
      </c>
      <c r="C1229" s="103">
        <f t="shared" si="658"/>
        <v>334.70100398</v>
      </c>
      <c r="D1229" s="104">
        <f t="shared" si="652"/>
        <v>1117.28</v>
      </c>
      <c r="E1229" s="105">
        <f t="shared" si="639"/>
        <v>1127.2329999999999</v>
      </c>
      <c r="F1229" s="106">
        <f t="shared" si="640"/>
        <v>45432</v>
      </c>
      <c r="G1229" s="107">
        <f t="shared" si="645"/>
        <v>8.908241443505549E-3</v>
      </c>
      <c r="H1229" s="108">
        <f t="shared" si="659"/>
        <v>45524</v>
      </c>
      <c r="I1229" s="108">
        <f t="shared" si="646"/>
        <v>45495</v>
      </c>
      <c r="J1229" s="109">
        <f t="shared" si="653"/>
        <v>22</v>
      </c>
      <c r="K1229" s="109">
        <f t="shared" si="643"/>
        <v>22</v>
      </c>
      <c r="L1229" s="8">
        <f t="shared" si="654"/>
        <v>1.00890824</v>
      </c>
      <c r="M1229" s="110">
        <f t="shared" si="642"/>
        <v>1.00309111</v>
      </c>
      <c r="N1229" s="110">
        <f t="shared" si="637"/>
        <v>1.2735334621495447</v>
      </c>
      <c r="O1229" s="103">
        <f t="shared" si="641"/>
        <v>1.2848784</v>
      </c>
      <c r="P1229" s="103">
        <f t="shared" si="647"/>
        <v>430.05009046999999</v>
      </c>
      <c r="Q1229" s="11">
        <f t="shared" ref="Q1229:Q1292" si="662">IF(VLOOKUP(A1229,AD$10:AK$165,8)=VLOOKUP(A1228,AD$10:AK$165,8),0,VLOOKUP(A1229,AD$10:AK$165,8))</f>
        <v>0</v>
      </c>
      <c r="R1229" s="7">
        <f t="shared" si="655"/>
        <v>0</v>
      </c>
      <c r="S1229" s="8">
        <f t="shared" si="648"/>
        <v>0</v>
      </c>
      <c r="T1229" s="113">
        <f t="shared" si="656"/>
        <v>0.1047</v>
      </c>
      <c r="U1229" s="111">
        <f t="shared" si="638"/>
        <v>22</v>
      </c>
      <c r="V1229" s="111">
        <v>252</v>
      </c>
      <c r="W1229" s="110">
        <f t="shared" si="649"/>
        <v>1.0087308450000001</v>
      </c>
      <c r="X1229" s="103">
        <f t="shared" si="650"/>
        <v>3.75470068</v>
      </c>
      <c r="Y1229" s="8">
        <f t="shared" si="657"/>
        <v>0</v>
      </c>
      <c r="Z1229" s="114" t="str">
        <f t="shared" si="660"/>
        <v>A+J=</v>
      </c>
      <c r="AA1229" s="108">
        <f t="shared" si="661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651"/>
        <v>45495</v>
      </c>
      <c r="B1230" s="103">
        <f t="shared" si="644"/>
        <v>433.80479114999997</v>
      </c>
      <c r="C1230" s="103">
        <f t="shared" si="658"/>
        <v>334.70100398</v>
      </c>
      <c r="D1230" s="104">
        <f t="shared" si="652"/>
        <v>1117.28</v>
      </c>
      <c r="E1230" s="105">
        <f t="shared" si="639"/>
        <v>1127.2329999999999</v>
      </c>
      <c r="F1230" s="106">
        <f t="shared" si="640"/>
        <v>45432</v>
      </c>
      <c r="G1230" s="107">
        <f t="shared" si="645"/>
        <v>8.908241443505549E-3</v>
      </c>
      <c r="H1230" s="108">
        <f t="shared" si="659"/>
        <v>45524</v>
      </c>
      <c r="I1230" s="108">
        <f t="shared" si="646"/>
        <v>45495</v>
      </c>
      <c r="J1230" s="109">
        <f t="shared" si="653"/>
        <v>22</v>
      </c>
      <c r="K1230" s="109">
        <f t="shared" si="643"/>
        <v>22</v>
      </c>
      <c r="L1230" s="8">
        <f t="shared" si="654"/>
        <v>1.00890824</v>
      </c>
      <c r="M1230" s="110">
        <f t="shared" si="642"/>
        <v>1.00309111</v>
      </c>
      <c r="N1230" s="110">
        <f t="shared" si="637"/>
        <v>1.2735334621495447</v>
      </c>
      <c r="O1230" s="103">
        <f t="shared" si="641"/>
        <v>1.2848784</v>
      </c>
      <c r="P1230" s="103">
        <f t="shared" si="647"/>
        <v>430.05009046999999</v>
      </c>
      <c r="Q1230" s="11">
        <f t="shared" si="662"/>
        <v>40</v>
      </c>
      <c r="R1230" s="7">
        <f t="shared" si="655"/>
        <v>3.0710999999999999E-2</v>
      </c>
      <c r="S1230" s="8">
        <f t="shared" si="648"/>
        <v>13.207268320000001</v>
      </c>
      <c r="T1230" s="113">
        <f t="shared" si="656"/>
        <v>0.1047</v>
      </c>
      <c r="U1230" s="111">
        <f t="shared" si="638"/>
        <v>22</v>
      </c>
      <c r="V1230" s="111">
        <v>252</v>
      </c>
      <c r="W1230" s="110">
        <f t="shared" si="649"/>
        <v>1.0087308450000001</v>
      </c>
      <c r="X1230" s="103">
        <f t="shared" si="650"/>
        <v>3.75470068</v>
      </c>
      <c r="Y1230" s="8">
        <f t="shared" si="657"/>
        <v>16.961969</v>
      </c>
      <c r="Z1230" s="114" t="str">
        <f t="shared" si="660"/>
        <v>A+J=</v>
      </c>
      <c r="AA1230" s="108">
        <f t="shared" si="661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651"/>
        <v>45496</v>
      </c>
      <c r="B1231" s="103">
        <f t="shared" si="644"/>
        <v>417.16858252000003</v>
      </c>
      <c r="C1231" s="103">
        <f t="shared" si="658"/>
        <v>324.42200144999998</v>
      </c>
      <c r="D1231" s="104">
        <f t="shared" si="652"/>
        <v>1127.2329999999999</v>
      </c>
      <c r="E1231" s="105">
        <f t="shared" si="639"/>
        <v>1136.4090000000001</v>
      </c>
      <c r="F1231" s="106">
        <f t="shared" si="640"/>
        <v>45465</v>
      </c>
      <c r="G1231" s="107">
        <f t="shared" si="645"/>
        <v>8.1402868794651084E-3</v>
      </c>
      <c r="H1231" s="108">
        <f t="shared" si="659"/>
        <v>45524</v>
      </c>
      <c r="I1231" s="108">
        <f t="shared" si="646"/>
        <v>45524</v>
      </c>
      <c r="J1231" s="109">
        <f t="shared" si="653"/>
        <v>21</v>
      </c>
      <c r="K1231" s="109">
        <f t="shared" si="643"/>
        <v>1</v>
      </c>
      <c r="L1231" s="8">
        <f t="shared" si="654"/>
        <v>1.0003861300000001</v>
      </c>
      <c r="M1231" s="110">
        <f t="shared" si="642"/>
        <v>1.00890824</v>
      </c>
      <c r="N1231" s="110">
        <f t="shared" si="637"/>
        <v>1.2848784038784038</v>
      </c>
      <c r="O1231" s="103">
        <f t="shared" si="641"/>
        <v>1.2853745299999999</v>
      </c>
      <c r="P1231" s="103">
        <f t="shared" si="647"/>
        <v>417.00377763</v>
      </c>
      <c r="Q1231" s="11">
        <f t="shared" si="662"/>
        <v>0</v>
      </c>
      <c r="R1231" s="7">
        <f t="shared" si="655"/>
        <v>0</v>
      </c>
      <c r="S1231" s="8">
        <f t="shared" si="648"/>
        <v>0</v>
      </c>
      <c r="T1231" s="113">
        <f t="shared" si="656"/>
        <v>0.1047</v>
      </c>
      <c r="U1231" s="111">
        <f t="shared" si="638"/>
        <v>1</v>
      </c>
      <c r="V1231" s="111">
        <v>252</v>
      </c>
      <c r="W1231" s="110">
        <f t="shared" si="649"/>
        <v>1.0003952119999999</v>
      </c>
      <c r="X1231" s="103">
        <f t="shared" si="650"/>
        <v>0.16480489000000001</v>
      </c>
      <c r="Y1231" s="8">
        <f t="shared" si="657"/>
        <v>0</v>
      </c>
      <c r="Z1231" s="114" t="str">
        <f t="shared" si="660"/>
        <v>A+J=</v>
      </c>
      <c r="AA1231" s="108">
        <f t="shared" si="661"/>
        <v>45524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651"/>
        <v>45497</v>
      </c>
      <c r="B1232" s="103">
        <f t="shared" si="644"/>
        <v>417.49460056000004</v>
      </c>
      <c r="C1232" s="103">
        <f t="shared" si="658"/>
        <v>324.42200144999998</v>
      </c>
      <c r="D1232" s="104">
        <f t="shared" si="652"/>
        <v>1127.2329999999999</v>
      </c>
      <c r="E1232" s="105">
        <f t="shared" si="639"/>
        <v>1136.4090000000001</v>
      </c>
      <c r="F1232" s="106">
        <f t="shared" si="640"/>
        <v>45465</v>
      </c>
      <c r="G1232" s="107">
        <f t="shared" si="645"/>
        <v>8.1402868794651084E-3</v>
      </c>
      <c r="H1232" s="108">
        <f t="shared" si="659"/>
        <v>45524</v>
      </c>
      <c r="I1232" s="108">
        <f t="shared" si="646"/>
        <v>45524</v>
      </c>
      <c r="J1232" s="109">
        <f t="shared" si="653"/>
        <v>21</v>
      </c>
      <c r="K1232" s="109">
        <f t="shared" si="643"/>
        <v>2</v>
      </c>
      <c r="L1232" s="8">
        <f t="shared" si="654"/>
        <v>1.0007724200000001</v>
      </c>
      <c r="M1232" s="110">
        <f t="shared" si="642"/>
        <v>1.00890824</v>
      </c>
      <c r="N1232" s="110">
        <f t="shared" si="637"/>
        <v>1.2848784038784038</v>
      </c>
      <c r="O1232" s="103">
        <f t="shared" si="641"/>
        <v>1.2858708599999999</v>
      </c>
      <c r="P1232" s="103">
        <f t="shared" si="647"/>
        <v>417.16479800000002</v>
      </c>
      <c r="Q1232" s="11">
        <f t="shared" si="662"/>
        <v>0</v>
      </c>
      <c r="R1232" s="7">
        <f t="shared" si="655"/>
        <v>0</v>
      </c>
      <c r="S1232" s="8">
        <f t="shared" si="648"/>
        <v>0</v>
      </c>
      <c r="T1232" s="113">
        <f t="shared" si="656"/>
        <v>0.1047</v>
      </c>
      <c r="U1232" s="111">
        <f t="shared" si="638"/>
        <v>2</v>
      </c>
      <c r="V1232" s="111">
        <v>252</v>
      </c>
      <c r="W1232" s="110">
        <f t="shared" si="649"/>
        <v>1.000790581</v>
      </c>
      <c r="X1232" s="103">
        <f t="shared" si="650"/>
        <v>0.32980256000000002</v>
      </c>
      <c r="Y1232" s="8">
        <f t="shared" si="657"/>
        <v>0</v>
      </c>
      <c r="Z1232" s="114" t="str">
        <f t="shared" si="660"/>
        <v>A+J=</v>
      </c>
      <c r="AA1232" s="108">
        <f t="shared" si="661"/>
        <v>45524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651"/>
        <v>45498</v>
      </c>
      <c r="B1233" s="103">
        <f t="shared" si="644"/>
        <v>417.82087557</v>
      </c>
      <c r="C1233" s="103">
        <f t="shared" si="658"/>
        <v>324.42200144999998</v>
      </c>
      <c r="D1233" s="104">
        <f t="shared" si="652"/>
        <v>1127.2329999999999</v>
      </c>
      <c r="E1233" s="105">
        <f t="shared" si="639"/>
        <v>1136.4090000000001</v>
      </c>
      <c r="F1233" s="106">
        <f t="shared" si="640"/>
        <v>45465</v>
      </c>
      <c r="G1233" s="107">
        <f t="shared" si="645"/>
        <v>8.1402868794651084E-3</v>
      </c>
      <c r="H1233" s="108">
        <f t="shared" si="659"/>
        <v>45524</v>
      </c>
      <c r="I1233" s="108">
        <f t="shared" si="646"/>
        <v>45524</v>
      </c>
      <c r="J1233" s="109">
        <f t="shared" si="653"/>
        <v>21</v>
      </c>
      <c r="K1233" s="109">
        <f t="shared" si="643"/>
        <v>3</v>
      </c>
      <c r="L1233" s="8">
        <f t="shared" si="654"/>
        <v>1.0011588600000001</v>
      </c>
      <c r="M1233" s="110">
        <f t="shared" si="642"/>
        <v>1.00890824</v>
      </c>
      <c r="N1233" s="110">
        <f t="shared" si="637"/>
        <v>1.2848784038784038</v>
      </c>
      <c r="O1233" s="103">
        <f t="shared" si="641"/>
        <v>1.2863673900000001</v>
      </c>
      <c r="P1233" s="103">
        <f t="shared" si="647"/>
        <v>417.32588326000001</v>
      </c>
      <c r="Q1233" s="11">
        <f t="shared" si="662"/>
        <v>0</v>
      </c>
      <c r="R1233" s="7">
        <f t="shared" si="655"/>
        <v>0</v>
      </c>
      <c r="S1233" s="8">
        <f t="shared" si="648"/>
        <v>0</v>
      </c>
      <c r="T1233" s="113">
        <f t="shared" si="656"/>
        <v>0.1047</v>
      </c>
      <c r="U1233" s="111">
        <f t="shared" si="638"/>
        <v>3</v>
      </c>
      <c r="V1233" s="111">
        <v>252</v>
      </c>
      <c r="W1233" s="110">
        <f t="shared" si="649"/>
        <v>1.0011861049999999</v>
      </c>
      <c r="X1233" s="103">
        <f t="shared" si="650"/>
        <v>0.49499230999999999</v>
      </c>
      <c r="Y1233" s="8">
        <f t="shared" si="657"/>
        <v>0</v>
      </c>
      <c r="Z1233" s="114" t="str">
        <f t="shared" si="660"/>
        <v>A+J=</v>
      </c>
      <c r="AA1233" s="108">
        <f t="shared" si="661"/>
        <v>45524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651"/>
        <v>45499</v>
      </c>
      <c r="B1234" s="103">
        <f t="shared" si="644"/>
        <v>418.14740203999997</v>
      </c>
      <c r="C1234" s="103">
        <f t="shared" si="658"/>
        <v>324.42200144999998</v>
      </c>
      <c r="D1234" s="104">
        <f t="shared" si="652"/>
        <v>1127.2329999999999</v>
      </c>
      <c r="E1234" s="105">
        <f t="shared" si="639"/>
        <v>1136.4090000000001</v>
      </c>
      <c r="F1234" s="106">
        <f t="shared" si="640"/>
        <v>45465</v>
      </c>
      <c r="G1234" s="107">
        <f t="shared" si="645"/>
        <v>8.1402868794651084E-3</v>
      </c>
      <c r="H1234" s="108">
        <f t="shared" si="659"/>
        <v>45524</v>
      </c>
      <c r="I1234" s="108">
        <f t="shared" si="646"/>
        <v>45524</v>
      </c>
      <c r="J1234" s="109">
        <f t="shared" si="653"/>
        <v>21</v>
      </c>
      <c r="K1234" s="109">
        <f t="shared" si="643"/>
        <v>4</v>
      </c>
      <c r="L1234" s="8">
        <f t="shared" si="654"/>
        <v>1.0015454399999999</v>
      </c>
      <c r="M1234" s="110">
        <f t="shared" si="642"/>
        <v>1.00890824</v>
      </c>
      <c r="N1234" s="110">
        <f t="shared" si="637"/>
        <v>1.2848784038784038</v>
      </c>
      <c r="O1234" s="103">
        <f t="shared" si="641"/>
        <v>1.2868641000000001</v>
      </c>
      <c r="P1234" s="103">
        <f t="shared" si="647"/>
        <v>417.48702691</v>
      </c>
      <c r="Q1234" s="11">
        <f t="shared" si="662"/>
        <v>0</v>
      </c>
      <c r="R1234" s="7">
        <f t="shared" si="655"/>
        <v>0</v>
      </c>
      <c r="S1234" s="8">
        <f t="shared" si="648"/>
        <v>0</v>
      </c>
      <c r="T1234" s="113">
        <f t="shared" si="656"/>
        <v>0.1047</v>
      </c>
      <c r="U1234" s="111">
        <f t="shared" si="638"/>
        <v>4</v>
      </c>
      <c r="V1234" s="111">
        <v>252</v>
      </c>
      <c r="W1234" s="110">
        <f t="shared" si="649"/>
        <v>1.001581786</v>
      </c>
      <c r="X1234" s="103">
        <f t="shared" si="650"/>
        <v>0.66037513000000003</v>
      </c>
      <c r="Y1234" s="8">
        <f t="shared" si="657"/>
        <v>0</v>
      </c>
      <c r="Z1234" s="114" t="str">
        <f t="shared" si="660"/>
        <v>A+J=</v>
      </c>
      <c r="AA1234" s="108">
        <f t="shared" si="661"/>
        <v>45524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651"/>
        <v>45500</v>
      </c>
      <c r="B1235" s="103">
        <f t="shared" si="644"/>
        <v>418.47418987000003</v>
      </c>
      <c r="C1235" s="103">
        <f t="shared" si="658"/>
        <v>324.42200144999998</v>
      </c>
      <c r="D1235" s="104">
        <f t="shared" si="652"/>
        <v>1127.2329999999999</v>
      </c>
      <c r="E1235" s="105">
        <f t="shared" si="639"/>
        <v>1136.4090000000001</v>
      </c>
      <c r="F1235" s="106">
        <f t="shared" si="640"/>
        <v>45465</v>
      </c>
      <c r="G1235" s="107">
        <f t="shared" si="645"/>
        <v>8.1402868794651084E-3</v>
      </c>
      <c r="H1235" s="108">
        <f t="shared" si="659"/>
        <v>45524</v>
      </c>
      <c r="I1235" s="108">
        <f t="shared" si="646"/>
        <v>45524</v>
      </c>
      <c r="J1235" s="109">
        <f t="shared" si="653"/>
        <v>21</v>
      </c>
      <c r="K1235" s="109">
        <f t="shared" si="643"/>
        <v>5</v>
      </c>
      <c r="L1235" s="8">
        <f t="shared" si="654"/>
        <v>1.0019321800000001</v>
      </c>
      <c r="M1235" s="110">
        <f t="shared" si="642"/>
        <v>1.00890824</v>
      </c>
      <c r="N1235" s="110">
        <f t="shared" si="637"/>
        <v>1.2848784038784038</v>
      </c>
      <c r="O1235" s="103">
        <f t="shared" si="641"/>
        <v>1.2873610200000001</v>
      </c>
      <c r="P1235" s="103">
        <f t="shared" si="647"/>
        <v>417.64823869000003</v>
      </c>
      <c r="Q1235" s="11">
        <f t="shared" si="662"/>
        <v>0</v>
      </c>
      <c r="R1235" s="7">
        <f t="shared" si="655"/>
        <v>0</v>
      </c>
      <c r="S1235" s="8">
        <f t="shared" si="648"/>
        <v>0</v>
      </c>
      <c r="T1235" s="113">
        <f t="shared" si="656"/>
        <v>0.1047</v>
      </c>
      <c r="U1235" s="111">
        <f t="shared" si="638"/>
        <v>5</v>
      </c>
      <c r="V1235" s="111">
        <v>252</v>
      </c>
      <c r="W1235" s="110">
        <f t="shared" si="649"/>
        <v>1.001977624</v>
      </c>
      <c r="X1235" s="103">
        <f t="shared" si="650"/>
        <v>0.82595118000000001</v>
      </c>
      <c r="Y1235" s="8">
        <f t="shared" si="657"/>
        <v>0</v>
      </c>
      <c r="Z1235" s="114" t="str">
        <f t="shared" si="660"/>
        <v>A+J=</v>
      </c>
      <c r="AA1235" s="108">
        <f t="shared" si="661"/>
        <v>45524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651"/>
        <v>45501</v>
      </c>
      <c r="B1236" s="103">
        <f t="shared" si="644"/>
        <v>418.47418987000003</v>
      </c>
      <c r="C1236" s="103">
        <f t="shared" si="658"/>
        <v>324.42200144999998</v>
      </c>
      <c r="D1236" s="104">
        <f t="shared" si="652"/>
        <v>1127.2329999999999</v>
      </c>
      <c r="E1236" s="105">
        <f t="shared" si="639"/>
        <v>1136.4090000000001</v>
      </c>
      <c r="F1236" s="106">
        <f t="shared" si="640"/>
        <v>45465</v>
      </c>
      <c r="G1236" s="107">
        <f t="shared" si="645"/>
        <v>8.1402868794651084E-3</v>
      </c>
      <c r="H1236" s="108">
        <f t="shared" si="659"/>
        <v>45524</v>
      </c>
      <c r="I1236" s="108">
        <f t="shared" si="646"/>
        <v>45524</v>
      </c>
      <c r="J1236" s="109">
        <f t="shared" si="653"/>
        <v>21</v>
      </c>
      <c r="K1236" s="109">
        <f t="shared" si="643"/>
        <v>5</v>
      </c>
      <c r="L1236" s="8">
        <f t="shared" si="654"/>
        <v>1.0019321800000001</v>
      </c>
      <c r="M1236" s="110">
        <f t="shared" si="642"/>
        <v>1.00890824</v>
      </c>
      <c r="N1236" s="110">
        <f t="shared" si="637"/>
        <v>1.2848784038784038</v>
      </c>
      <c r="O1236" s="103">
        <f t="shared" si="641"/>
        <v>1.2873610200000001</v>
      </c>
      <c r="P1236" s="103">
        <f t="shared" si="647"/>
        <v>417.64823869000003</v>
      </c>
      <c r="Q1236" s="11">
        <f t="shared" si="662"/>
        <v>0</v>
      </c>
      <c r="R1236" s="7">
        <f t="shared" si="655"/>
        <v>0</v>
      </c>
      <c r="S1236" s="8">
        <f t="shared" si="648"/>
        <v>0</v>
      </c>
      <c r="T1236" s="113">
        <f t="shared" si="656"/>
        <v>0.1047</v>
      </c>
      <c r="U1236" s="111">
        <f t="shared" si="638"/>
        <v>5</v>
      </c>
      <c r="V1236" s="111">
        <v>252</v>
      </c>
      <c r="W1236" s="110">
        <f t="shared" si="649"/>
        <v>1.001977624</v>
      </c>
      <c r="X1236" s="103">
        <f t="shared" si="650"/>
        <v>0.82595118000000001</v>
      </c>
      <c r="Y1236" s="8">
        <f t="shared" si="657"/>
        <v>0</v>
      </c>
      <c r="Z1236" s="114" t="str">
        <f t="shared" si="660"/>
        <v>A+J=</v>
      </c>
      <c r="AA1236" s="108">
        <f t="shared" si="661"/>
        <v>45524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651"/>
        <v>45502</v>
      </c>
      <c r="B1237" s="103">
        <f t="shared" si="644"/>
        <v>418.47418987000003</v>
      </c>
      <c r="C1237" s="103">
        <f t="shared" si="658"/>
        <v>324.42200144999998</v>
      </c>
      <c r="D1237" s="104">
        <f t="shared" si="652"/>
        <v>1127.2329999999999</v>
      </c>
      <c r="E1237" s="105">
        <f t="shared" si="639"/>
        <v>1136.4090000000001</v>
      </c>
      <c r="F1237" s="106">
        <f t="shared" si="640"/>
        <v>45465</v>
      </c>
      <c r="G1237" s="107">
        <f t="shared" si="645"/>
        <v>8.1402868794651084E-3</v>
      </c>
      <c r="H1237" s="108">
        <f t="shared" si="659"/>
        <v>45524</v>
      </c>
      <c r="I1237" s="108">
        <f t="shared" si="646"/>
        <v>45524</v>
      </c>
      <c r="J1237" s="109">
        <f t="shared" si="653"/>
        <v>21</v>
      </c>
      <c r="K1237" s="109">
        <f t="shared" si="643"/>
        <v>5</v>
      </c>
      <c r="L1237" s="8">
        <f t="shared" si="654"/>
        <v>1.0019321800000001</v>
      </c>
      <c r="M1237" s="110">
        <f t="shared" si="642"/>
        <v>1.00890824</v>
      </c>
      <c r="N1237" s="110">
        <f t="shared" si="637"/>
        <v>1.2848784038784038</v>
      </c>
      <c r="O1237" s="103">
        <f t="shared" si="641"/>
        <v>1.2873610200000001</v>
      </c>
      <c r="P1237" s="103">
        <f t="shared" si="647"/>
        <v>417.64823869000003</v>
      </c>
      <c r="Q1237" s="11">
        <f t="shared" si="662"/>
        <v>0</v>
      </c>
      <c r="R1237" s="7">
        <f t="shared" si="655"/>
        <v>0</v>
      </c>
      <c r="S1237" s="8">
        <f t="shared" si="648"/>
        <v>0</v>
      </c>
      <c r="T1237" s="113">
        <f t="shared" si="656"/>
        <v>0.1047</v>
      </c>
      <c r="U1237" s="111">
        <f t="shared" si="638"/>
        <v>5</v>
      </c>
      <c r="V1237" s="111">
        <v>252</v>
      </c>
      <c r="W1237" s="110">
        <f t="shared" si="649"/>
        <v>1.001977624</v>
      </c>
      <c r="X1237" s="103">
        <f t="shared" si="650"/>
        <v>0.82595118000000001</v>
      </c>
      <c r="Y1237" s="8">
        <f t="shared" si="657"/>
        <v>0</v>
      </c>
      <c r="Z1237" s="114" t="str">
        <f t="shared" si="660"/>
        <v>A+J=</v>
      </c>
      <c r="AA1237" s="108">
        <f t="shared" si="661"/>
        <v>45524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651"/>
        <v>45503</v>
      </c>
      <c r="B1238" s="103">
        <f t="shared" si="644"/>
        <v>418.80122535999999</v>
      </c>
      <c r="C1238" s="103">
        <f t="shared" si="658"/>
        <v>324.42200144999998</v>
      </c>
      <c r="D1238" s="104">
        <f t="shared" si="652"/>
        <v>1127.2329999999999</v>
      </c>
      <c r="E1238" s="105">
        <f t="shared" si="639"/>
        <v>1136.4090000000001</v>
      </c>
      <c r="F1238" s="106">
        <f t="shared" si="640"/>
        <v>45465</v>
      </c>
      <c r="G1238" s="107">
        <f t="shared" si="645"/>
        <v>8.1402868794651084E-3</v>
      </c>
      <c r="H1238" s="108">
        <f t="shared" si="659"/>
        <v>45524</v>
      </c>
      <c r="I1238" s="108">
        <f t="shared" si="646"/>
        <v>45524</v>
      </c>
      <c r="J1238" s="109">
        <f t="shared" si="653"/>
        <v>21</v>
      </c>
      <c r="K1238" s="109">
        <f t="shared" si="643"/>
        <v>6</v>
      </c>
      <c r="L1238" s="8">
        <f t="shared" si="654"/>
        <v>1.00231906</v>
      </c>
      <c r="M1238" s="110">
        <f t="shared" si="642"/>
        <v>1.00890824</v>
      </c>
      <c r="N1238" s="110">
        <f t="shared" si="637"/>
        <v>1.2848784038784038</v>
      </c>
      <c r="O1238" s="103">
        <f t="shared" si="641"/>
        <v>1.2878581099999999</v>
      </c>
      <c r="P1238" s="103">
        <f t="shared" si="647"/>
        <v>417.80950561999998</v>
      </c>
      <c r="Q1238" s="11">
        <f t="shared" si="662"/>
        <v>0</v>
      </c>
      <c r="R1238" s="7">
        <f t="shared" si="655"/>
        <v>0</v>
      </c>
      <c r="S1238" s="8">
        <f t="shared" si="648"/>
        <v>0</v>
      </c>
      <c r="T1238" s="113">
        <f t="shared" si="656"/>
        <v>0.1047</v>
      </c>
      <c r="U1238" s="111">
        <f t="shared" si="638"/>
        <v>6</v>
      </c>
      <c r="V1238" s="111">
        <v>252</v>
      </c>
      <c r="W1238" s="110">
        <f t="shared" si="649"/>
        <v>1.0023736169999999</v>
      </c>
      <c r="X1238" s="103">
        <f t="shared" si="650"/>
        <v>0.99171973999999996</v>
      </c>
      <c r="Y1238" s="8">
        <f t="shared" si="657"/>
        <v>0</v>
      </c>
      <c r="Z1238" s="114" t="str">
        <f t="shared" si="660"/>
        <v>A+J=</v>
      </c>
      <c r="AA1238" s="108">
        <f t="shared" si="661"/>
        <v>45524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651"/>
        <v>45504</v>
      </c>
      <c r="B1239" s="103">
        <f t="shared" si="644"/>
        <v>419.12851969000002</v>
      </c>
      <c r="C1239" s="103">
        <f t="shared" si="658"/>
        <v>324.42200144999998</v>
      </c>
      <c r="D1239" s="104">
        <f t="shared" si="652"/>
        <v>1127.2329999999999</v>
      </c>
      <c r="E1239" s="105">
        <f t="shared" si="639"/>
        <v>1136.4090000000001</v>
      </c>
      <c r="F1239" s="106">
        <f t="shared" si="640"/>
        <v>45465</v>
      </c>
      <c r="G1239" s="107">
        <f t="shared" si="645"/>
        <v>8.1402868794651084E-3</v>
      </c>
      <c r="H1239" s="108">
        <f t="shared" si="659"/>
        <v>45524</v>
      </c>
      <c r="I1239" s="108">
        <f t="shared" si="646"/>
        <v>45524</v>
      </c>
      <c r="J1239" s="109">
        <f t="shared" si="653"/>
        <v>21</v>
      </c>
      <c r="K1239" s="109">
        <f t="shared" si="643"/>
        <v>7</v>
      </c>
      <c r="L1239" s="8">
        <f t="shared" si="654"/>
        <v>1.00270609</v>
      </c>
      <c r="M1239" s="110">
        <f t="shared" si="642"/>
        <v>1.00890824</v>
      </c>
      <c r="N1239" s="110">
        <f t="shared" si="637"/>
        <v>1.2848784038784038</v>
      </c>
      <c r="O1239" s="103">
        <f t="shared" si="641"/>
        <v>1.2883553999999999</v>
      </c>
      <c r="P1239" s="103">
        <f t="shared" si="647"/>
        <v>417.97083744000003</v>
      </c>
      <c r="Q1239" s="11">
        <f t="shared" si="662"/>
        <v>0</v>
      </c>
      <c r="R1239" s="7">
        <f t="shared" si="655"/>
        <v>0</v>
      </c>
      <c r="S1239" s="8">
        <f t="shared" si="648"/>
        <v>0</v>
      </c>
      <c r="T1239" s="113">
        <f t="shared" si="656"/>
        <v>0.1047</v>
      </c>
      <c r="U1239" s="111">
        <f t="shared" si="638"/>
        <v>7</v>
      </c>
      <c r="V1239" s="111">
        <v>252</v>
      </c>
      <c r="W1239" s="110">
        <f t="shared" si="649"/>
        <v>1.0027697680000001</v>
      </c>
      <c r="X1239" s="103">
        <f t="shared" si="650"/>
        <v>1.1576822499999999</v>
      </c>
      <c r="Y1239" s="8">
        <f t="shared" si="657"/>
        <v>0</v>
      </c>
      <c r="Z1239" s="114" t="str">
        <f t="shared" si="660"/>
        <v>A+J=</v>
      </c>
      <c r="AA1239" s="108">
        <f t="shared" si="661"/>
        <v>45524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651"/>
        <v>45505</v>
      </c>
      <c r="B1240" s="103">
        <f t="shared" si="644"/>
        <v>419.45607214999995</v>
      </c>
      <c r="C1240" s="103">
        <f t="shared" si="658"/>
        <v>324.42200144999998</v>
      </c>
      <c r="D1240" s="104">
        <f t="shared" si="652"/>
        <v>1127.2329999999999</v>
      </c>
      <c r="E1240" s="105">
        <f t="shared" si="639"/>
        <v>1136.4090000000001</v>
      </c>
      <c r="F1240" s="106">
        <f t="shared" si="640"/>
        <v>45465</v>
      </c>
      <c r="G1240" s="107">
        <f t="shared" si="645"/>
        <v>8.1402868794651084E-3</v>
      </c>
      <c r="H1240" s="108">
        <f t="shared" si="659"/>
        <v>45524</v>
      </c>
      <c r="I1240" s="108">
        <f t="shared" si="646"/>
        <v>45524</v>
      </c>
      <c r="J1240" s="109">
        <f t="shared" si="653"/>
        <v>21</v>
      </c>
      <c r="K1240" s="109">
        <f t="shared" si="643"/>
        <v>8</v>
      </c>
      <c r="L1240" s="8">
        <f t="shared" si="654"/>
        <v>1.0030932800000001</v>
      </c>
      <c r="M1240" s="110">
        <f t="shared" si="642"/>
        <v>1.00890824</v>
      </c>
      <c r="N1240" s="110">
        <f t="shared" si="637"/>
        <v>1.2848784038784038</v>
      </c>
      <c r="O1240" s="103">
        <f t="shared" si="641"/>
        <v>1.28885289</v>
      </c>
      <c r="P1240" s="103">
        <f t="shared" si="647"/>
        <v>418.13223413999998</v>
      </c>
      <c r="Q1240" s="11">
        <f t="shared" si="662"/>
        <v>0</v>
      </c>
      <c r="R1240" s="7">
        <f t="shared" si="655"/>
        <v>0</v>
      </c>
      <c r="S1240" s="8">
        <f t="shared" si="648"/>
        <v>0</v>
      </c>
      <c r="T1240" s="113">
        <f t="shared" si="656"/>
        <v>0.1047</v>
      </c>
      <c r="U1240" s="111">
        <f t="shared" si="638"/>
        <v>8</v>
      </c>
      <c r="V1240" s="111">
        <v>252</v>
      </c>
      <c r="W1240" s="110">
        <f t="shared" si="649"/>
        <v>1.003166075</v>
      </c>
      <c r="X1240" s="103">
        <f t="shared" si="650"/>
        <v>1.32383801</v>
      </c>
      <c r="Y1240" s="8">
        <f t="shared" si="657"/>
        <v>0</v>
      </c>
      <c r="Z1240" s="114" t="str">
        <f t="shared" si="660"/>
        <v>A+J=</v>
      </c>
      <c r="AA1240" s="108">
        <f t="shared" si="661"/>
        <v>45524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651"/>
        <v>45506</v>
      </c>
      <c r="B1241" s="103">
        <f t="shared" si="644"/>
        <v>419.7838764</v>
      </c>
      <c r="C1241" s="103">
        <f t="shared" si="658"/>
        <v>324.42200144999998</v>
      </c>
      <c r="D1241" s="104">
        <f t="shared" si="652"/>
        <v>1127.2329999999999</v>
      </c>
      <c r="E1241" s="105">
        <f t="shared" si="639"/>
        <v>1136.4090000000001</v>
      </c>
      <c r="F1241" s="106">
        <f t="shared" si="640"/>
        <v>45465</v>
      </c>
      <c r="G1241" s="107">
        <f t="shared" si="645"/>
        <v>8.1402868794651084E-3</v>
      </c>
      <c r="H1241" s="108">
        <f t="shared" si="659"/>
        <v>45524</v>
      </c>
      <c r="I1241" s="108">
        <f t="shared" si="646"/>
        <v>45524</v>
      </c>
      <c r="J1241" s="109">
        <f t="shared" si="653"/>
        <v>21</v>
      </c>
      <c r="K1241" s="109">
        <f t="shared" si="643"/>
        <v>9</v>
      </c>
      <c r="L1241" s="8">
        <f t="shared" si="654"/>
        <v>1.00348061</v>
      </c>
      <c r="M1241" s="110">
        <f t="shared" si="642"/>
        <v>1.00890824</v>
      </c>
      <c r="N1241" s="110">
        <f t="shared" si="637"/>
        <v>1.2848784038784038</v>
      </c>
      <c r="O1241" s="103">
        <f t="shared" si="641"/>
        <v>1.2893505599999999</v>
      </c>
      <c r="P1241" s="103">
        <f t="shared" si="647"/>
        <v>418.29368923999999</v>
      </c>
      <c r="Q1241" s="11">
        <f t="shared" si="662"/>
        <v>0</v>
      </c>
      <c r="R1241" s="7">
        <f t="shared" si="655"/>
        <v>0</v>
      </c>
      <c r="S1241" s="8">
        <f t="shared" si="648"/>
        <v>0</v>
      </c>
      <c r="T1241" s="113">
        <f t="shared" si="656"/>
        <v>0.1047</v>
      </c>
      <c r="U1241" s="111">
        <f t="shared" si="638"/>
        <v>9</v>
      </c>
      <c r="V1241" s="111">
        <v>252</v>
      </c>
      <c r="W1241" s="110">
        <f t="shared" si="649"/>
        <v>1.0035625379999999</v>
      </c>
      <c r="X1241" s="103">
        <f t="shared" si="650"/>
        <v>1.4901871600000001</v>
      </c>
      <c r="Y1241" s="8">
        <f t="shared" si="657"/>
        <v>0</v>
      </c>
      <c r="Z1241" s="114" t="str">
        <f t="shared" si="660"/>
        <v>A+J=</v>
      </c>
      <c r="AA1241" s="108">
        <f t="shared" si="661"/>
        <v>45524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651"/>
        <v>45507</v>
      </c>
      <c r="B1242" s="103">
        <f t="shared" si="644"/>
        <v>420.11193625000004</v>
      </c>
      <c r="C1242" s="103">
        <f t="shared" si="658"/>
        <v>324.42200144999998</v>
      </c>
      <c r="D1242" s="104">
        <f t="shared" si="652"/>
        <v>1127.2329999999999</v>
      </c>
      <c r="E1242" s="105">
        <f t="shared" si="639"/>
        <v>1136.4090000000001</v>
      </c>
      <c r="F1242" s="106">
        <f t="shared" si="640"/>
        <v>45465</v>
      </c>
      <c r="G1242" s="107">
        <f t="shared" si="645"/>
        <v>8.1402868794651084E-3</v>
      </c>
      <c r="H1242" s="108">
        <f t="shared" si="659"/>
        <v>45524</v>
      </c>
      <c r="I1242" s="108">
        <f t="shared" si="646"/>
        <v>45524</v>
      </c>
      <c r="J1242" s="109">
        <f t="shared" si="653"/>
        <v>21</v>
      </c>
      <c r="K1242" s="109">
        <f t="shared" si="643"/>
        <v>10</v>
      </c>
      <c r="L1242" s="8">
        <f t="shared" si="654"/>
        <v>1.0038680900000001</v>
      </c>
      <c r="M1242" s="110">
        <f t="shared" si="642"/>
        <v>1.00890824</v>
      </c>
      <c r="N1242" s="110">
        <f t="shared" si="637"/>
        <v>1.2848784038784038</v>
      </c>
      <c r="O1242" s="103">
        <f t="shared" si="641"/>
        <v>1.28984842</v>
      </c>
      <c r="P1242" s="103">
        <f t="shared" si="647"/>
        <v>418.45520598000002</v>
      </c>
      <c r="Q1242" s="11">
        <f t="shared" si="662"/>
        <v>0</v>
      </c>
      <c r="R1242" s="7">
        <f t="shared" si="655"/>
        <v>0</v>
      </c>
      <c r="S1242" s="8">
        <f t="shared" si="648"/>
        <v>0</v>
      </c>
      <c r="T1242" s="113">
        <f t="shared" si="656"/>
        <v>0.1047</v>
      </c>
      <c r="U1242" s="111">
        <f t="shared" si="638"/>
        <v>10</v>
      </c>
      <c r="V1242" s="111">
        <v>252</v>
      </c>
      <c r="W1242" s="110">
        <f t="shared" si="649"/>
        <v>1.003959158</v>
      </c>
      <c r="X1242" s="103">
        <f t="shared" si="650"/>
        <v>1.6567302699999999</v>
      </c>
      <c r="Y1242" s="8">
        <f t="shared" si="657"/>
        <v>0</v>
      </c>
      <c r="Z1242" s="114" t="str">
        <f t="shared" si="660"/>
        <v>A+J=</v>
      </c>
      <c r="AA1242" s="108">
        <f t="shared" si="661"/>
        <v>45524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651"/>
        <v>45508</v>
      </c>
      <c r="B1243" s="103">
        <f t="shared" si="644"/>
        <v>420.11193625000004</v>
      </c>
      <c r="C1243" s="103">
        <f t="shared" si="658"/>
        <v>324.42200144999998</v>
      </c>
      <c r="D1243" s="104">
        <f t="shared" si="652"/>
        <v>1127.2329999999999</v>
      </c>
      <c r="E1243" s="105">
        <f t="shared" si="639"/>
        <v>1136.4090000000001</v>
      </c>
      <c r="F1243" s="106">
        <f t="shared" si="640"/>
        <v>45465</v>
      </c>
      <c r="G1243" s="107">
        <f t="shared" si="645"/>
        <v>8.1402868794651084E-3</v>
      </c>
      <c r="H1243" s="108">
        <f t="shared" si="659"/>
        <v>45524</v>
      </c>
      <c r="I1243" s="108">
        <f t="shared" si="646"/>
        <v>45524</v>
      </c>
      <c r="J1243" s="109">
        <f t="shared" si="653"/>
        <v>21</v>
      </c>
      <c r="K1243" s="109">
        <f t="shared" si="643"/>
        <v>10</v>
      </c>
      <c r="L1243" s="8">
        <f t="shared" si="654"/>
        <v>1.0038680900000001</v>
      </c>
      <c r="M1243" s="110">
        <f t="shared" si="642"/>
        <v>1.00890824</v>
      </c>
      <c r="N1243" s="110">
        <f t="shared" si="637"/>
        <v>1.2848784038784038</v>
      </c>
      <c r="O1243" s="103">
        <f t="shared" si="641"/>
        <v>1.28984842</v>
      </c>
      <c r="P1243" s="103">
        <f t="shared" si="647"/>
        <v>418.45520598000002</v>
      </c>
      <c r="Q1243" s="11">
        <f t="shared" si="662"/>
        <v>0</v>
      </c>
      <c r="R1243" s="7">
        <f t="shared" si="655"/>
        <v>0</v>
      </c>
      <c r="S1243" s="8">
        <f t="shared" si="648"/>
        <v>0</v>
      </c>
      <c r="T1243" s="113">
        <f t="shared" si="656"/>
        <v>0.1047</v>
      </c>
      <c r="U1243" s="111">
        <f t="shared" si="638"/>
        <v>10</v>
      </c>
      <c r="V1243" s="111">
        <v>252</v>
      </c>
      <c r="W1243" s="110">
        <f t="shared" si="649"/>
        <v>1.003959158</v>
      </c>
      <c r="X1243" s="103">
        <f t="shared" si="650"/>
        <v>1.6567302699999999</v>
      </c>
      <c r="Y1243" s="8">
        <f t="shared" si="657"/>
        <v>0</v>
      </c>
      <c r="Z1243" s="114" t="str">
        <f t="shared" si="660"/>
        <v>A+J=</v>
      </c>
      <c r="AA1243" s="108">
        <f t="shared" si="661"/>
        <v>45524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651"/>
        <v>45509</v>
      </c>
      <c r="B1244" s="103">
        <f t="shared" si="644"/>
        <v>420.11193625000004</v>
      </c>
      <c r="C1244" s="103">
        <f t="shared" si="658"/>
        <v>324.42200144999998</v>
      </c>
      <c r="D1244" s="104">
        <f t="shared" si="652"/>
        <v>1127.2329999999999</v>
      </c>
      <c r="E1244" s="105">
        <f t="shared" si="639"/>
        <v>1136.4090000000001</v>
      </c>
      <c r="F1244" s="106">
        <f t="shared" si="640"/>
        <v>45465</v>
      </c>
      <c r="G1244" s="107">
        <f t="shared" si="645"/>
        <v>8.1402868794651084E-3</v>
      </c>
      <c r="H1244" s="108">
        <f t="shared" si="659"/>
        <v>45524</v>
      </c>
      <c r="I1244" s="108">
        <f t="shared" si="646"/>
        <v>45524</v>
      </c>
      <c r="J1244" s="109">
        <f t="shared" si="653"/>
        <v>21</v>
      </c>
      <c r="K1244" s="109">
        <f t="shared" si="643"/>
        <v>10</v>
      </c>
      <c r="L1244" s="8">
        <f t="shared" si="654"/>
        <v>1.0038680900000001</v>
      </c>
      <c r="M1244" s="110">
        <f t="shared" si="642"/>
        <v>1.00890824</v>
      </c>
      <c r="N1244" s="110">
        <f t="shared" si="637"/>
        <v>1.2848784038784038</v>
      </c>
      <c r="O1244" s="103">
        <f t="shared" si="641"/>
        <v>1.28984842</v>
      </c>
      <c r="P1244" s="103">
        <f t="shared" si="647"/>
        <v>418.45520598000002</v>
      </c>
      <c r="Q1244" s="11">
        <f t="shared" si="662"/>
        <v>0</v>
      </c>
      <c r="R1244" s="7">
        <f t="shared" si="655"/>
        <v>0</v>
      </c>
      <c r="S1244" s="8">
        <f t="shared" si="648"/>
        <v>0</v>
      </c>
      <c r="T1244" s="113">
        <f t="shared" si="656"/>
        <v>0.1047</v>
      </c>
      <c r="U1244" s="111">
        <f t="shared" si="638"/>
        <v>10</v>
      </c>
      <c r="V1244" s="111">
        <v>252</v>
      </c>
      <c r="W1244" s="110">
        <f t="shared" si="649"/>
        <v>1.003959158</v>
      </c>
      <c r="X1244" s="103">
        <f t="shared" si="650"/>
        <v>1.6567302699999999</v>
      </c>
      <c r="Y1244" s="8">
        <f t="shared" si="657"/>
        <v>0</v>
      </c>
      <c r="Z1244" s="114" t="str">
        <f t="shared" si="660"/>
        <v>A+J=</v>
      </c>
      <c r="AA1244" s="108">
        <f t="shared" si="661"/>
        <v>45524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651"/>
        <v>45510</v>
      </c>
      <c r="B1245" s="103">
        <f t="shared" si="644"/>
        <v>420.44025511000001</v>
      </c>
      <c r="C1245" s="103">
        <f t="shared" si="658"/>
        <v>324.42200144999998</v>
      </c>
      <c r="D1245" s="104">
        <f t="shared" si="652"/>
        <v>1127.2329999999999</v>
      </c>
      <c r="E1245" s="105">
        <f t="shared" si="639"/>
        <v>1136.4090000000001</v>
      </c>
      <c r="F1245" s="106">
        <f t="shared" si="640"/>
        <v>45465</v>
      </c>
      <c r="G1245" s="107">
        <f t="shared" si="645"/>
        <v>8.1402868794651084E-3</v>
      </c>
      <c r="H1245" s="108">
        <f t="shared" si="659"/>
        <v>45524</v>
      </c>
      <c r="I1245" s="108">
        <f t="shared" si="646"/>
        <v>45524</v>
      </c>
      <c r="J1245" s="109">
        <f t="shared" si="653"/>
        <v>21</v>
      </c>
      <c r="K1245" s="109">
        <f t="shared" si="643"/>
        <v>11</v>
      </c>
      <c r="L1245" s="8">
        <f t="shared" si="654"/>
        <v>1.00425572</v>
      </c>
      <c r="M1245" s="110">
        <f t="shared" si="642"/>
        <v>1.00890824</v>
      </c>
      <c r="N1245" s="110">
        <f t="shared" si="637"/>
        <v>1.2848784038784038</v>
      </c>
      <c r="O1245" s="103">
        <f t="shared" si="641"/>
        <v>1.29034648</v>
      </c>
      <c r="P1245" s="103">
        <f t="shared" si="647"/>
        <v>418.61678760000001</v>
      </c>
      <c r="Q1245" s="11">
        <f t="shared" si="662"/>
        <v>0</v>
      </c>
      <c r="R1245" s="7">
        <f t="shared" si="655"/>
        <v>0</v>
      </c>
      <c r="S1245" s="8">
        <f t="shared" si="648"/>
        <v>0</v>
      </c>
      <c r="T1245" s="113">
        <f t="shared" si="656"/>
        <v>0.1047</v>
      </c>
      <c r="U1245" s="111">
        <f t="shared" si="638"/>
        <v>11</v>
      </c>
      <c r="V1245" s="111">
        <v>252</v>
      </c>
      <c r="W1245" s="110">
        <f t="shared" si="649"/>
        <v>1.004355935</v>
      </c>
      <c r="X1245" s="103">
        <f t="shared" si="650"/>
        <v>1.82346751</v>
      </c>
      <c r="Y1245" s="8">
        <f t="shared" si="657"/>
        <v>0</v>
      </c>
      <c r="Z1245" s="114" t="str">
        <f t="shared" si="660"/>
        <v>A+J=</v>
      </c>
      <c r="AA1245" s="108">
        <f t="shared" si="661"/>
        <v>45524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651"/>
        <v>45511</v>
      </c>
      <c r="B1246" s="103">
        <f t="shared" si="644"/>
        <v>420.76882988</v>
      </c>
      <c r="C1246" s="103">
        <f t="shared" si="658"/>
        <v>324.42200144999998</v>
      </c>
      <c r="D1246" s="104">
        <f t="shared" si="652"/>
        <v>1127.2329999999999</v>
      </c>
      <c r="E1246" s="105">
        <f t="shared" si="639"/>
        <v>1136.4090000000001</v>
      </c>
      <c r="F1246" s="106">
        <f t="shared" si="640"/>
        <v>45465</v>
      </c>
      <c r="G1246" s="107">
        <f t="shared" si="645"/>
        <v>8.1402868794651084E-3</v>
      </c>
      <c r="H1246" s="108">
        <f t="shared" si="659"/>
        <v>45524</v>
      </c>
      <c r="I1246" s="108">
        <f t="shared" si="646"/>
        <v>45524</v>
      </c>
      <c r="J1246" s="109">
        <f t="shared" si="653"/>
        <v>21</v>
      </c>
      <c r="K1246" s="109">
        <f t="shared" si="643"/>
        <v>12</v>
      </c>
      <c r="L1246" s="8">
        <f t="shared" si="654"/>
        <v>1.0046435</v>
      </c>
      <c r="M1246" s="110">
        <f t="shared" si="642"/>
        <v>1.00890824</v>
      </c>
      <c r="N1246" s="110">
        <f t="shared" si="637"/>
        <v>1.2848784038784038</v>
      </c>
      <c r="O1246" s="103">
        <f t="shared" si="641"/>
        <v>1.2908447300000001</v>
      </c>
      <c r="P1246" s="103">
        <f t="shared" si="647"/>
        <v>418.77843086000001</v>
      </c>
      <c r="Q1246" s="11">
        <f t="shared" si="662"/>
        <v>0</v>
      </c>
      <c r="R1246" s="7">
        <f t="shared" si="655"/>
        <v>0</v>
      </c>
      <c r="S1246" s="8">
        <f t="shared" si="648"/>
        <v>0</v>
      </c>
      <c r="T1246" s="113">
        <f t="shared" si="656"/>
        <v>0.1047</v>
      </c>
      <c r="U1246" s="111">
        <f t="shared" si="638"/>
        <v>12</v>
      </c>
      <c r="V1246" s="111">
        <v>252</v>
      </c>
      <c r="W1246" s="110">
        <f t="shared" si="649"/>
        <v>1.004752869</v>
      </c>
      <c r="X1246" s="103">
        <f t="shared" si="650"/>
        <v>1.9903990199999999</v>
      </c>
      <c r="Y1246" s="8">
        <f t="shared" si="657"/>
        <v>0</v>
      </c>
      <c r="Z1246" s="114" t="str">
        <f t="shared" si="660"/>
        <v>A+J=</v>
      </c>
      <c r="AA1246" s="108">
        <f t="shared" si="661"/>
        <v>45524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651"/>
        <v>45512</v>
      </c>
      <c r="B1247" s="103">
        <f t="shared" si="644"/>
        <v>421.09766722000001</v>
      </c>
      <c r="C1247" s="103">
        <f t="shared" si="658"/>
        <v>324.42200144999998</v>
      </c>
      <c r="D1247" s="104">
        <f t="shared" si="652"/>
        <v>1127.2329999999999</v>
      </c>
      <c r="E1247" s="105">
        <f t="shared" si="639"/>
        <v>1136.4090000000001</v>
      </c>
      <c r="F1247" s="106">
        <f t="shared" si="640"/>
        <v>45465</v>
      </c>
      <c r="G1247" s="107">
        <f t="shared" si="645"/>
        <v>8.1402868794651084E-3</v>
      </c>
      <c r="H1247" s="108">
        <f t="shared" si="659"/>
        <v>45524</v>
      </c>
      <c r="I1247" s="108">
        <f t="shared" si="646"/>
        <v>45524</v>
      </c>
      <c r="J1247" s="109">
        <f t="shared" si="653"/>
        <v>21</v>
      </c>
      <c r="K1247" s="109">
        <f t="shared" si="643"/>
        <v>13</v>
      </c>
      <c r="L1247" s="8">
        <f t="shared" si="654"/>
        <v>1.00503144</v>
      </c>
      <c r="M1247" s="110">
        <f t="shared" si="642"/>
        <v>1.00890824</v>
      </c>
      <c r="N1247" s="110">
        <f t="shared" ref="N1247:N1310" si="663">IF(I1247&gt;I1246,N1246*M1247,N1246)</f>
        <v>1.2848784038784038</v>
      </c>
      <c r="O1247" s="103">
        <f t="shared" si="641"/>
        <v>1.2913431900000001</v>
      </c>
      <c r="P1247" s="103">
        <f t="shared" si="647"/>
        <v>418.94014225000001</v>
      </c>
      <c r="Q1247" s="11">
        <f t="shared" si="662"/>
        <v>0</v>
      </c>
      <c r="R1247" s="7">
        <f t="shared" si="655"/>
        <v>0</v>
      </c>
      <c r="S1247" s="8">
        <f t="shared" si="648"/>
        <v>0</v>
      </c>
      <c r="T1247" s="113">
        <f t="shared" si="656"/>
        <v>0.1047</v>
      </c>
      <c r="U1247" s="111">
        <f t="shared" si="638"/>
        <v>13</v>
      </c>
      <c r="V1247" s="111">
        <v>252</v>
      </c>
      <c r="W1247" s="110">
        <f t="shared" si="649"/>
        <v>1.00514996</v>
      </c>
      <c r="X1247" s="103">
        <f t="shared" si="650"/>
        <v>2.1575249699999999</v>
      </c>
      <c r="Y1247" s="8">
        <f t="shared" si="657"/>
        <v>0</v>
      </c>
      <c r="Z1247" s="114" t="str">
        <f t="shared" si="660"/>
        <v>A+J=</v>
      </c>
      <c r="AA1247" s="108">
        <f t="shared" si="661"/>
        <v>45524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651"/>
        <v>45513</v>
      </c>
      <c r="B1248" s="103">
        <f t="shared" si="644"/>
        <v>421.42675384</v>
      </c>
      <c r="C1248" s="103">
        <f t="shared" si="658"/>
        <v>324.42200144999998</v>
      </c>
      <c r="D1248" s="104">
        <f t="shared" si="652"/>
        <v>1127.2329999999999</v>
      </c>
      <c r="E1248" s="105">
        <f t="shared" si="639"/>
        <v>1136.4090000000001</v>
      </c>
      <c r="F1248" s="106">
        <f t="shared" si="640"/>
        <v>45465</v>
      </c>
      <c r="G1248" s="107">
        <f t="shared" si="645"/>
        <v>8.1402868794651084E-3</v>
      </c>
      <c r="H1248" s="108">
        <f t="shared" si="659"/>
        <v>45524</v>
      </c>
      <c r="I1248" s="108">
        <f t="shared" si="646"/>
        <v>45524</v>
      </c>
      <c r="J1248" s="109">
        <f t="shared" si="653"/>
        <v>21</v>
      </c>
      <c r="K1248" s="109">
        <f t="shared" si="643"/>
        <v>14</v>
      </c>
      <c r="L1248" s="8">
        <f t="shared" si="654"/>
        <v>1.00541952</v>
      </c>
      <c r="M1248" s="110">
        <f t="shared" si="642"/>
        <v>1.00890824</v>
      </c>
      <c r="N1248" s="110">
        <f t="shared" si="663"/>
        <v>1.2848784038784038</v>
      </c>
      <c r="O1248" s="103">
        <f t="shared" si="641"/>
        <v>1.2918418199999999</v>
      </c>
      <c r="P1248" s="103">
        <f t="shared" si="647"/>
        <v>419.10190879999999</v>
      </c>
      <c r="Q1248" s="11">
        <f t="shared" si="662"/>
        <v>0</v>
      </c>
      <c r="R1248" s="7">
        <f t="shared" si="655"/>
        <v>0</v>
      </c>
      <c r="S1248" s="8">
        <f t="shared" si="648"/>
        <v>0</v>
      </c>
      <c r="T1248" s="113">
        <f t="shared" si="656"/>
        <v>0.1047</v>
      </c>
      <c r="U1248" s="111">
        <f t="shared" si="638"/>
        <v>14</v>
      </c>
      <c r="V1248" s="111">
        <v>252</v>
      </c>
      <c r="W1248" s="110">
        <f t="shared" si="649"/>
        <v>1.005547207</v>
      </c>
      <c r="X1248" s="103">
        <f t="shared" si="650"/>
        <v>2.32484504</v>
      </c>
      <c r="Y1248" s="8">
        <f t="shared" si="657"/>
        <v>0</v>
      </c>
      <c r="Z1248" s="114" t="str">
        <f t="shared" si="660"/>
        <v>A+J=</v>
      </c>
      <c r="AA1248" s="108">
        <f t="shared" si="661"/>
        <v>45524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651"/>
        <v>45514</v>
      </c>
      <c r="B1249" s="103">
        <f t="shared" si="644"/>
        <v>421.75610047999999</v>
      </c>
      <c r="C1249" s="103">
        <f t="shared" si="658"/>
        <v>324.42200144999998</v>
      </c>
      <c r="D1249" s="104">
        <f t="shared" si="652"/>
        <v>1127.2329999999999</v>
      </c>
      <c r="E1249" s="105">
        <f t="shared" si="639"/>
        <v>1136.4090000000001</v>
      </c>
      <c r="F1249" s="106">
        <f t="shared" si="640"/>
        <v>45465</v>
      </c>
      <c r="G1249" s="107">
        <f t="shared" si="645"/>
        <v>8.1402868794651084E-3</v>
      </c>
      <c r="H1249" s="108">
        <f t="shared" si="659"/>
        <v>45524</v>
      </c>
      <c r="I1249" s="108">
        <f t="shared" si="646"/>
        <v>45524</v>
      </c>
      <c r="J1249" s="109">
        <f t="shared" si="653"/>
        <v>21</v>
      </c>
      <c r="K1249" s="109">
        <f t="shared" si="643"/>
        <v>15</v>
      </c>
      <c r="L1249" s="8">
        <f t="shared" si="654"/>
        <v>1.00580775</v>
      </c>
      <c r="M1249" s="110">
        <f t="shared" si="642"/>
        <v>1.00890824</v>
      </c>
      <c r="N1249" s="110">
        <f t="shared" si="663"/>
        <v>1.2848784038784038</v>
      </c>
      <c r="O1249" s="103">
        <f t="shared" si="641"/>
        <v>1.2923406500000001</v>
      </c>
      <c r="P1249" s="103">
        <f t="shared" si="647"/>
        <v>419.26374021999999</v>
      </c>
      <c r="Q1249" s="11">
        <f t="shared" si="662"/>
        <v>0</v>
      </c>
      <c r="R1249" s="7">
        <f t="shared" si="655"/>
        <v>0</v>
      </c>
      <c r="S1249" s="8">
        <f t="shared" si="648"/>
        <v>0</v>
      </c>
      <c r="T1249" s="113">
        <f t="shared" si="656"/>
        <v>0.1047</v>
      </c>
      <c r="U1249" s="111">
        <f t="shared" si="638"/>
        <v>15</v>
      </c>
      <c r="V1249" s="111">
        <v>252</v>
      </c>
      <c r="W1249" s="110">
        <f t="shared" si="649"/>
        <v>1.005944612</v>
      </c>
      <c r="X1249" s="103">
        <f t="shared" si="650"/>
        <v>2.4923602599999999</v>
      </c>
      <c r="Y1249" s="8">
        <f t="shared" si="657"/>
        <v>0</v>
      </c>
      <c r="Z1249" s="114" t="str">
        <f t="shared" si="660"/>
        <v>A+J=</v>
      </c>
      <c r="AA1249" s="108">
        <f t="shared" si="661"/>
        <v>45524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651"/>
        <v>45515</v>
      </c>
      <c r="B1250" s="103">
        <f t="shared" si="644"/>
        <v>421.75610047999999</v>
      </c>
      <c r="C1250" s="103">
        <f t="shared" si="658"/>
        <v>324.42200144999998</v>
      </c>
      <c r="D1250" s="104">
        <f t="shared" si="652"/>
        <v>1127.2329999999999</v>
      </c>
      <c r="E1250" s="105">
        <f t="shared" si="639"/>
        <v>1136.4090000000001</v>
      </c>
      <c r="F1250" s="106">
        <f t="shared" si="640"/>
        <v>45465</v>
      </c>
      <c r="G1250" s="107">
        <f t="shared" si="645"/>
        <v>8.1402868794651084E-3</v>
      </c>
      <c r="H1250" s="108">
        <f t="shared" si="659"/>
        <v>45524</v>
      </c>
      <c r="I1250" s="108">
        <f t="shared" si="646"/>
        <v>45524</v>
      </c>
      <c r="J1250" s="109">
        <f t="shared" si="653"/>
        <v>21</v>
      </c>
      <c r="K1250" s="109">
        <f t="shared" si="643"/>
        <v>15</v>
      </c>
      <c r="L1250" s="8">
        <f t="shared" si="654"/>
        <v>1.00580775</v>
      </c>
      <c r="M1250" s="110">
        <f t="shared" si="642"/>
        <v>1.00890824</v>
      </c>
      <c r="N1250" s="110">
        <f t="shared" si="663"/>
        <v>1.2848784038784038</v>
      </c>
      <c r="O1250" s="103">
        <f t="shared" si="641"/>
        <v>1.2923406500000001</v>
      </c>
      <c r="P1250" s="103">
        <f t="shared" si="647"/>
        <v>419.26374021999999</v>
      </c>
      <c r="Q1250" s="11">
        <f t="shared" si="662"/>
        <v>0</v>
      </c>
      <c r="R1250" s="7">
        <f t="shared" si="655"/>
        <v>0</v>
      </c>
      <c r="S1250" s="8">
        <f t="shared" si="648"/>
        <v>0</v>
      </c>
      <c r="T1250" s="113">
        <f t="shared" si="656"/>
        <v>0.1047</v>
      </c>
      <c r="U1250" s="111">
        <f t="shared" si="638"/>
        <v>15</v>
      </c>
      <c r="V1250" s="111">
        <v>252</v>
      </c>
      <c r="W1250" s="110">
        <f t="shared" si="649"/>
        <v>1.005944612</v>
      </c>
      <c r="X1250" s="103">
        <f t="shared" si="650"/>
        <v>2.4923602599999999</v>
      </c>
      <c r="Y1250" s="8">
        <f t="shared" si="657"/>
        <v>0</v>
      </c>
      <c r="Z1250" s="114" t="str">
        <f t="shared" si="660"/>
        <v>A+J=</v>
      </c>
      <c r="AA1250" s="108">
        <f t="shared" si="661"/>
        <v>45524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651"/>
        <v>45516</v>
      </c>
      <c r="B1251" s="103">
        <f t="shared" si="644"/>
        <v>421.75610047999999</v>
      </c>
      <c r="C1251" s="103">
        <f t="shared" si="658"/>
        <v>324.42200144999998</v>
      </c>
      <c r="D1251" s="104">
        <f t="shared" si="652"/>
        <v>1127.2329999999999</v>
      </c>
      <c r="E1251" s="105">
        <f t="shared" si="639"/>
        <v>1136.4090000000001</v>
      </c>
      <c r="F1251" s="106">
        <f t="shared" si="640"/>
        <v>45465</v>
      </c>
      <c r="G1251" s="107">
        <f t="shared" si="645"/>
        <v>8.1402868794651084E-3</v>
      </c>
      <c r="H1251" s="108">
        <f t="shared" si="659"/>
        <v>45524</v>
      </c>
      <c r="I1251" s="108">
        <f t="shared" si="646"/>
        <v>45524</v>
      </c>
      <c r="J1251" s="109">
        <f t="shared" si="653"/>
        <v>21</v>
      </c>
      <c r="K1251" s="109">
        <f t="shared" si="643"/>
        <v>15</v>
      </c>
      <c r="L1251" s="8">
        <f t="shared" si="654"/>
        <v>1.00580775</v>
      </c>
      <c r="M1251" s="110">
        <f t="shared" si="642"/>
        <v>1.00890824</v>
      </c>
      <c r="N1251" s="110">
        <f t="shared" si="663"/>
        <v>1.2848784038784038</v>
      </c>
      <c r="O1251" s="103">
        <f t="shared" si="641"/>
        <v>1.2923406500000001</v>
      </c>
      <c r="P1251" s="103">
        <f t="shared" si="647"/>
        <v>419.26374021999999</v>
      </c>
      <c r="Q1251" s="11">
        <f t="shared" si="662"/>
        <v>0</v>
      </c>
      <c r="R1251" s="7">
        <f t="shared" si="655"/>
        <v>0</v>
      </c>
      <c r="S1251" s="8">
        <f t="shared" si="648"/>
        <v>0</v>
      </c>
      <c r="T1251" s="113">
        <f t="shared" si="656"/>
        <v>0.1047</v>
      </c>
      <c r="U1251" s="111">
        <f t="shared" si="638"/>
        <v>15</v>
      </c>
      <c r="V1251" s="111">
        <v>252</v>
      </c>
      <c r="W1251" s="110">
        <f t="shared" si="649"/>
        <v>1.005944612</v>
      </c>
      <c r="X1251" s="103">
        <f t="shared" si="650"/>
        <v>2.4923602599999999</v>
      </c>
      <c r="Y1251" s="8">
        <f t="shared" si="657"/>
        <v>0</v>
      </c>
      <c r="Z1251" s="114" t="str">
        <f t="shared" si="660"/>
        <v>A+J=</v>
      </c>
      <c r="AA1251" s="108">
        <f t="shared" si="661"/>
        <v>45524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651"/>
        <v>45517</v>
      </c>
      <c r="B1252" s="103">
        <f t="shared" si="644"/>
        <v>422.08570321000002</v>
      </c>
      <c r="C1252" s="103">
        <f t="shared" si="658"/>
        <v>324.42200144999998</v>
      </c>
      <c r="D1252" s="104">
        <f t="shared" si="652"/>
        <v>1127.2329999999999</v>
      </c>
      <c r="E1252" s="105">
        <f t="shared" si="639"/>
        <v>1136.4090000000001</v>
      </c>
      <c r="F1252" s="106">
        <f t="shared" si="640"/>
        <v>45465</v>
      </c>
      <c r="G1252" s="107">
        <f t="shared" si="645"/>
        <v>8.1402868794651084E-3</v>
      </c>
      <c r="H1252" s="108">
        <f t="shared" si="659"/>
        <v>45524</v>
      </c>
      <c r="I1252" s="108">
        <f t="shared" si="646"/>
        <v>45524</v>
      </c>
      <c r="J1252" s="109">
        <f t="shared" si="653"/>
        <v>21</v>
      </c>
      <c r="K1252" s="109">
        <f t="shared" si="643"/>
        <v>16</v>
      </c>
      <c r="L1252" s="8">
        <f t="shared" si="654"/>
        <v>1.00619613</v>
      </c>
      <c r="M1252" s="110">
        <f t="shared" si="642"/>
        <v>1.00890824</v>
      </c>
      <c r="N1252" s="110">
        <f t="shared" si="663"/>
        <v>1.2848784038784038</v>
      </c>
      <c r="O1252" s="103">
        <f t="shared" si="641"/>
        <v>1.29283967</v>
      </c>
      <c r="P1252" s="103">
        <f t="shared" si="647"/>
        <v>419.42563329000001</v>
      </c>
      <c r="Q1252" s="11">
        <f t="shared" si="662"/>
        <v>0</v>
      </c>
      <c r="R1252" s="7">
        <f t="shared" si="655"/>
        <v>0</v>
      </c>
      <c r="S1252" s="8">
        <f t="shared" si="648"/>
        <v>0</v>
      </c>
      <c r="T1252" s="113">
        <f t="shared" si="656"/>
        <v>0.1047</v>
      </c>
      <c r="U1252" s="111">
        <f t="shared" si="638"/>
        <v>16</v>
      </c>
      <c r="V1252" s="111">
        <v>252</v>
      </c>
      <c r="W1252" s="110">
        <f t="shared" si="649"/>
        <v>1.006342173</v>
      </c>
      <c r="X1252" s="103">
        <f t="shared" si="650"/>
        <v>2.6600699200000002</v>
      </c>
      <c r="Y1252" s="8">
        <f t="shared" si="657"/>
        <v>0</v>
      </c>
      <c r="Z1252" s="114" t="str">
        <f t="shared" si="660"/>
        <v>A+J=</v>
      </c>
      <c r="AA1252" s="108">
        <f t="shared" si="661"/>
        <v>45524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651"/>
        <v>45518</v>
      </c>
      <c r="B1253" s="103">
        <f t="shared" si="644"/>
        <v>422.41556628000001</v>
      </c>
      <c r="C1253" s="103">
        <f t="shared" si="658"/>
        <v>324.42200144999998</v>
      </c>
      <c r="D1253" s="104">
        <f t="shared" si="652"/>
        <v>1127.2329999999999</v>
      </c>
      <c r="E1253" s="105">
        <f t="shared" si="639"/>
        <v>1136.4090000000001</v>
      </c>
      <c r="F1253" s="106">
        <f t="shared" si="640"/>
        <v>45465</v>
      </c>
      <c r="G1253" s="107">
        <f t="shared" si="645"/>
        <v>8.1402868794651084E-3</v>
      </c>
      <c r="H1253" s="108">
        <f t="shared" si="659"/>
        <v>45524</v>
      </c>
      <c r="I1253" s="108">
        <f t="shared" si="646"/>
        <v>45524</v>
      </c>
      <c r="J1253" s="109">
        <f t="shared" si="653"/>
        <v>21</v>
      </c>
      <c r="K1253" s="109">
        <f t="shared" si="643"/>
        <v>17</v>
      </c>
      <c r="L1253" s="8">
        <f t="shared" si="654"/>
        <v>1.0065846599999999</v>
      </c>
      <c r="M1253" s="110">
        <f t="shared" si="642"/>
        <v>1.00890824</v>
      </c>
      <c r="N1253" s="110">
        <f t="shared" si="663"/>
        <v>1.2848784038784038</v>
      </c>
      <c r="O1253" s="103">
        <f t="shared" si="641"/>
        <v>1.29333889</v>
      </c>
      <c r="P1253" s="103">
        <f t="shared" si="647"/>
        <v>419.58759123999999</v>
      </c>
      <c r="Q1253" s="11">
        <f t="shared" si="662"/>
        <v>0</v>
      </c>
      <c r="R1253" s="7">
        <f t="shared" si="655"/>
        <v>0</v>
      </c>
      <c r="S1253" s="8">
        <f t="shared" si="648"/>
        <v>0</v>
      </c>
      <c r="T1253" s="113">
        <f t="shared" si="656"/>
        <v>0.1047</v>
      </c>
      <c r="U1253" s="111">
        <f t="shared" ref="U1253:U1316" si="664">IF(Q1252&gt;0,1,IF(K1253=K1252,U1252,U1252+1))</f>
        <v>17</v>
      </c>
      <c r="V1253" s="111">
        <v>252</v>
      </c>
      <c r="W1253" s="110">
        <f t="shared" si="649"/>
        <v>1.0067398919999999</v>
      </c>
      <c r="X1253" s="103">
        <f t="shared" si="650"/>
        <v>2.8279750400000001</v>
      </c>
      <c r="Y1253" s="8">
        <f t="shared" si="657"/>
        <v>0</v>
      </c>
      <c r="Z1253" s="114" t="str">
        <f t="shared" si="660"/>
        <v>A+J=</v>
      </c>
      <c r="AA1253" s="108">
        <f t="shared" si="661"/>
        <v>45524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651"/>
        <v>45519</v>
      </c>
      <c r="B1254" s="103">
        <f t="shared" si="644"/>
        <v>422.74568289999996</v>
      </c>
      <c r="C1254" s="103">
        <f t="shared" si="658"/>
        <v>324.42200144999998</v>
      </c>
      <c r="D1254" s="104">
        <f t="shared" si="652"/>
        <v>1127.2329999999999</v>
      </c>
      <c r="E1254" s="105">
        <f t="shared" si="639"/>
        <v>1136.4090000000001</v>
      </c>
      <c r="F1254" s="106">
        <f t="shared" si="640"/>
        <v>45465</v>
      </c>
      <c r="G1254" s="107">
        <f t="shared" si="645"/>
        <v>8.1402868794651084E-3</v>
      </c>
      <c r="H1254" s="108">
        <f t="shared" si="659"/>
        <v>45524</v>
      </c>
      <c r="I1254" s="108">
        <f t="shared" si="646"/>
        <v>45524</v>
      </c>
      <c r="J1254" s="109">
        <f t="shared" si="653"/>
        <v>21</v>
      </c>
      <c r="K1254" s="109">
        <f t="shared" si="643"/>
        <v>18</v>
      </c>
      <c r="L1254" s="8">
        <f t="shared" si="654"/>
        <v>1.0069733400000001</v>
      </c>
      <c r="M1254" s="110">
        <f t="shared" si="642"/>
        <v>1.00890824</v>
      </c>
      <c r="N1254" s="110">
        <f t="shared" si="663"/>
        <v>1.2848784038784038</v>
      </c>
      <c r="O1254" s="103">
        <f t="shared" si="641"/>
        <v>1.2938382900000001</v>
      </c>
      <c r="P1254" s="103">
        <f t="shared" si="647"/>
        <v>419.74960758999998</v>
      </c>
      <c r="Q1254" s="11">
        <f t="shared" si="662"/>
        <v>0</v>
      </c>
      <c r="R1254" s="7">
        <f t="shared" si="655"/>
        <v>0</v>
      </c>
      <c r="S1254" s="8">
        <f t="shared" si="648"/>
        <v>0</v>
      </c>
      <c r="T1254" s="113">
        <f t="shared" si="656"/>
        <v>0.1047</v>
      </c>
      <c r="U1254" s="111">
        <f t="shared" si="664"/>
        <v>18</v>
      </c>
      <c r="V1254" s="111">
        <v>252</v>
      </c>
      <c r="W1254" s="110">
        <f t="shared" si="649"/>
        <v>1.007137768</v>
      </c>
      <c r="X1254" s="103">
        <f t="shared" si="650"/>
        <v>2.9960753100000002</v>
      </c>
      <c r="Y1254" s="8">
        <f t="shared" si="657"/>
        <v>0</v>
      </c>
      <c r="Z1254" s="114" t="str">
        <f t="shared" si="660"/>
        <v>A+J=</v>
      </c>
      <c r="AA1254" s="108">
        <f t="shared" si="661"/>
        <v>45524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651"/>
        <v>45520</v>
      </c>
      <c r="B1255" s="103">
        <f t="shared" si="644"/>
        <v>423.07605974000001</v>
      </c>
      <c r="C1255" s="103">
        <f t="shared" si="658"/>
        <v>324.42200144999998</v>
      </c>
      <c r="D1255" s="104">
        <f t="shared" si="652"/>
        <v>1127.2329999999999</v>
      </c>
      <c r="E1255" s="105">
        <f t="shared" si="639"/>
        <v>1136.4090000000001</v>
      </c>
      <c r="F1255" s="106">
        <f t="shared" si="640"/>
        <v>45465</v>
      </c>
      <c r="G1255" s="107">
        <f t="shared" si="645"/>
        <v>8.1402868794651084E-3</v>
      </c>
      <c r="H1255" s="108">
        <f t="shared" si="659"/>
        <v>45524</v>
      </c>
      <c r="I1255" s="108">
        <f t="shared" si="646"/>
        <v>45524</v>
      </c>
      <c r="J1255" s="109">
        <f t="shared" si="653"/>
        <v>21</v>
      </c>
      <c r="K1255" s="109">
        <f t="shared" si="643"/>
        <v>19</v>
      </c>
      <c r="L1255" s="8">
        <f t="shared" si="654"/>
        <v>1.0073621699999999</v>
      </c>
      <c r="M1255" s="110">
        <f t="shared" si="642"/>
        <v>1.00890824</v>
      </c>
      <c r="N1255" s="110">
        <f t="shared" si="663"/>
        <v>1.2848784038784038</v>
      </c>
      <c r="O1255" s="103">
        <f t="shared" si="641"/>
        <v>1.29433789</v>
      </c>
      <c r="P1255" s="103">
        <f t="shared" si="647"/>
        <v>419.91168881999999</v>
      </c>
      <c r="Q1255" s="11">
        <f t="shared" si="662"/>
        <v>0</v>
      </c>
      <c r="R1255" s="7">
        <f t="shared" si="655"/>
        <v>0</v>
      </c>
      <c r="S1255" s="8">
        <f t="shared" si="648"/>
        <v>0</v>
      </c>
      <c r="T1255" s="113">
        <f t="shared" si="656"/>
        <v>0.1047</v>
      </c>
      <c r="U1255" s="111">
        <f t="shared" si="664"/>
        <v>19</v>
      </c>
      <c r="V1255" s="111">
        <v>252</v>
      </c>
      <c r="W1255" s="110">
        <f t="shared" si="649"/>
        <v>1.007535801</v>
      </c>
      <c r="X1255" s="103">
        <f t="shared" si="650"/>
        <v>3.1643709200000001</v>
      </c>
      <c r="Y1255" s="8">
        <f t="shared" si="657"/>
        <v>0</v>
      </c>
      <c r="Z1255" s="114" t="str">
        <f t="shared" si="660"/>
        <v>A+J=</v>
      </c>
      <c r="AA1255" s="108">
        <f t="shared" si="661"/>
        <v>45524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651"/>
        <v>45521</v>
      </c>
      <c r="B1256" s="103">
        <f t="shared" si="644"/>
        <v>423.40669411000005</v>
      </c>
      <c r="C1256" s="103">
        <f t="shared" si="658"/>
        <v>324.42200144999998</v>
      </c>
      <c r="D1256" s="104">
        <f t="shared" si="652"/>
        <v>1127.2329999999999</v>
      </c>
      <c r="E1256" s="105">
        <f t="shared" ref="E1256:E1319" si="665">IF($K1256=1,VLOOKUP($A1255,$AO$10:$AS$165,4),E1255)</f>
        <v>1136.4090000000001</v>
      </c>
      <c r="F1256" s="106">
        <f t="shared" ref="F1256:F1319" si="666">IF($K1256=1,VLOOKUP($A1255,$AO$10:$AS$165,5),F1255)</f>
        <v>45465</v>
      </c>
      <c r="G1256" s="107">
        <f t="shared" si="645"/>
        <v>8.1402868794651084E-3</v>
      </c>
      <c r="H1256" s="108">
        <f t="shared" si="659"/>
        <v>45524</v>
      </c>
      <c r="I1256" s="108">
        <f t="shared" si="646"/>
        <v>45524</v>
      </c>
      <c r="J1256" s="109">
        <f t="shared" si="653"/>
        <v>21</v>
      </c>
      <c r="K1256" s="109">
        <f t="shared" si="643"/>
        <v>20</v>
      </c>
      <c r="L1256" s="8">
        <f t="shared" si="654"/>
        <v>1.00775115</v>
      </c>
      <c r="M1256" s="110">
        <f t="shared" si="642"/>
        <v>1.00890824</v>
      </c>
      <c r="N1256" s="110">
        <f t="shared" si="663"/>
        <v>1.2848784038784038</v>
      </c>
      <c r="O1256" s="103">
        <f t="shared" si="641"/>
        <v>1.2948376800000001</v>
      </c>
      <c r="P1256" s="103">
        <f t="shared" si="647"/>
        <v>420.07383169000002</v>
      </c>
      <c r="Q1256" s="11">
        <f t="shared" si="662"/>
        <v>0</v>
      </c>
      <c r="R1256" s="7">
        <f t="shared" si="655"/>
        <v>0</v>
      </c>
      <c r="S1256" s="8">
        <f t="shared" si="648"/>
        <v>0</v>
      </c>
      <c r="T1256" s="113">
        <f t="shared" si="656"/>
        <v>0.1047</v>
      </c>
      <c r="U1256" s="111">
        <f t="shared" si="664"/>
        <v>20</v>
      </c>
      <c r="V1256" s="111">
        <v>252</v>
      </c>
      <c r="W1256" s="110">
        <f t="shared" si="649"/>
        <v>1.0079339919999999</v>
      </c>
      <c r="X1256" s="103">
        <f t="shared" si="650"/>
        <v>3.3328624200000001</v>
      </c>
      <c r="Y1256" s="8">
        <f t="shared" si="657"/>
        <v>0</v>
      </c>
      <c r="Z1256" s="114" t="str">
        <f t="shared" si="660"/>
        <v>A+J=</v>
      </c>
      <c r="AA1256" s="108">
        <f t="shared" si="661"/>
        <v>45524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651"/>
        <v>45522</v>
      </c>
      <c r="B1257" s="103">
        <f t="shared" si="644"/>
        <v>423.40669411000005</v>
      </c>
      <c r="C1257" s="103">
        <f t="shared" si="658"/>
        <v>324.42200144999998</v>
      </c>
      <c r="D1257" s="104">
        <f t="shared" si="652"/>
        <v>1127.2329999999999</v>
      </c>
      <c r="E1257" s="105">
        <f t="shared" si="665"/>
        <v>1136.4090000000001</v>
      </c>
      <c r="F1257" s="106">
        <f t="shared" si="666"/>
        <v>45465</v>
      </c>
      <c r="G1257" s="107">
        <f t="shared" si="645"/>
        <v>8.1402868794651084E-3</v>
      </c>
      <c r="H1257" s="108">
        <f t="shared" si="659"/>
        <v>45524</v>
      </c>
      <c r="I1257" s="108">
        <f t="shared" si="646"/>
        <v>45524</v>
      </c>
      <c r="J1257" s="109">
        <f t="shared" si="653"/>
        <v>21</v>
      </c>
      <c r="K1257" s="109">
        <f t="shared" si="643"/>
        <v>20</v>
      </c>
      <c r="L1257" s="8">
        <f t="shared" si="654"/>
        <v>1.00775115</v>
      </c>
      <c r="M1257" s="110">
        <f t="shared" si="642"/>
        <v>1.00890824</v>
      </c>
      <c r="N1257" s="110">
        <f t="shared" si="663"/>
        <v>1.2848784038784038</v>
      </c>
      <c r="O1257" s="103">
        <f t="shared" ref="O1257:O1320" si="667">TRUNC(TRUNC((L1257*N1257),15),8)</f>
        <v>1.2948376800000001</v>
      </c>
      <c r="P1257" s="103">
        <f t="shared" si="647"/>
        <v>420.07383169000002</v>
      </c>
      <c r="Q1257" s="11">
        <f t="shared" si="662"/>
        <v>0</v>
      </c>
      <c r="R1257" s="7">
        <f t="shared" si="655"/>
        <v>0</v>
      </c>
      <c r="S1257" s="8">
        <f t="shared" si="648"/>
        <v>0</v>
      </c>
      <c r="T1257" s="113">
        <f t="shared" si="656"/>
        <v>0.1047</v>
      </c>
      <c r="U1257" s="111">
        <f t="shared" si="664"/>
        <v>20</v>
      </c>
      <c r="V1257" s="111">
        <v>252</v>
      </c>
      <c r="W1257" s="110">
        <f t="shared" si="649"/>
        <v>1.0079339919999999</v>
      </c>
      <c r="X1257" s="103">
        <f t="shared" si="650"/>
        <v>3.3328624200000001</v>
      </c>
      <c r="Y1257" s="8">
        <f t="shared" si="657"/>
        <v>0</v>
      </c>
      <c r="Z1257" s="114" t="str">
        <f t="shared" si="660"/>
        <v>A+J=</v>
      </c>
      <c r="AA1257" s="108">
        <f t="shared" si="661"/>
        <v>45524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651"/>
        <v>45523</v>
      </c>
      <c r="B1258" s="103">
        <f t="shared" si="644"/>
        <v>423.40669411000005</v>
      </c>
      <c r="C1258" s="103">
        <f t="shared" si="658"/>
        <v>324.42200144999998</v>
      </c>
      <c r="D1258" s="104">
        <f t="shared" si="652"/>
        <v>1127.2329999999999</v>
      </c>
      <c r="E1258" s="105">
        <f t="shared" si="665"/>
        <v>1136.4090000000001</v>
      </c>
      <c r="F1258" s="106">
        <f t="shared" si="666"/>
        <v>45465</v>
      </c>
      <c r="G1258" s="107">
        <f t="shared" si="645"/>
        <v>8.1402868794651084E-3</v>
      </c>
      <c r="H1258" s="108">
        <f t="shared" si="659"/>
        <v>45524</v>
      </c>
      <c r="I1258" s="108">
        <f t="shared" si="646"/>
        <v>45524</v>
      </c>
      <c r="J1258" s="109">
        <f t="shared" si="653"/>
        <v>21</v>
      </c>
      <c r="K1258" s="109">
        <f t="shared" si="643"/>
        <v>20</v>
      </c>
      <c r="L1258" s="8">
        <f t="shared" si="654"/>
        <v>1.00775115</v>
      </c>
      <c r="M1258" s="110">
        <f t="shared" ref="M1258:M1321" si="668">IF(I1258&gt;I1257,L1257,M1257)</f>
        <v>1.00890824</v>
      </c>
      <c r="N1258" s="110">
        <f t="shared" si="663"/>
        <v>1.2848784038784038</v>
      </c>
      <c r="O1258" s="103">
        <f t="shared" si="667"/>
        <v>1.2948376800000001</v>
      </c>
      <c r="P1258" s="103">
        <f t="shared" si="647"/>
        <v>420.07383169000002</v>
      </c>
      <c r="Q1258" s="11">
        <f t="shared" si="662"/>
        <v>0</v>
      </c>
      <c r="R1258" s="7">
        <f t="shared" si="655"/>
        <v>0</v>
      </c>
      <c r="S1258" s="8">
        <f t="shared" si="648"/>
        <v>0</v>
      </c>
      <c r="T1258" s="113">
        <f t="shared" si="656"/>
        <v>0.1047</v>
      </c>
      <c r="U1258" s="111">
        <f t="shared" si="664"/>
        <v>20</v>
      </c>
      <c r="V1258" s="111">
        <v>252</v>
      </c>
      <c r="W1258" s="110">
        <f t="shared" si="649"/>
        <v>1.0079339919999999</v>
      </c>
      <c r="X1258" s="103">
        <f t="shared" si="650"/>
        <v>3.3328624200000001</v>
      </c>
      <c r="Y1258" s="8">
        <f t="shared" si="657"/>
        <v>0</v>
      </c>
      <c r="Z1258" s="114" t="str">
        <f t="shared" si="660"/>
        <v>A+J=</v>
      </c>
      <c r="AA1258" s="108">
        <f t="shared" si="661"/>
        <v>45524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651"/>
        <v>45524</v>
      </c>
      <c r="B1259" s="103">
        <f t="shared" si="644"/>
        <v>423.73758859000003</v>
      </c>
      <c r="C1259" s="103">
        <f t="shared" si="658"/>
        <v>324.42200144999998</v>
      </c>
      <c r="D1259" s="104">
        <f t="shared" si="652"/>
        <v>1127.2329999999999</v>
      </c>
      <c r="E1259" s="105">
        <f t="shared" si="665"/>
        <v>1136.4090000000001</v>
      </c>
      <c r="F1259" s="106">
        <f t="shared" si="666"/>
        <v>45465</v>
      </c>
      <c r="G1259" s="107">
        <f t="shared" si="645"/>
        <v>8.1402868794651084E-3</v>
      </c>
      <c r="H1259" s="108">
        <f t="shared" si="659"/>
        <v>45555</v>
      </c>
      <c r="I1259" s="108">
        <f t="shared" si="646"/>
        <v>45524</v>
      </c>
      <c r="J1259" s="109">
        <f t="shared" si="653"/>
        <v>21</v>
      </c>
      <c r="K1259" s="109">
        <f t="shared" si="643"/>
        <v>21</v>
      </c>
      <c r="L1259" s="8">
        <f t="shared" si="654"/>
        <v>1.0081402800000001</v>
      </c>
      <c r="M1259" s="110">
        <f t="shared" si="668"/>
        <v>1.00890824</v>
      </c>
      <c r="N1259" s="110">
        <f t="shared" si="663"/>
        <v>1.2848784038784038</v>
      </c>
      <c r="O1259" s="103">
        <f t="shared" si="667"/>
        <v>1.2953376700000001</v>
      </c>
      <c r="P1259" s="103">
        <f t="shared" si="647"/>
        <v>420.23603945000002</v>
      </c>
      <c r="Q1259" s="11">
        <f t="shared" si="662"/>
        <v>41</v>
      </c>
      <c r="R1259" s="7">
        <f t="shared" si="655"/>
        <v>3.2358999999999999E-2</v>
      </c>
      <c r="S1259" s="8">
        <f t="shared" si="648"/>
        <v>13.598418000000001</v>
      </c>
      <c r="T1259" s="113">
        <f t="shared" si="656"/>
        <v>0.1047</v>
      </c>
      <c r="U1259" s="111">
        <f t="shared" si="664"/>
        <v>21</v>
      </c>
      <c r="V1259" s="111">
        <v>252</v>
      </c>
      <c r="W1259" s="110">
        <f t="shared" si="649"/>
        <v>1.0083323390000001</v>
      </c>
      <c r="X1259" s="103">
        <f t="shared" si="650"/>
        <v>3.5015491399999998</v>
      </c>
      <c r="Y1259" s="8">
        <f t="shared" si="657"/>
        <v>17.09996714</v>
      </c>
      <c r="Z1259" s="114" t="str">
        <f t="shared" si="660"/>
        <v>A+J=</v>
      </c>
      <c r="AA1259" s="108">
        <f t="shared" si="661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651"/>
        <v>45525</v>
      </c>
      <c r="B1260" s="103">
        <f t="shared" si="644"/>
        <v>406.90546702999995</v>
      </c>
      <c r="C1260" s="103">
        <f t="shared" si="658"/>
        <v>313.92402991</v>
      </c>
      <c r="D1260" s="104">
        <f t="shared" si="652"/>
        <v>1136.4090000000001</v>
      </c>
      <c r="E1260" s="105">
        <f t="shared" si="665"/>
        <v>1143.3130000000001</v>
      </c>
      <c r="F1260" s="106">
        <f t="shared" si="666"/>
        <v>45493</v>
      </c>
      <c r="G1260" s="107">
        <f t="shared" si="645"/>
        <v>6.0752774749230909E-3</v>
      </c>
      <c r="H1260" s="108">
        <f t="shared" si="659"/>
        <v>45555</v>
      </c>
      <c r="I1260" s="108">
        <f t="shared" si="646"/>
        <v>45555</v>
      </c>
      <c r="J1260" s="109">
        <f t="shared" si="653"/>
        <v>23</v>
      </c>
      <c r="K1260" s="109">
        <f t="shared" ref="K1260:K1323" si="669">(J1260-(NETWORKDAYS(A1260,I1260,AD$171:AD$502)-1))</f>
        <v>1</v>
      </c>
      <c r="L1260" s="8">
        <f t="shared" si="654"/>
        <v>1.0002633700000001</v>
      </c>
      <c r="M1260" s="110">
        <f t="shared" si="668"/>
        <v>1.0081402800000001</v>
      </c>
      <c r="N1260" s="110">
        <f t="shared" si="663"/>
        <v>1.2953376738519273</v>
      </c>
      <c r="O1260" s="103">
        <f t="shared" si="667"/>
        <v>1.29567882</v>
      </c>
      <c r="P1260" s="103">
        <f t="shared" si="647"/>
        <v>406.74471663999998</v>
      </c>
      <c r="Q1260" s="11">
        <f t="shared" si="662"/>
        <v>0</v>
      </c>
      <c r="R1260" s="7">
        <f t="shared" si="655"/>
        <v>0</v>
      </c>
      <c r="S1260" s="8">
        <f t="shared" si="648"/>
        <v>0</v>
      </c>
      <c r="T1260" s="113">
        <f t="shared" si="656"/>
        <v>0.1047</v>
      </c>
      <c r="U1260" s="111">
        <f t="shared" si="664"/>
        <v>1</v>
      </c>
      <c r="V1260" s="111">
        <v>252</v>
      </c>
      <c r="W1260" s="110">
        <f t="shared" si="649"/>
        <v>1.0003952119999999</v>
      </c>
      <c r="X1260" s="103">
        <f t="shared" si="650"/>
        <v>0.16075038999999999</v>
      </c>
      <c r="Y1260" s="8">
        <f t="shared" si="657"/>
        <v>0</v>
      </c>
      <c r="Z1260" s="114" t="str">
        <f t="shared" si="660"/>
        <v>A+J=</v>
      </c>
      <c r="AA1260" s="108">
        <f t="shared" si="661"/>
        <v>45555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651"/>
        <v>45526</v>
      </c>
      <c r="B1261" s="103">
        <f t="shared" si="644"/>
        <v>407.17349568000003</v>
      </c>
      <c r="C1261" s="103">
        <f t="shared" si="658"/>
        <v>313.92402991</v>
      </c>
      <c r="D1261" s="104">
        <f t="shared" si="652"/>
        <v>1136.4090000000001</v>
      </c>
      <c r="E1261" s="105">
        <f t="shared" si="665"/>
        <v>1143.3130000000001</v>
      </c>
      <c r="F1261" s="106">
        <f t="shared" si="666"/>
        <v>45493</v>
      </c>
      <c r="G1261" s="107">
        <f t="shared" si="645"/>
        <v>6.0752774749230909E-3</v>
      </c>
      <c r="H1261" s="108">
        <f t="shared" si="659"/>
        <v>45555</v>
      </c>
      <c r="I1261" s="108">
        <f t="shared" si="646"/>
        <v>45555</v>
      </c>
      <c r="J1261" s="109">
        <f t="shared" si="653"/>
        <v>23</v>
      </c>
      <c r="K1261" s="109">
        <f t="shared" si="669"/>
        <v>2</v>
      </c>
      <c r="L1261" s="8">
        <f t="shared" si="654"/>
        <v>1.0005268199999999</v>
      </c>
      <c r="M1261" s="110">
        <f t="shared" si="668"/>
        <v>1.0081402800000001</v>
      </c>
      <c r="N1261" s="110">
        <f t="shared" si="663"/>
        <v>1.2953376738519273</v>
      </c>
      <c r="O1261" s="103">
        <f t="shared" si="667"/>
        <v>1.2960200799999999</v>
      </c>
      <c r="P1261" s="103">
        <f t="shared" si="647"/>
        <v>406.85184635000002</v>
      </c>
      <c r="Q1261" s="11">
        <f t="shared" si="662"/>
        <v>0</v>
      </c>
      <c r="R1261" s="7">
        <f t="shared" si="655"/>
        <v>0</v>
      </c>
      <c r="S1261" s="8">
        <f t="shared" si="648"/>
        <v>0</v>
      </c>
      <c r="T1261" s="113">
        <f t="shared" si="656"/>
        <v>0.1047</v>
      </c>
      <c r="U1261" s="111">
        <f t="shared" si="664"/>
        <v>2</v>
      </c>
      <c r="V1261" s="111">
        <v>252</v>
      </c>
      <c r="W1261" s="110">
        <f t="shared" si="649"/>
        <v>1.000790581</v>
      </c>
      <c r="X1261" s="103">
        <f t="shared" si="650"/>
        <v>0.32164933000000001</v>
      </c>
      <c r="Y1261" s="8">
        <f t="shared" si="657"/>
        <v>0</v>
      </c>
      <c r="Z1261" s="114" t="str">
        <f t="shared" si="660"/>
        <v>A+J=</v>
      </c>
      <c r="AA1261" s="108">
        <f t="shared" si="661"/>
        <v>45555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651"/>
        <v>45527</v>
      </c>
      <c r="B1262" s="103">
        <f t="shared" si="644"/>
        <v>407.44170042000002</v>
      </c>
      <c r="C1262" s="103">
        <f t="shared" si="658"/>
        <v>313.92402991</v>
      </c>
      <c r="D1262" s="104">
        <f t="shared" si="652"/>
        <v>1136.4090000000001</v>
      </c>
      <c r="E1262" s="105">
        <f t="shared" si="665"/>
        <v>1143.3130000000001</v>
      </c>
      <c r="F1262" s="106">
        <f t="shared" si="666"/>
        <v>45493</v>
      </c>
      <c r="G1262" s="107">
        <f t="shared" si="645"/>
        <v>6.0752774749230909E-3</v>
      </c>
      <c r="H1262" s="108">
        <f t="shared" si="659"/>
        <v>45555</v>
      </c>
      <c r="I1262" s="108">
        <f t="shared" si="646"/>
        <v>45555</v>
      </c>
      <c r="J1262" s="109">
        <f t="shared" si="653"/>
        <v>23</v>
      </c>
      <c r="K1262" s="109">
        <f t="shared" si="669"/>
        <v>3</v>
      </c>
      <c r="L1262" s="8">
        <f t="shared" si="654"/>
        <v>1.00079034</v>
      </c>
      <c r="M1262" s="110">
        <f t="shared" si="668"/>
        <v>1.0081402800000001</v>
      </c>
      <c r="N1262" s="110">
        <f t="shared" si="663"/>
        <v>1.2953376738519273</v>
      </c>
      <c r="O1262" s="103">
        <f t="shared" si="667"/>
        <v>1.2963614299999999</v>
      </c>
      <c r="P1262" s="103">
        <f t="shared" si="647"/>
        <v>406.95900432000002</v>
      </c>
      <c r="Q1262" s="11">
        <f t="shared" si="662"/>
        <v>0</v>
      </c>
      <c r="R1262" s="7">
        <f t="shared" si="655"/>
        <v>0</v>
      </c>
      <c r="S1262" s="8">
        <f t="shared" si="648"/>
        <v>0</v>
      </c>
      <c r="T1262" s="113">
        <f t="shared" si="656"/>
        <v>0.1047</v>
      </c>
      <c r="U1262" s="111">
        <f t="shared" si="664"/>
        <v>3</v>
      </c>
      <c r="V1262" s="111">
        <v>252</v>
      </c>
      <c r="W1262" s="110">
        <f t="shared" si="649"/>
        <v>1.0011861049999999</v>
      </c>
      <c r="X1262" s="103">
        <f t="shared" si="650"/>
        <v>0.48269610000000002</v>
      </c>
      <c r="Y1262" s="8">
        <f t="shared" si="657"/>
        <v>0</v>
      </c>
      <c r="Z1262" s="114" t="str">
        <f t="shared" si="660"/>
        <v>A+J=</v>
      </c>
      <c r="AA1262" s="108">
        <f t="shared" si="661"/>
        <v>45555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651"/>
        <v>45528</v>
      </c>
      <c r="B1263" s="103">
        <f t="shared" si="644"/>
        <v>407.71007585000001</v>
      </c>
      <c r="C1263" s="103">
        <f t="shared" si="658"/>
        <v>313.92402991</v>
      </c>
      <c r="D1263" s="104">
        <f t="shared" si="652"/>
        <v>1136.4090000000001</v>
      </c>
      <c r="E1263" s="105">
        <f t="shared" si="665"/>
        <v>1143.3130000000001</v>
      </c>
      <c r="F1263" s="106">
        <f t="shared" si="666"/>
        <v>45493</v>
      </c>
      <c r="G1263" s="107">
        <f t="shared" si="645"/>
        <v>6.0752774749230909E-3</v>
      </c>
      <c r="H1263" s="108">
        <f t="shared" si="659"/>
        <v>45555</v>
      </c>
      <c r="I1263" s="108">
        <f t="shared" si="646"/>
        <v>45555</v>
      </c>
      <c r="J1263" s="109">
        <f t="shared" si="653"/>
        <v>23</v>
      </c>
      <c r="K1263" s="109">
        <f t="shared" si="669"/>
        <v>4</v>
      </c>
      <c r="L1263" s="8">
        <f t="shared" si="654"/>
        <v>1.0010539199999999</v>
      </c>
      <c r="M1263" s="110">
        <f t="shared" si="668"/>
        <v>1.0081402800000001</v>
      </c>
      <c r="N1263" s="110">
        <f t="shared" si="663"/>
        <v>1.2953376738519273</v>
      </c>
      <c r="O1263" s="103">
        <f t="shared" si="667"/>
        <v>1.29670285</v>
      </c>
      <c r="P1263" s="103">
        <f t="shared" si="647"/>
        <v>407.06618426</v>
      </c>
      <c r="Q1263" s="11">
        <f t="shared" si="662"/>
        <v>0</v>
      </c>
      <c r="R1263" s="7">
        <f t="shared" si="655"/>
        <v>0</v>
      </c>
      <c r="S1263" s="8">
        <f t="shared" si="648"/>
        <v>0</v>
      </c>
      <c r="T1263" s="113">
        <f t="shared" si="656"/>
        <v>0.1047</v>
      </c>
      <c r="U1263" s="111">
        <f t="shared" si="664"/>
        <v>4</v>
      </c>
      <c r="V1263" s="111">
        <v>252</v>
      </c>
      <c r="W1263" s="110">
        <f t="shared" si="649"/>
        <v>1.001581786</v>
      </c>
      <c r="X1263" s="103">
        <f t="shared" si="650"/>
        <v>0.64389158999999996</v>
      </c>
      <c r="Y1263" s="8">
        <f t="shared" si="657"/>
        <v>0</v>
      </c>
      <c r="Z1263" s="114" t="str">
        <f t="shared" si="660"/>
        <v>A+J=</v>
      </c>
      <c r="AA1263" s="108">
        <f t="shared" si="661"/>
        <v>45555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651"/>
        <v>45529</v>
      </c>
      <c r="B1264" s="103">
        <f t="shared" si="644"/>
        <v>407.71007585000001</v>
      </c>
      <c r="C1264" s="103">
        <f t="shared" si="658"/>
        <v>313.92402991</v>
      </c>
      <c r="D1264" s="104">
        <f t="shared" si="652"/>
        <v>1136.4090000000001</v>
      </c>
      <c r="E1264" s="105">
        <f t="shared" si="665"/>
        <v>1143.3130000000001</v>
      </c>
      <c r="F1264" s="106">
        <f t="shared" si="666"/>
        <v>45493</v>
      </c>
      <c r="G1264" s="107">
        <f t="shared" si="645"/>
        <v>6.0752774749230909E-3</v>
      </c>
      <c r="H1264" s="108">
        <f t="shared" si="659"/>
        <v>45555</v>
      </c>
      <c r="I1264" s="108">
        <f t="shared" si="646"/>
        <v>45555</v>
      </c>
      <c r="J1264" s="109">
        <f t="shared" si="653"/>
        <v>23</v>
      </c>
      <c r="K1264" s="109">
        <f t="shared" si="669"/>
        <v>4</v>
      </c>
      <c r="L1264" s="8">
        <f t="shared" si="654"/>
        <v>1.0010539199999999</v>
      </c>
      <c r="M1264" s="110">
        <f t="shared" si="668"/>
        <v>1.0081402800000001</v>
      </c>
      <c r="N1264" s="110">
        <f t="shared" si="663"/>
        <v>1.2953376738519273</v>
      </c>
      <c r="O1264" s="103">
        <f t="shared" si="667"/>
        <v>1.29670285</v>
      </c>
      <c r="P1264" s="103">
        <f t="shared" si="647"/>
        <v>407.06618426</v>
      </c>
      <c r="Q1264" s="11">
        <f t="shared" si="662"/>
        <v>0</v>
      </c>
      <c r="R1264" s="7">
        <f t="shared" si="655"/>
        <v>0</v>
      </c>
      <c r="S1264" s="8">
        <f t="shared" si="648"/>
        <v>0</v>
      </c>
      <c r="T1264" s="113">
        <f t="shared" si="656"/>
        <v>0.1047</v>
      </c>
      <c r="U1264" s="111">
        <f t="shared" si="664"/>
        <v>4</v>
      </c>
      <c r="V1264" s="111">
        <v>252</v>
      </c>
      <c r="W1264" s="110">
        <f t="shared" si="649"/>
        <v>1.001581786</v>
      </c>
      <c r="X1264" s="103">
        <f t="shared" si="650"/>
        <v>0.64389158999999996</v>
      </c>
      <c r="Y1264" s="8">
        <f t="shared" si="657"/>
        <v>0</v>
      </c>
      <c r="Z1264" s="114" t="str">
        <f t="shared" si="660"/>
        <v>A+J=</v>
      </c>
      <c r="AA1264" s="108">
        <f t="shared" si="661"/>
        <v>45555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651"/>
        <v>45530</v>
      </c>
      <c r="B1265" s="103">
        <f t="shared" si="644"/>
        <v>407.71007585000001</v>
      </c>
      <c r="C1265" s="103">
        <f t="shared" si="658"/>
        <v>313.92402991</v>
      </c>
      <c r="D1265" s="104">
        <f t="shared" si="652"/>
        <v>1136.4090000000001</v>
      </c>
      <c r="E1265" s="105">
        <f t="shared" si="665"/>
        <v>1143.3130000000001</v>
      </c>
      <c r="F1265" s="106">
        <f t="shared" si="666"/>
        <v>45493</v>
      </c>
      <c r="G1265" s="107">
        <f t="shared" si="645"/>
        <v>6.0752774749230909E-3</v>
      </c>
      <c r="H1265" s="108">
        <f t="shared" si="659"/>
        <v>45555</v>
      </c>
      <c r="I1265" s="108">
        <f t="shared" si="646"/>
        <v>45555</v>
      </c>
      <c r="J1265" s="109">
        <f t="shared" si="653"/>
        <v>23</v>
      </c>
      <c r="K1265" s="109">
        <f t="shared" si="669"/>
        <v>4</v>
      </c>
      <c r="L1265" s="8">
        <f t="shared" si="654"/>
        <v>1.0010539199999999</v>
      </c>
      <c r="M1265" s="110">
        <f t="shared" si="668"/>
        <v>1.0081402800000001</v>
      </c>
      <c r="N1265" s="110">
        <f t="shared" si="663"/>
        <v>1.2953376738519273</v>
      </c>
      <c r="O1265" s="103">
        <f t="shared" si="667"/>
        <v>1.29670285</v>
      </c>
      <c r="P1265" s="103">
        <f t="shared" si="647"/>
        <v>407.06618426</v>
      </c>
      <c r="Q1265" s="11">
        <f t="shared" si="662"/>
        <v>0</v>
      </c>
      <c r="R1265" s="7">
        <f t="shared" si="655"/>
        <v>0</v>
      </c>
      <c r="S1265" s="8">
        <f t="shared" si="648"/>
        <v>0</v>
      </c>
      <c r="T1265" s="113">
        <f t="shared" si="656"/>
        <v>0.1047</v>
      </c>
      <c r="U1265" s="111">
        <f t="shared" si="664"/>
        <v>4</v>
      </c>
      <c r="V1265" s="111">
        <v>252</v>
      </c>
      <c r="W1265" s="110">
        <f t="shared" si="649"/>
        <v>1.001581786</v>
      </c>
      <c r="X1265" s="103">
        <f t="shared" si="650"/>
        <v>0.64389158999999996</v>
      </c>
      <c r="Y1265" s="8">
        <f t="shared" si="657"/>
        <v>0</v>
      </c>
      <c r="Z1265" s="114" t="str">
        <f t="shared" si="660"/>
        <v>A+J=</v>
      </c>
      <c r="AA1265" s="108">
        <f t="shared" si="661"/>
        <v>45555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651"/>
        <v>45531</v>
      </c>
      <c r="B1266" s="103">
        <f t="shared" si="644"/>
        <v>407.97863461999998</v>
      </c>
      <c r="C1266" s="103">
        <f t="shared" si="658"/>
        <v>313.92402991</v>
      </c>
      <c r="D1266" s="104">
        <f t="shared" si="652"/>
        <v>1136.4090000000001</v>
      </c>
      <c r="E1266" s="105">
        <f t="shared" si="665"/>
        <v>1143.3130000000001</v>
      </c>
      <c r="F1266" s="106">
        <f t="shared" si="666"/>
        <v>45493</v>
      </c>
      <c r="G1266" s="107">
        <f t="shared" si="645"/>
        <v>6.0752774749230909E-3</v>
      </c>
      <c r="H1266" s="108">
        <f t="shared" si="659"/>
        <v>45555</v>
      </c>
      <c r="I1266" s="108">
        <f t="shared" si="646"/>
        <v>45555</v>
      </c>
      <c r="J1266" s="109">
        <f t="shared" si="653"/>
        <v>23</v>
      </c>
      <c r="K1266" s="109">
        <f t="shared" si="669"/>
        <v>5</v>
      </c>
      <c r="L1266" s="8">
        <f t="shared" si="654"/>
        <v>1.00131758</v>
      </c>
      <c r="M1266" s="110">
        <f t="shared" si="668"/>
        <v>1.0081402800000001</v>
      </c>
      <c r="N1266" s="110">
        <f t="shared" si="663"/>
        <v>1.2953376738519273</v>
      </c>
      <c r="O1266" s="103">
        <f t="shared" si="667"/>
        <v>1.29704438</v>
      </c>
      <c r="P1266" s="103">
        <f t="shared" si="647"/>
        <v>407.17339873999998</v>
      </c>
      <c r="Q1266" s="11">
        <f t="shared" si="662"/>
        <v>0</v>
      </c>
      <c r="R1266" s="7">
        <f t="shared" si="655"/>
        <v>0</v>
      </c>
      <c r="S1266" s="8">
        <f t="shared" si="648"/>
        <v>0</v>
      </c>
      <c r="T1266" s="113">
        <f t="shared" si="656"/>
        <v>0.1047</v>
      </c>
      <c r="U1266" s="111">
        <f t="shared" si="664"/>
        <v>5</v>
      </c>
      <c r="V1266" s="111">
        <v>252</v>
      </c>
      <c r="W1266" s="110">
        <f t="shared" si="649"/>
        <v>1.001977624</v>
      </c>
      <c r="X1266" s="103">
        <f t="shared" si="650"/>
        <v>0.80523588000000001</v>
      </c>
      <c r="Y1266" s="8">
        <f t="shared" si="657"/>
        <v>0</v>
      </c>
      <c r="Z1266" s="114" t="str">
        <f t="shared" si="660"/>
        <v>A+J=</v>
      </c>
      <c r="AA1266" s="108">
        <f t="shared" si="661"/>
        <v>45555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651"/>
        <v>45532</v>
      </c>
      <c r="B1267" s="103">
        <f t="shared" si="644"/>
        <v>408.24736655999999</v>
      </c>
      <c r="C1267" s="103">
        <f t="shared" si="658"/>
        <v>313.92402991</v>
      </c>
      <c r="D1267" s="104">
        <f t="shared" si="652"/>
        <v>1136.4090000000001</v>
      </c>
      <c r="E1267" s="105">
        <f t="shared" si="665"/>
        <v>1143.3130000000001</v>
      </c>
      <c r="F1267" s="106">
        <f t="shared" si="666"/>
        <v>45493</v>
      </c>
      <c r="G1267" s="107">
        <f t="shared" si="645"/>
        <v>6.0752774749230909E-3</v>
      </c>
      <c r="H1267" s="108">
        <f t="shared" si="659"/>
        <v>45555</v>
      </c>
      <c r="I1267" s="108">
        <f t="shared" si="646"/>
        <v>45555</v>
      </c>
      <c r="J1267" s="109">
        <f t="shared" si="653"/>
        <v>23</v>
      </c>
      <c r="K1267" s="109">
        <f t="shared" si="669"/>
        <v>6</v>
      </c>
      <c r="L1267" s="8">
        <f t="shared" si="654"/>
        <v>1.0015813</v>
      </c>
      <c r="M1267" s="110">
        <f t="shared" si="668"/>
        <v>1.0081402800000001</v>
      </c>
      <c r="N1267" s="110">
        <f t="shared" si="663"/>
        <v>1.2953376738519273</v>
      </c>
      <c r="O1267" s="103">
        <f t="shared" si="667"/>
        <v>1.29738599</v>
      </c>
      <c r="P1267" s="103">
        <f t="shared" si="647"/>
        <v>407.28063831999998</v>
      </c>
      <c r="Q1267" s="11">
        <f t="shared" si="662"/>
        <v>0</v>
      </c>
      <c r="R1267" s="7">
        <f t="shared" si="655"/>
        <v>0</v>
      </c>
      <c r="S1267" s="8">
        <f t="shared" si="648"/>
        <v>0</v>
      </c>
      <c r="T1267" s="113">
        <f t="shared" si="656"/>
        <v>0.1047</v>
      </c>
      <c r="U1267" s="111">
        <f t="shared" si="664"/>
        <v>6</v>
      </c>
      <c r="V1267" s="111">
        <v>252</v>
      </c>
      <c r="W1267" s="110">
        <f t="shared" si="649"/>
        <v>1.0023736169999999</v>
      </c>
      <c r="X1267" s="103">
        <f t="shared" si="650"/>
        <v>0.96672824000000002</v>
      </c>
      <c r="Y1267" s="8">
        <f t="shared" si="657"/>
        <v>0</v>
      </c>
      <c r="Z1267" s="114" t="str">
        <f t="shared" si="660"/>
        <v>A+J=</v>
      </c>
      <c r="AA1267" s="108">
        <f t="shared" si="661"/>
        <v>45555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651"/>
        <v>45533</v>
      </c>
      <c r="B1268" s="103">
        <f t="shared" si="644"/>
        <v>408.51627929</v>
      </c>
      <c r="C1268" s="103">
        <f t="shared" si="658"/>
        <v>313.92402991</v>
      </c>
      <c r="D1268" s="104">
        <f t="shared" si="652"/>
        <v>1136.4090000000001</v>
      </c>
      <c r="E1268" s="105">
        <f t="shared" si="665"/>
        <v>1143.3130000000001</v>
      </c>
      <c r="F1268" s="106">
        <f t="shared" si="666"/>
        <v>45493</v>
      </c>
      <c r="G1268" s="107">
        <f t="shared" si="645"/>
        <v>6.0752774749230909E-3</v>
      </c>
      <c r="H1268" s="108">
        <f t="shared" si="659"/>
        <v>45555</v>
      </c>
      <c r="I1268" s="108">
        <f t="shared" si="646"/>
        <v>45555</v>
      </c>
      <c r="J1268" s="109">
        <f t="shared" si="653"/>
        <v>23</v>
      </c>
      <c r="K1268" s="109">
        <f t="shared" si="669"/>
        <v>7</v>
      </c>
      <c r="L1268" s="8">
        <f t="shared" si="654"/>
        <v>1.0018450999999999</v>
      </c>
      <c r="M1268" s="110">
        <f t="shared" si="668"/>
        <v>1.0081402800000001</v>
      </c>
      <c r="N1268" s="110">
        <f t="shared" si="663"/>
        <v>1.2953376738519273</v>
      </c>
      <c r="O1268" s="103">
        <f t="shared" si="667"/>
        <v>1.2977277</v>
      </c>
      <c r="P1268" s="103">
        <f t="shared" si="647"/>
        <v>407.38790929999999</v>
      </c>
      <c r="Q1268" s="11">
        <f t="shared" si="662"/>
        <v>0</v>
      </c>
      <c r="R1268" s="7">
        <f t="shared" si="655"/>
        <v>0</v>
      </c>
      <c r="S1268" s="8">
        <f t="shared" si="648"/>
        <v>0</v>
      </c>
      <c r="T1268" s="113">
        <f t="shared" si="656"/>
        <v>0.1047</v>
      </c>
      <c r="U1268" s="111">
        <f t="shared" si="664"/>
        <v>7</v>
      </c>
      <c r="V1268" s="111">
        <v>252</v>
      </c>
      <c r="W1268" s="110">
        <f t="shared" si="649"/>
        <v>1.0027697680000001</v>
      </c>
      <c r="X1268" s="103">
        <f t="shared" si="650"/>
        <v>1.1283699899999999</v>
      </c>
      <c r="Y1268" s="8">
        <f t="shared" si="657"/>
        <v>0</v>
      </c>
      <c r="Z1268" s="114" t="str">
        <f t="shared" si="660"/>
        <v>A+J=</v>
      </c>
      <c r="AA1268" s="108">
        <f t="shared" si="661"/>
        <v>45555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651"/>
        <v>45534</v>
      </c>
      <c r="B1269" s="103">
        <f t="shared" si="644"/>
        <v>408.78536263000001</v>
      </c>
      <c r="C1269" s="103">
        <f t="shared" si="658"/>
        <v>313.92402991</v>
      </c>
      <c r="D1269" s="104">
        <f t="shared" si="652"/>
        <v>1136.4090000000001</v>
      </c>
      <c r="E1269" s="105">
        <f t="shared" si="665"/>
        <v>1143.3130000000001</v>
      </c>
      <c r="F1269" s="106">
        <f t="shared" si="666"/>
        <v>45493</v>
      </c>
      <c r="G1269" s="107">
        <f t="shared" si="645"/>
        <v>6.0752774749230909E-3</v>
      </c>
      <c r="H1269" s="108">
        <f t="shared" si="659"/>
        <v>45555</v>
      </c>
      <c r="I1269" s="108">
        <f t="shared" si="646"/>
        <v>45555</v>
      </c>
      <c r="J1269" s="109">
        <f t="shared" si="653"/>
        <v>23</v>
      </c>
      <c r="K1269" s="109">
        <f t="shared" si="669"/>
        <v>8</v>
      </c>
      <c r="L1269" s="8">
        <f t="shared" si="654"/>
        <v>1.0021089599999999</v>
      </c>
      <c r="M1269" s="110">
        <f t="shared" si="668"/>
        <v>1.0081402800000001</v>
      </c>
      <c r="N1269" s="110">
        <f t="shared" si="663"/>
        <v>1.2953376738519273</v>
      </c>
      <c r="O1269" s="103">
        <f t="shared" si="667"/>
        <v>1.2980694800000001</v>
      </c>
      <c r="P1269" s="103">
        <f t="shared" si="647"/>
        <v>407.49520225999999</v>
      </c>
      <c r="Q1269" s="11">
        <f t="shared" si="662"/>
        <v>0</v>
      </c>
      <c r="R1269" s="7">
        <f t="shared" si="655"/>
        <v>0</v>
      </c>
      <c r="S1269" s="8">
        <f t="shared" si="648"/>
        <v>0</v>
      </c>
      <c r="T1269" s="113">
        <f t="shared" si="656"/>
        <v>0.1047</v>
      </c>
      <c r="U1269" s="111">
        <f t="shared" si="664"/>
        <v>8</v>
      </c>
      <c r="V1269" s="111">
        <v>252</v>
      </c>
      <c r="W1269" s="110">
        <f t="shared" si="649"/>
        <v>1.003166075</v>
      </c>
      <c r="X1269" s="103">
        <f t="shared" si="650"/>
        <v>1.2901603699999999</v>
      </c>
      <c r="Y1269" s="8">
        <f t="shared" si="657"/>
        <v>0</v>
      </c>
      <c r="Z1269" s="114" t="str">
        <f t="shared" si="660"/>
        <v>A+J=</v>
      </c>
      <c r="AA1269" s="108">
        <f t="shared" si="661"/>
        <v>45555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651"/>
        <v>45535</v>
      </c>
      <c r="B1270" s="103">
        <f t="shared" si="644"/>
        <v>409.0546324</v>
      </c>
      <c r="C1270" s="103">
        <f t="shared" si="658"/>
        <v>313.92402991</v>
      </c>
      <c r="D1270" s="104">
        <f t="shared" si="652"/>
        <v>1136.4090000000001</v>
      </c>
      <c r="E1270" s="105">
        <f t="shared" si="665"/>
        <v>1143.3130000000001</v>
      </c>
      <c r="F1270" s="106">
        <f t="shared" si="666"/>
        <v>45493</v>
      </c>
      <c r="G1270" s="107">
        <f t="shared" si="645"/>
        <v>6.0752774749230909E-3</v>
      </c>
      <c r="H1270" s="108">
        <f t="shared" si="659"/>
        <v>45555</v>
      </c>
      <c r="I1270" s="108">
        <f t="shared" si="646"/>
        <v>45555</v>
      </c>
      <c r="J1270" s="109">
        <f t="shared" si="653"/>
        <v>23</v>
      </c>
      <c r="K1270" s="109">
        <f t="shared" si="669"/>
        <v>9</v>
      </c>
      <c r="L1270" s="8">
        <f t="shared" si="654"/>
        <v>1.0023728999999999</v>
      </c>
      <c r="M1270" s="110">
        <f t="shared" si="668"/>
        <v>1.0081402800000001</v>
      </c>
      <c r="N1270" s="110">
        <f t="shared" si="663"/>
        <v>1.2953376738519273</v>
      </c>
      <c r="O1270" s="103">
        <f t="shared" si="667"/>
        <v>1.2984113799999999</v>
      </c>
      <c r="P1270" s="103">
        <f t="shared" si="647"/>
        <v>407.60253289000002</v>
      </c>
      <c r="Q1270" s="11">
        <f t="shared" si="662"/>
        <v>0</v>
      </c>
      <c r="R1270" s="7">
        <f t="shared" si="655"/>
        <v>0</v>
      </c>
      <c r="S1270" s="8">
        <f t="shared" si="648"/>
        <v>0</v>
      </c>
      <c r="T1270" s="113">
        <f t="shared" si="656"/>
        <v>0.1047</v>
      </c>
      <c r="U1270" s="111">
        <f t="shared" si="664"/>
        <v>9</v>
      </c>
      <c r="V1270" s="111">
        <v>252</v>
      </c>
      <c r="W1270" s="110">
        <f t="shared" si="649"/>
        <v>1.0035625379999999</v>
      </c>
      <c r="X1270" s="103">
        <f t="shared" si="650"/>
        <v>1.45209951</v>
      </c>
      <c r="Y1270" s="8">
        <f t="shared" si="657"/>
        <v>0</v>
      </c>
      <c r="Z1270" s="114" t="str">
        <f t="shared" si="660"/>
        <v>A+J=</v>
      </c>
      <c r="AA1270" s="108">
        <f t="shared" si="661"/>
        <v>45555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651"/>
        <v>45536</v>
      </c>
      <c r="B1271" s="103">
        <f t="shared" si="644"/>
        <v>409.0546324</v>
      </c>
      <c r="C1271" s="103">
        <f t="shared" si="658"/>
        <v>313.92402991</v>
      </c>
      <c r="D1271" s="104">
        <f t="shared" si="652"/>
        <v>1136.4090000000001</v>
      </c>
      <c r="E1271" s="105">
        <f t="shared" si="665"/>
        <v>1143.3130000000001</v>
      </c>
      <c r="F1271" s="106">
        <f t="shared" si="666"/>
        <v>45493</v>
      </c>
      <c r="G1271" s="107">
        <f t="shared" si="645"/>
        <v>6.0752774749230909E-3</v>
      </c>
      <c r="H1271" s="108">
        <f t="shared" si="659"/>
        <v>45555</v>
      </c>
      <c r="I1271" s="108">
        <f t="shared" si="646"/>
        <v>45555</v>
      </c>
      <c r="J1271" s="109">
        <f t="shared" si="653"/>
        <v>23</v>
      </c>
      <c r="K1271" s="109">
        <f t="shared" si="669"/>
        <v>9</v>
      </c>
      <c r="L1271" s="8">
        <f t="shared" si="654"/>
        <v>1.0023728999999999</v>
      </c>
      <c r="M1271" s="110">
        <f t="shared" si="668"/>
        <v>1.0081402800000001</v>
      </c>
      <c r="N1271" s="110">
        <f t="shared" si="663"/>
        <v>1.2953376738519273</v>
      </c>
      <c r="O1271" s="103">
        <f t="shared" si="667"/>
        <v>1.2984113799999999</v>
      </c>
      <c r="P1271" s="103">
        <f t="shared" si="647"/>
        <v>407.60253289000002</v>
      </c>
      <c r="Q1271" s="11">
        <f t="shared" si="662"/>
        <v>0</v>
      </c>
      <c r="R1271" s="7">
        <f t="shared" si="655"/>
        <v>0</v>
      </c>
      <c r="S1271" s="8">
        <f t="shared" si="648"/>
        <v>0</v>
      </c>
      <c r="T1271" s="113">
        <f t="shared" si="656"/>
        <v>0.1047</v>
      </c>
      <c r="U1271" s="111">
        <f t="shared" si="664"/>
        <v>9</v>
      </c>
      <c r="V1271" s="111">
        <v>252</v>
      </c>
      <c r="W1271" s="110">
        <f t="shared" si="649"/>
        <v>1.0035625379999999</v>
      </c>
      <c r="X1271" s="103">
        <f t="shared" si="650"/>
        <v>1.45209951</v>
      </c>
      <c r="Y1271" s="8">
        <f t="shared" si="657"/>
        <v>0</v>
      </c>
      <c r="Z1271" s="114" t="str">
        <f t="shared" si="660"/>
        <v>A+J=</v>
      </c>
      <c r="AA1271" s="108">
        <f t="shared" si="661"/>
        <v>45555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651"/>
        <v>45537</v>
      </c>
      <c r="B1272" s="103">
        <f t="shared" si="644"/>
        <v>409.0546324</v>
      </c>
      <c r="C1272" s="103">
        <f t="shared" si="658"/>
        <v>313.92402991</v>
      </c>
      <c r="D1272" s="104">
        <f t="shared" si="652"/>
        <v>1136.4090000000001</v>
      </c>
      <c r="E1272" s="105">
        <f t="shared" si="665"/>
        <v>1143.3130000000001</v>
      </c>
      <c r="F1272" s="106">
        <f t="shared" si="666"/>
        <v>45493</v>
      </c>
      <c r="G1272" s="107">
        <f t="shared" si="645"/>
        <v>6.0752774749230909E-3</v>
      </c>
      <c r="H1272" s="108">
        <f t="shared" si="659"/>
        <v>45555</v>
      </c>
      <c r="I1272" s="108">
        <f t="shared" si="646"/>
        <v>45555</v>
      </c>
      <c r="J1272" s="109">
        <f t="shared" si="653"/>
        <v>23</v>
      </c>
      <c r="K1272" s="109">
        <f t="shared" si="669"/>
        <v>9</v>
      </c>
      <c r="L1272" s="8">
        <f t="shared" si="654"/>
        <v>1.0023728999999999</v>
      </c>
      <c r="M1272" s="110">
        <f t="shared" si="668"/>
        <v>1.0081402800000001</v>
      </c>
      <c r="N1272" s="110">
        <f t="shared" si="663"/>
        <v>1.2953376738519273</v>
      </c>
      <c r="O1272" s="103">
        <f t="shared" si="667"/>
        <v>1.2984113799999999</v>
      </c>
      <c r="P1272" s="103">
        <f t="shared" si="647"/>
        <v>407.60253289000002</v>
      </c>
      <c r="Q1272" s="11">
        <f t="shared" si="662"/>
        <v>0</v>
      </c>
      <c r="R1272" s="7">
        <f t="shared" si="655"/>
        <v>0</v>
      </c>
      <c r="S1272" s="8">
        <f t="shared" si="648"/>
        <v>0</v>
      </c>
      <c r="T1272" s="113">
        <f t="shared" si="656"/>
        <v>0.1047</v>
      </c>
      <c r="U1272" s="111">
        <f t="shared" si="664"/>
        <v>9</v>
      </c>
      <c r="V1272" s="111">
        <v>252</v>
      </c>
      <c r="W1272" s="110">
        <f t="shared" si="649"/>
        <v>1.0035625379999999</v>
      </c>
      <c r="X1272" s="103">
        <f t="shared" si="650"/>
        <v>1.45209951</v>
      </c>
      <c r="Y1272" s="8">
        <f t="shared" si="657"/>
        <v>0</v>
      </c>
      <c r="Z1272" s="114" t="str">
        <f t="shared" si="660"/>
        <v>A+J=</v>
      </c>
      <c r="AA1272" s="108">
        <f t="shared" si="661"/>
        <v>45555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651"/>
        <v>45538</v>
      </c>
      <c r="B1273" s="103">
        <f t="shared" si="644"/>
        <v>409.32407018999999</v>
      </c>
      <c r="C1273" s="103">
        <f t="shared" si="658"/>
        <v>313.92402991</v>
      </c>
      <c r="D1273" s="104">
        <f t="shared" si="652"/>
        <v>1136.4090000000001</v>
      </c>
      <c r="E1273" s="105">
        <f t="shared" si="665"/>
        <v>1143.3130000000001</v>
      </c>
      <c r="F1273" s="106">
        <f t="shared" si="666"/>
        <v>45493</v>
      </c>
      <c r="G1273" s="107">
        <f t="shared" si="645"/>
        <v>6.0752774749230909E-3</v>
      </c>
      <c r="H1273" s="108">
        <f t="shared" si="659"/>
        <v>45555</v>
      </c>
      <c r="I1273" s="108">
        <f t="shared" si="646"/>
        <v>45555</v>
      </c>
      <c r="J1273" s="109">
        <f t="shared" si="653"/>
        <v>23</v>
      </c>
      <c r="K1273" s="109">
        <f t="shared" si="669"/>
        <v>10</v>
      </c>
      <c r="L1273" s="8">
        <f t="shared" si="654"/>
        <v>1.0026368999999999</v>
      </c>
      <c r="M1273" s="110">
        <f t="shared" si="668"/>
        <v>1.0081402800000001</v>
      </c>
      <c r="N1273" s="110">
        <f t="shared" si="663"/>
        <v>1.2953376738519273</v>
      </c>
      <c r="O1273" s="103">
        <f t="shared" si="667"/>
        <v>1.29875334</v>
      </c>
      <c r="P1273" s="103">
        <f t="shared" si="647"/>
        <v>407.70988234999999</v>
      </c>
      <c r="Q1273" s="11">
        <f t="shared" si="662"/>
        <v>0</v>
      </c>
      <c r="R1273" s="7">
        <f t="shared" si="655"/>
        <v>0</v>
      </c>
      <c r="S1273" s="8">
        <f t="shared" si="648"/>
        <v>0</v>
      </c>
      <c r="T1273" s="113">
        <f t="shared" si="656"/>
        <v>0.1047</v>
      </c>
      <c r="U1273" s="111">
        <f t="shared" si="664"/>
        <v>10</v>
      </c>
      <c r="V1273" s="111">
        <v>252</v>
      </c>
      <c r="W1273" s="110">
        <f t="shared" si="649"/>
        <v>1.003959158</v>
      </c>
      <c r="X1273" s="103">
        <f t="shared" si="650"/>
        <v>1.61418784</v>
      </c>
      <c r="Y1273" s="8">
        <f t="shared" si="657"/>
        <v>0</v>
      </c>
      <c r="Z1273" s="114" t="str">
        <f t="shared" si="660"/>
        <v>A+J=</v>
      </c>
      <c r="AA1273" s="108">
        <f t="shared" si="661"/>
        <v>45555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651"/>
        <v>45539</v>
      </c>
      <c r="B1274" s="103">
        <f t="shared" si="644"/>
        <v>409.59368869000002</v>
      </c>
      <c r="C1274" s="103">
        <f t="shared" si="658"/>
        <v>313.92402991</v>
      </c>
      <c r="D1274" s="104">
        <f t="shared" si="652"/>
        <v>1136.4090000000001</v>
      </c>
      <c r="E1274" s="105">
        <f t="shared" si="665"/>
        <v>1143.3130000000001</v>
      </c>
      <c r="F1274" s="106">
        <f t="shared" si="666"/>
        <v>45493</v>
      </c>
      <c r="G1274" s="107">
        <f t="shared" si="645"/>
        <v>6.0752774749230909E-3</v>
      </c>
      <c r="H1274" s="108">
        <f t="shared" si="659"/>
        <v>45555</v>
      </c>
      <c r="I1274" s="108">
        <f t="shared" si="646"/>
        <v>45555</v>
      </c>
      <c r="J1274" s="109">
        <f t="shared" si="653"/>
        <v>23</v>
      </c>
      <c r="K1274" s="109">
        <f t="shared" si="669"/>
        <v>11</v>
      </c>
      <c r="L1274" s="8">
        <f t="shared" si="654"/>
        <v>1.00290097</v>
      </c>
      <c r="M1274" s="110">
        <f t="shared" si="668"/>
        <v>1.0081402800000001</v>
      </c>
      <c r="N1274" s="110">
        <f t="shared" si="663"/>
        <v>1.2953376738519273</v>
      </c>
      <c r="O1274" s="103">
        <f t="shared" si="667"/>
        <v>1.2990953999999999</v>
      </c>
      <c r="P1274" s="103">
        <f t="shared" si="647"/>
        <v>407.81726320000001</v>
      </c>
      <c r="Q1274" s="11">
        <f t="shared" si="662"/>
        <v>0</v>
      </c>
      <c r="R1274" s="7">
        <f t="shared" si="655"/>
        <v>0</v>
      </c>
      <c r="S1274" s="8">
        <f t="shared" si="648"/>
        <v>0</v>
      </c>
      <c r="T1274" s="113">
        <f t="shared" si="656"/>
        <v>0.1047</v>
      </c>
      <c r="U1274" s="111">
        <f t="shared" si="664"/>
        <v>11</v>
      </c>
      <c r="V1274" s="111">
        <v>252</v>
      </c>
      <c r="W1274" s="110">
        <f t="shared" si="649"/>
        <v>1.004355935</v>
      </c>
      <c r="X1274" s="103">
        <f t="shared" si="650"/>
        <v>1.7764254900000001</v>
      </c>
      <c r="Y1274" s="8">
        <f t="shared" si="657"/>
        <v>0</v>
      </c>
      <c r="Z1274" s="114" t="str">
        <f t="shared" si="660"/>
        <v>A+J=</v>
      </c>
      <c r="AA1274" s="108">
        <f t="shared" si="661"/>
        <v>45555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651"/>
        <v>45540</v>
      </c>
      <c r="B1275" s="103">
        <f t="shared" si="644"/>
        <v>409.86348799000001</v>
      </c>
      <c r="C1275" s="103">
        <f t="shared" si="658"/>
        <v>313.92402991</v>
      </c>
      <c r="D1275" s="104">
        <f t="shared" si="652"/>
        <v>1136.4090000000001</v>
      </c>
      <c r="E1275" s="105">
        <f t="shared" si="665"/>
        <v>1143.3130000000001</v>
      </c>
      <c r="F1275" s="106">
        <f t="shared" si="666"/>
        <v>45493</v>
      </c>
      <c r="G1275" s="107">
        <f t="shared" si="645"/>
        <v>6.0752774749230909E-3</v>
      </c>
      <c r="H1275" s="108">
        <f t="shared" si="659"/>
        <v>45555</v>
      </c>
      <c r="I1275" s="108">
        <f t="shared" si="646"/>
        <v>45555</v>
      </c>
      <c r="J1275" s="109">
        <f t="shared" si="653"/>
        <v>23</v>
      </c>
      <c r="K1275" s="109">
        <f t="shared" si="669"/>
        <v>12</v>
      </c>
      <c r="L1275" s="8">
        <f t="shared" si="654"/>
        <v>1.0031651100000001</v>
      </c>
      <c r="M1275" s="110">
        <f t="shared" si="668"/>
        <v>1.0081402800000001</v>
      </c>
      <c r="N1275" s="110">
        <f t="shared" si="663"/>
        <v>1.2953376738519273</v>
      </c>
      <c r="O1275" s="103">
        <f t="shared" si="667"/>
        <v>1.2994375600000001</v>
      </c>
      <c r="P1275" s="103">
        <f t="shared" si="647"/>
        <v>407.92467545</v>
      </c>
      <c r="Q1275" s="11">
        <f t="shared" si="662"/>
        <v>0</v>
      </c>
      <c r="R1275" s="7">
        <f t="shared" si="655"/>
        <v>0</v>
      </c>
      <c r="S1275" s="8">
        <f t="shared" si="648"/>
        <v>0</v>
      </c>
      <c r="T1275" s="113">
        <f t="shared" si="656"/>
        <v>0.1047</v>
      </c>
      <c r="U1275" s="111">
        <f t="shared" si="664"/>
        <v>12</v>
      </c>
      <c r="V1275" s="111">
        <v>252</v>
      </c>
      <c r="W1275" s="110">
        <f t="shared" si="649"/>
        <v>1.004752869</v>
      </c>
      <c r="X1275" s="103">
        <f t="shared" si="650"/>
        <v>1.93881254</v>
      </c>
      <c r="Y1275" s="8">
        <f t="shared" si="657"/>
        <v>0</v>
      </c>
      <c r="Z1275" s="114" t="str">
        <f t="shared" si="660"/>
        <v>A+J=</v>
      </c>
      <c r="AA1275" s="108">
        <f t="shared" si="661"/>
        <v>45555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651"/>
        <v>45541</v>
      </c>
      <c r="B1276" s="103">
        <f t="shared" si="644"/>
        <v>410.13346502000002</v>
      </c>
      <c r="C1276" s="103">
        <f t="shared" si="658"/>
        <v>313.92402991</v>
      </c>
      <c r="D1276" s="104">
        <f t="shared" si="652"/>
        <v>1136.4090000000001</v>
      </c>
      <c r="E1276" s="105">
        <f t="shared" si="665"/>
        <v>1143.3130000000001</v>
      </c>
      <c r="F1276" s="106">
        <f t="shared" si="666"/>
        <v>45493</v>
      </c>
      <c r="G1276" s="107">
        <f t="shared" si="645"/>
        <v>6.0752774749230909E-3</v>
      </c>
      <c r="H1276" s="108">
        <f t="shared" si="659"/>
        <v>45555</v>
      </c>
      <c r="I1276" s="108">
        <f t="shared" si="646"/>
        <v>45555</v>
      </c>
      <c r="J1276" s="109">
        <f t="shared" si="653"/>
        <v>23</v>
      </c>
      <c r="K1276" s="109">
        <f t="shared" si="669"/>
        <v>13</v>
      </c>
      <c r="L1276" s="8">
        <f t="shared" si="654"/>
        <v>1.0034293299999999</v>
      </c>
      <c r="M1276" s="110">
        <f t="shared" si="668"/>
        <v>1.0081402800000001</v>
      </c>
      <c r="N1276" s="110">
        <f t="shared" si="663"/>
        <v>1.2953376738519273</v>
      </c>
      <c r="O1276" s="103">
        <f t="shared" si="667"/>
        <v>1.29977981</v>
      </c>
      <c r="P1276" s="103">
        <f t="shared" si="647"/>
        <v>408.03211594999999</v>
      </c>
      <c r="Q1276" s="11">
        <f t="shared" si="662"/>
        <v>0</v>
      </c>
      <c r="R1276" s="7">
        <f t="shared" si="655"/>
        <v>0</v>
      </c>
      <c r="S1276" s="8">
        <f t="shared" si="648"/>
        <v>0</v>
      </c>
      <c r="T1276" s="113">
        <f t="shared" si="656"/>
        <v>0.1047</v>
      </c>
      <c r="U1276" s="111">
        <f t="shared" si="664"/>
        <v>13</v>
      </c>
      <c r="V1276" s="111">
        <v>252</v>
      </c>
      <c r="W1276" s="110">
        <f t="shared" si="649"/>
        <v>1.00514996</v>
      </c>
      <c r="X1276" s="103">
        <f t="shared" si="650"/>
        <v>2.1013490699999999</v>
      </c>
      <c r="Y1276" s="8">
        <f t="shared" si="657"/>
        <v>0</v>
      </c>
      <c r="Z1276" s="114" t="str">
        <f t="shared" si="660"/>
        <v>A+J=</v>
      </c>
      <c r="AA1276" s="108">
        <f t="shared" si="661"/>
        <v>45555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651"/>
        <v>45542</v>
      </c>
      <c r="B1277" s="103">
        <f t="shared" si="644"/>
        <v>410.40361630000001</v>
      </c>
      <c r="C1277" s="103">
        <f t="shared" si="658"/>
        <v>313.92402991</v>
      </c>
      <c r="D1277" s="104">
        <f t="shared" si="652"/>
        <v>1136.4090000000001</v>
      </c>
      <c r="E1277" s="105">
        <f t="shared" si="665"/>
        <v>1143.3130000000001</v>
      </c>
      <c r="F1277" s="106">
        <f t="shared" si="666"/>
        <v>45493</v>
      </c>
      <c r="G1277" s="107">
        <f t="shared" si="645"/>
        <v>6.0752774749230909E-3</v>
      </c>
      <c r="H1277" s="108">
        <f t="shared" si="659"/>
        <v>45555</v>
      </c>
      <c r="I1277" s="108">
        <f t="shared" si="646"/>
        <v>45555</v>
      </c>
      <c r="J1277" s="109">
        <f t="shared" si="653"/>
        <v>23</v>
      </c>
      <c r="K1277" s="109">
        <f t="shared" si="669"/>
        <v>14</v>
      </c>
      <c r="L1277" s="8">
        <f t="shared" si="654"/>
        <v>1.00369361</v>
      </c>
      <c r="M1277" s="110">
        <f t="shared" si="668"/>
        <v>1.0081402800000001</v>
      </c>
      <c r="N1277" s="110">
        <f t="shared" si="663"/>
        <v>1.2953376738519273</v>
      </c>
      <c r="O1277" s="103">
        <f t="shared" si="667"/>
        <v>1.30012214</v>
      </c>
      <c r="P1277" s="103">
        <f t="shared" si="647"/>
        <v>408.13958156000001</v>
      </c>
      <c r="Q1277" s="11">
        <f t="shared" si="662"/>
        <v>0</v>
      </c>
      <c r="R1277" s="7">
        <f t="shared" si="655"/>
        <v>0</v>
      </c>
      <c r="S1277" s="8">
        <f t="shared" si="648"/>
        <v>0</v>
      </c>
      <c r="T1277" s="113">
        <f t="shared" si="656"/>
        <v>0.1047</v>
      </c>
      <c r="U1277" s="111">
        <f t="shared" si="664"/>
        <v>14</v>
      </c>
      <c r="V1277" s="111">
        <v>252</v>
      </c>
      <c r="W1277" s="110">
        <f t="shared" si="649"/>
        <v>1.005547207</v>
      </c>
      <c r="X1277" s="103">
        <f t="shared" si="650"/>
        <v>2.26403474</v>
      </c>
      <c r="Y1277" s="8">
        <f t="shared" si="657"/>
        <v>0</v>
      </c>
      <c r="Z1277" s="114" t="str">
        <f t="shared" si="660"/>
        <v>A+J=</v>
      </c>
      <c r="AA1277" s="108">
        <f t="shared" si="661"/>
        <v>45555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651"/>
        <v>45543</v>
      </c>
      <c r="B1278" s="103">
        <f t="shared" si="644"/>
        <v>410.40361630000001</v>
      </c>
      <c r="C1278" s="103">
        <f t="shared" si="658"/>
        <v>313.92402991</v>
      </c>
      <c r="D1278" s="104">
        <f t="shared" si="652"/>
        <v>1136.4090000000001</v>
      </c>
      <c r="E1278" s="105">
        <f t="shared" si="665"/>
        <v>1143.3130000000001</v>
      </c>
      <c r="F1278" s="106">
        <f t="shared" si="666"/>
        <v>45493</v>
      </c>
      <c r="G1278" s="107">
        <f t="shared" si="645"/>
        <v>6.0752774749230909E-3</v>
      </c>
      <c r="H1278" s="108">
        <f t="shared" si="659"/>
        <v>45555</v>
      </c>
      <c r="I1278" s="108">
        <f t="shared" si="646"/>
        <v>45555</v>
      </c>
      <c r="J1278" s="109">
        <f t="shared" si="653"/>
        <v>23</v>
      </c>
      <c r="K1278" s="109">
        <f t="shared" si="669"/>
        <v>14</v>
      </c>
      <c r="L1278" s="8">
        <f t="shared" si="654"/>
        <v>1.00369361</v>
      </c>
      <c r="M1278" s="110">
        <f t="shared" si="668"/>
        <v>1.0081402800000001</v>
      </c>
      <c r="N1278" s="110">
        <f t="shared" si="663"/>
        <v>1.2953376738519273</v>
      </c>
      <c r="O1278" s="103">
        <f t="shared" si="667"/>
        <v>1.30012214</v>
      </c>
      <c r="P1278" s="103">
        <f t="shared" si="647"/>
        <v>408.13958156000001</v>
      </c>
      <c r="Q1278" s="11">
        <f t="shared" si="662"/>
        <v>0</v>
      </c>
      <c r="R1278" s="7">
        <f t="shared" si="655"/>
        <v>0</v>
      </c>
      <c r="S1278" s="8">
        <f t="shared" si="648"/>
        <v>0</v>
      </c>
      <c r="T1278" s="113">
        <f t="shared" si="656"/>
        <v>0.1047</v>
      </c>
      <c r="U1278" s="111">
        <f t="shared" si="664"/>
        <v>14</v>
      </c>
      <c r="V1278" s="111">
        <v>252</v>
      </c>
      <c r="W1278" s="110">
        <f t="shared" si="649"/>
        <v>1.005547207</v>
      </c>
      <c r="X1278" s="103">
        <f t="shared" si="650"/>
        <v>2.26403474</v>
      </c>
      <c r="Y1278" s="8">
        <f t="shared" si="657"/>
        <v>0</v>
      </c>
      <c r="Z1278" s="114" t="str">
        <f t="shared" si="660"/>
        <v>A+J=</v>
      </c>
      <c r="AA1278" s="108">
        <f t="shared" si="661"/>
        <v>45555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651"/>
        <v>45544</v>
      </c>
      <c r="B1279" s="103">
        <f t="shared" si="644"/>
        <v>410.40361630000001</v>
      </c>
      <c r="C1279" s="103">
        <f t="shared" si="658"/>
        <v>313.92402991</v>
      </c>
      <c r="D1279" s="104">
        <f t="shared" si="652"/>
        <v>1136.4090000000001</v>
      </c>
      <c r="E1279" s="105">
        <f t="shared" si="665"/>
        <v>1143.3130000000001</v>
      </c>
      <c r="F1279" s="106">
        <f t="shared" si="666"/>
        <v>45493</v>
      </c>
      <c r="G1279" s="107">
        <f t="shared" si="645"/>
        <v>6.0752774749230909E-3</v>
      </c>
      <c r="H1279" s="108">
        <f t="shared" si="659"/>
        <v>45555</v>
      </c>
      <c r="I1279" s="108">
        <f t="shared" si="646"/>
        <v>45555</v>
      </c>
      <c r="J1279" s="109">
        <f t="shared" si="653"/>
        <v>23</v>
      </c>
      <c r="K1279" s="109">
        <f t="shared" si="669"/>
        <v>14</v>
      </c>
      <c r="L1279" s="8">
        <f t="shared" si="654"/>
        <v>1.00369361</v>
      </c>
      <c r="M1279" s="110">
        <f t="shared" si="668"/>
        <v>1.0081402800000001</v>
      </c>
      <c r="N1279" s="110">
        <f t="shared" si="663"/>
        <v>1.2953376738519273</v>
      </c>
      <c r="O1279" s="103">
        <f t="shared" si="667"/>
        <v>1.30012214</v>
      </c>
      <c r="P1279" s="103">
        <f t="shared" si="647"/>
        <v>408.13958156000001</v>
      </c>
      <c r="Q1279" s="11">
        <f t="shared" si="662"/>
        <v>0</v>
      </c>
      <c r="R1279" s="7">
        <f t="shared" si="655"/>
        <v>0</v>
      </c>
      <c r="S1279" s="8">
        <f t="shared" si="648"/>
        <v>0</v>
      </c>
      <c r="T1279" s="113">
        <f t="shared" si="656"/>
        <v>0.1047</v>
      </c>
      <c r="U1279" s="111">
        <f t="shared" si="664"/>
        <v>14</v>
      </c>
      <c r="V1279" s="111">
        <v>252</v>
      </c>
      <c r="W1279" s="110">
        <f t="shared" si="649"/>
        <v>1.005547207</v>
      </c>
      <c r="X1279" s="103">
        <f t="shared" si="650"/>
        <v>2.26403474</v>
      </c>
      <c r="Y1279" s="8">
        <f t="shared" si="657"/>
        <v>0</v>
      </c>
      <c r="Z1279" s="114" t="str">
        <f t="shared" si="660"/>
        <v>A+J=</v>
      </c>
      <c r="AA1279" s="108">
        <f t="shared" si="661"/>
        <v>45555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651"/>
        <v>45545</v>
      </c>
      <c r="B1280" s="103">
        <f t="shared" si="644"/>
        <v>410.67394588999997</v>
      </c>
      <c r="C1280" s="103">
        <f t="shared" si="658"/>
        <v>313.92402991</v>
      </c>
      <c r="D1280" s="104">
        <f t="shared" si="652"/>
        <v>1136.4090000000001</v>
      </c>
      <c r="E1280" s="105">
        <f t="shared" si="665"/>
        <v>1143.3130000000001</v>
      </c>
      <c r="F1280" s="106">
        <f t="shared" si="666"/>
        <v>45493</v>
      </c>
      <c r="G1280" s="107">
        <f t="shared" si="645"/>
        <v>6.0752774749230909E-3</v>
      </c>
      <c r="H1280" s="108">
        <f t="shared" si="659"/>
        <v>45555</v>
      </c>
      <c r="I1280" s="108">
        <f t="shared" si="646"/>
        <v>45555</v>
      </c>
      <c r="J1280" s="109">
        <f t="shared" si="653"/>
        <v>23</v>
      </c>
      <c r="K1280" s="109">
        <f t="shared" si="669"/>
        <v>15</v>
      </c>
      <c r="L1280" s="8">
        <f t="shared" si="654"/>
        <v>1.0039579599999999</v>
      </c>
      <c r="M1280" s="110">
        <f t="shared" si="668"/>
        <v>1.0081402800000001</v>
      </c>
      <c r="N1280" s="110">
        <f t="shared" si="663"/>
        <v>1.2953376738519273</v>
      </c>
      <c r="O1280" s="103">
        <f t="shared" si="667"/>
        <v>1.30046456</v>
      </c>
      <c r="P1280" s="103">
        <f t="shared" si="647"/>
        <v>408.24707543</v>
      </c>
      <c r="Q1280" s="11">
        <f t="shared" si="662"/>
        <v>0</v>
      </c>
      <c r="R1280" s="7">
        <f t="shared" si="655"/>
        <v>0</v>
      </c>
      <c r="S1280" s="8">
        <f t="shared" si="648"/>
        <v>0</v>
      </c>
      <c r="T1280" s="113">
        <f t="shared" si="656"/>
        <v>0.1047</v>
      </c>
      <c r="U1280" s="111">
        <f t="shared" si="664"/>
        <v>15</v>
      </c>
      <c r="V1280" s="111">
        <v>252</v>
      </c>
      <c r="W1280" s="110">
        <f t="shared" si="649"/>
        <v>1.005944612</v>
      </c>
      <c r="X1280" s="103">
        <f t="shared" si="650"/>
        <v>2.42687046</v>
      </c>
      <c r="Y1280" s="8">
        <f t="shared" si="657"/>
        <v>0</v>
      </c>
      <c r="Z1280" s="114" t="str">
        <f t="shared" si="660"/>
        <v>A+J=</v>
      </c>
      <c r="AA1280" s="108">
        <f t="shared" si="661"/>
        <v>45555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651"/>
        <v>45546</v>
      </c>
      <c r="B1281" s="103">
        <f t="shared" si="644"/>
        <v>410.94445619999999</v>
      </c>
      <c r="C1281" s="103">
        <f t="shared" si="658"/>
        <v>313.92402991</v>
      </c>
      <c r="D1281" s="104">
        <f t="shared" si="652"/>
        <v>1136.4090000000001</v>
      </c>
      <c r="E1281" s="105">
        <f t="shared" si="665"/>
        <v>1143.3130000000001</v>
      </c>
      <c r="F1281" s="106">
        <f t="shared" si="666"/>
        <v>45493</v>
      </c>
      <c r="G1281" s="107">
        <f t="shared" si="645"/>
        <v>6.0752774749230909E-3</v>
      </c>
      <c r="H1281" s="108">
        <f t="shared" si="659"/>
        <v>45555</v>
      </c>
      <c r="I1281" s="108">
        <f t="shared" si="646"/>
        <v>45555</v>
      </c>
      <c r="J1281" s="109">
        <f t="shared" si="653"/>
        <v>23</v>
      </c>
      <c r="K1281" s="109">
        <f t="shared" si="669"/>
        <v>16</v>
      </c>
      <c r="L1281" s="8">
        <f t="shared" si="654"/>
        <v>1.0042223800000001</v>
      </c>
      <c r="M1281" s="110">
        <f t="shared" si="668"/>
        <v>1.0081402800000001</v>
      </c>
      <c r="N1281" s="110">
        <f t="shared" si="663"/>
        <v>1.2953376738519273</v>
      </c>
      <c r="O1281" s="103">
        <f t="shared" si="667"/>
        <v>1.30080708</v>
      </c>
      <c r="P1281" s="103">
        <f t="shared" si="647"/>
        <v>408.35460067999998</v>
      </c>
      <c r="Q1281" s="11">
        <f t="shared" si="662"/>
        <v>0</v>
      </c>
      <c r="R1281" s="7">
        <f t="shared" si="655"/>
        <v>0</v>
      </c>
      <c r="S1281" s="8">
        <f t="shared" si="648"/>
        <v>0</v>
      </c>
      <c r="T1281" s="113">
        <f t="shared" si="656"/>
        <v>0.1047</v>
      </c>
      <c r="U1281" s="111">
        <f t="shared" si="664"/>
        <v>16</v>
      </c>
      <c r="V1281" s="111">
        <v>252</v>
      </c>
      <c r="W1281" s="110">
        <f t="shared" si="649"/>
        <v>1.006342173</v>
      </c>
      <c r="X1281" s="103">
        <f t="shared" si="650"/>
        <v>2.58985552</v>
      </c>
      <c r="Y1281" s="8">
        <f t="shared" si="657"/>
        <v>0</v>
      </c>
      <c r="Z1281" s="114" t="str">
        <f t="shared" si="660"/>
        <v>A+J=</v>
      </c>
      <c r="AA1281" s="108">
        <f t="shared" si="661"/>
        <v>45555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651"/>
        <v>45547</v>
      </c>
      <c r="B1282" s="103">
        <f t="shared" si="644"/>
        <v>411.21514184</v>
      </c>
      <c r="C1282" s="103">
        <f t="shared" si="658"/>
        <v>313.92402991</v>
      </c>
      <c r="D1282" s="104">
        <f t="shared" si="652"/>
        <v>1136.4090000000001</v>
      </c>
      <c r="E1282" s="105">
        <f t="shared" si="665"/>
        <v>1143.3130000000001</v>
      </c>
      <c r="F1282" s="106">
        <f t="shared" si="666"/>
        <v>45493</v>
      </c>
      <c r="G1282" s="107">
        <f t="shared" si="645"/>
        <v>6.0752774749230909E-3</v>
      </c>
      <c r="H1282" s="108">
        <f t="shared" si="659"/>
        <v>45555</v>
      </c>
      <c r="I1282" s="108">
        <f t="shared" si="646"/>
        <v>45555</v>
      </c>
      <c r="J1282" s="109">
        <f t="shared" si="653"/>
        <v>23</v>
      </c>
      <c r="K1282" s="109">
        <f t="shared" si="669"/>
        <v>17</v>
      </c>
      <c r="L1282" s="8">
        <f t="shared" si="654"/>
        <v>1.00448687</v>
      </c>
      <c r="M1282" s="110">
        <f t="shared" si="668"/>
        <v>1.0081402800000001</v>
      </c>
      <c r="N1282" s="110">
        <f t="shared" si="663"/>
        <v>1.2953376738519273</v>
      </c>
      <c r="O1282" s="103">
        <f t="shared" si="667"/>
        <v>1.30114968</v>
      </c>
      <c r="P1282" s="103">
        <f t="shared" si="647"/>
        <v>408.46215106</v>
      </c>
      <c r="Q1282" s="11">
        <f t="shared" si="662"/>
        <v>0</v>
      </c>
      <c r="R1282" s="7">
        <f t="shared" si="655"/>
        <v>0</v>
      </c>
      <c r="S1282" s="8">
        <f t="shared" si="648"/>
        <v>0</v>
      </c>
      <c r="T1282" s="113">
        <f t="shared" si="656"/>
        <v>0.1047</v>
      </c>
      <c r="U1282" s="111">
        <f t="shared" si="664"/>
        <v>17</v>
      </c>
      <c r="V1282" s="111">
        <v>252</v>
      </c>
      <c r="W1282" s="110">
        <f t="shared" si="649"/>
        <v>1.0067398919999999</v>
      </c>
      <c r="X1282" s="103">
        <f t="shared" si="650"/>
        <v>2.7529907800000002</v>
      </c>
      <c r="Y1282" s="8">
        <f t="shared" si="657"/>
        <v>0</v>
      </c>
      <c r="Z1282" s="114" t="str">
        <f t="shared" si="660"/>
        <v>A+J=</v>
      </c>
      <c r="AA1282" s="108">
        <f t="shared" si="661"/>
        <v>45555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651"/>
        <v>45548</v>
      </c>
      <c r="B1283" s="103">
        <f t="shared" si="644"/>
        <v>411.48600878000002</v>
      </c>
      <c r="C1283" s="103">
        <f t="shared" si="658"/>
        <v>313.92402991</v>
      </c>
      <c r="D1283" s="104">
        <f t="shared" si="652"/>
        <v>1136.4090000000001</v>
      </c>
      <c r="E1283" s="105">
        <f t="shared" si="665"/>
        <v>1143.3130000000001</v>
      </c>
      <c r="F1283" s="106">
        <f t="shared" si="666"/>
        <v>45493</v>
      </c>
      <c r="G1283" s="107">
        <f t="shared" si="645"/>
        <v>6.0752774749230909E-3</v>
      </c>
      <c r="H1283" s="108">
        <f t="shared" si="659"/>
        <v>45555</v>
      </c>
      <c r="I1283" s="108">
        <f t="shared" si="646"/>
        <v>45555</v>
      </c>
      <c r="J1283" s="109">
        <f t="shared" si="653"/>
        <v>23</v>
      </c>
      <c r="K1283" s="109">
        <f t="shared" si="669"/>
        <v>18</v>
      </c>
      <c r="L1283" s="8">
        <f t="shared" si="654"/>
        <v>1.00475143</v>
      </c>
      <c r="M1283" s="110">
        <f t="shared" si="668"/>
        <v>1.0081402800000001</v>
      </c>
      <c r="N1283" s="110">
        <f t="shared" si="663"/>
        <v>1.2953376738519273</v>
      </c>
      <c r="O1283" s="103">
        <f t="shared" si="667"/>
        <v>1.30149238</v>
      </c>
      <c r="P1283" s="103">
        <f t="shared" si="647"/>
        <v>408.56973282000001</v>
      </c>
      <c r="Q1283" s="11">
        <f t="shared" si="662"/>
        <v>0</v>
      </c>
      <c r="R1283" s="7">
        <f t="shared" si="655"/>
        <v>0</v>
      </c>
      <c r="S1283" s="8">
        <f t="shared" si="648"/>
        <v>0</v>
      </c>
      <c r="T1283" s="113">
        <f t="shared" si="656"/>
        <v>0.1047</v>
      </c>
      <c r="U1283" s="111">
        <f t="shared" si="664"/>
        <v>18</v>
      </c>
      <c r="V1283" s="111">
        <v>252</v>
      </c>
      <c r="W1283" s="110">
        <f t="shared" si="649"/>
        <v>1.007137768</v>
      </c>
      <c r="X1283" s="103">
        <f t="shared" si="650"/>
        <v>2.9162759600000001</v>
      </c>
      <c r="Y1283" s="8">
        <f t="shared" si="657"/>
        <v>0</v>
      </c>
      <c r="Z1283" s="114" t="str">
        <f t="shared" si="660"/>
        <v>A+J=</v>
      </c>
      <c r="AA1283" s="108">
        <f t="shared" si="661"/>
        <v>45555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651"/>
        <v>45549</v>
      </c>
      <c r="B1284" s="103">
        <f t="shared" si="644"/>
        <v>411.7570508</v>
      </c>
      <c r="C1284" s="103">
        <f t="shared" si="658"/>
        <v>313.92402991</v>
      </c>
      <c r="D1284" s="104">
        <f t="shared" si="652"/>
        <v>1136.4090000000001</v>
      </c>
      <c r="E1284" s="105">
        <f t="shared" si="665"/>
        <v>1143.3130000000001</v>
      </c>
      <c r="F1284" s="106">
        <f t="shared" si="666"/>
        <v>45493</v>
      </c>
      <c r="G1284" s="107">
        <f t="shared" si="645"/>
        <v>6.0752774749230909E-3</v>
      </c>
      <c r="H1284" s="108">
        <f t="shared" si="659"/>
        <v>45555</v>
      </c>
      <c r="I1284" s="108">
        <f t="shared" si="646"/>
        <v>45555</v>
      </c>
      <c r="J1284" s="109">
        <f t="shared" si="653"/>
        <v>23</v>
      </c>
      <c r="K1284" s="109">
        <f t="shared" si="669"/>
        <v>19</v>
      </c>
      <c r="L1284" s="8">
        <f t="shared" si="654"/>
        <v>1.00501606</v>
      </c>
      <c r="M1284" s="110">
        <f t="shared" si="668"/>
        <v>1.0081402800000001</v>
      </c>
      <c r="N1284" s="110">
        <f t="shared" si="663"/>
        <v>1.2953376738519273</v>
      </c>
      <c r="O1284" s="103">
        <f t="shared" si="667"/>
        <v>1.30183516</v>
      </c>
      <c r="P1284" s="103">
        <f t="shared" si="647"/>
        <v>408.6773397</v>
      </c>
      <c r="Q1284" s="11">
        <f t="shared" si="662"/>
        <v>0</v>
      </c>
      <c r="R1284" s="7">
        <f t="shared" si="655"/>
        <v>0</v>
      </c>
      <c r="S1284" s="8">
        <f t="shared" si="648"/>
        <v>0</v>
      </c>
      <c r="T1284" s="113">
        <f t="shared" si="656"/>
        <v>0.1047</v>
      </c>
      <c r="U1284" s="111">
        <f t="shared" si="664"/>
        <v>19</v>
      </c>
      <c r="V1284" s="111">
        <v>252</v>
      </c>
      <c r="W1284" s="110">
        <f t="shared" si="649"/>
        <v>1.007535801</v>
      </c>
      <c r="X1284" s="103">
        <f t="shared" si="650"/>
        <v>3.0797110999999999</v>
      </c>
      <c r="Y1284" s="8">
        <f t="shared" si="657"/>
        <v>0</v>
      </c>
      <c r="Z1284" s="114" t="str">
        <f t="shared" si="660"/>
        <v>A+J=</v>
      </c>
      <c r="AA1284" s="108">
        <f t="shared" si="661"/>
        <v>45555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651"/>
        <v>45550</v>
      </c>
      <c r="B1285" s="103">
        <f t="shared" si="644"/>
        <v>411.7570508</v>
      </c>
      <c r="C1285" s="103">
        <f t="shared" si="658"/>
        <v>313.92402991</v>
      </c>
      <c r="D1285" s="104">
        <f t="shared" si="652"/>
        <v>1136.4090000000001</v>
      </c>
      <c r="E1285" s="105">
        <f t="shared" si="665"/>
        <v>1143.3130000000001</v>
      </c>
      <c r="F1285" s="106">
        <f t="shared" si="666"/>
        <v>45493</v>
      </c>
      <c r="G1285" s="107">
        <f t="shared" si="645"/>
        <v>6.0752774749230909E-3</v>
      </c>
      <c r="H1285" s="108">
        <f t="shared" si="659"/>
        <v>45555</v>
      </c>
      <c r="I1285" s="108">
        <f t="shared" si="646"/>
        <v>45555</v>
      </c>
      <c r="J1285" s="109">
        <f t="shared" si="653"/>
        <v>23</v>
      </c>
      <c r="K1285" s="109">
        <f t="shared" si="669"/>
        <v>19</v>
      </c>
      <c r="L1285" s="8">
        <f t="shared" si="654"/>
        <v>1.00501606</v>
      </c>
      <c r="M1285" s="110">
        <f t="shared" si="668"/>
        <v>1.0081402800000001</v>
      </c>
      <c r="N1285" s="110">
        <f t="shared" si="663"/>
        <v>1.2953376738519273</v>
      </c>
      <c r="O1285" s="103">
        <f t="shared" si="667"/>
        <v>1.30183516</v>
      </c>
      <c r="P1285" s="103">
        <f t="shared" si="647"/>
        <v>408.6773397</v>
      </c>
      <c r="Q1285" s="11">
        <f t="shared" si="662"/>
        <v>0</v>
      </c>
      <c r="R1285" s="7">
        <f t="shared" si="655"/>
        <v>0</v>
      </c>
      <c r="S1285" s="8">
        <f t="shared" si="648"/>
        <v>0</v>
      </c>
      <c r="T1285" s="113">
        <f t="shared" si="656"/>
        <v>0.1047</v>
      </c>
      <c r="U1285" s="111">
        <f t="shared" si="664"/>
        <v>19</v>
      </c>
      <c r="V1285" s="111">
        <v>252</v>
      </c>
      <c r="W1285" s="110">
        <f t="shared" si="649"/>
        <v>1.007535801</v>
      </c>
      <c r="X1285" s="103">
        <f t="shared" si="650"/>
        <v>3.0797110999999999</v>
      </c>
      <c r="Y1285" s="8">
        <f t="shared" si="657"/>
        <v>0</v>
      </c>
      <c r="Z1285" s="114" t="str">
        <f t="shared" si="660"/>
        <v>A+J=</v>
      </c>
      <c r="AA1285" s="108">
        <f t="shared" si="661"/>
        <v>45555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651"/>
        <v>45551</v>
      </c>
      <c r="B1286" s="103">
        <f t="shared" si="644"/>
        <v>411.7570508</v>
      </c>
      <c r="C1286" s="103">
        <f t="shared" si="658"/>
        <v>313.92402991</v>
      </c>
      <c r="D1286" s="104">
        <f t="shared" si="652"/>
        <v>1136.4090000000001</v>
      </c>
      <c r="E1286" s="105">
        <f t="shared" si="665"/>
        <v>1143.3130000000001</v>
      </c>
      <c r="F1286" s="106">
        <f t="shared" si="666"/>
        <v>45493</v>
      </c>
      <c r="G1286" s="107">
        <f t="shared" si="645"/>
        <v>6.0752774749230909E-3</v>
      </c>
      <c r="H1286" s="108">
        <f t="shared" si="659"/>
        <v>45555</v>
      </c>
      <c r="I1286" s="108">
        <f t="shared" si="646"/>
        <v>45555</v>
      </c>
      <c r="J1286" s="109">
        <f t="shared" si="653"/>
        <v>23</v>
      </c>
      <c r="K1286" s="109">
        <f t="shared" si="669"/>
        <v>19</v>
      </c>
      <c r="L1286" s="8">
        <f t="shared" si="654"/>
        <v>1.00501606</v>
      </c>
      <c r="M1286" s="110">
        <f t="shared" si="668"/>
        <v>1.0081402800000001</v>
      </c>
      <c r="N1286" s="110">
        <f t="shared" si="663"/>
        <v>1.2953376738519273</v>
      </c>
      <c r="O1286" s="103">
        <f t="shared" si="667"/>
        <v>1.30183516</v>
      </c>
      <c r="P1286" s="103">
        <f t="shared" si="647"/>
        <v>408.6773397</v>
      </c>
      <c r="Q1286" s="11">
        <f t="shared" si="662"/>
        <v>0</v>
      </c>
      <c r="R1286" s="7">
        <f t="shared" si="655"/>
        <v>0</v>
      </c>
      <c r="S1286" s="8">
        <f t="shared" si="648"/>
        <v>0</v>
      </c>
      <c r="T1286" s="113">
        <f t="shared" si="656"/>
        <v>0.1047</v>
      </c>
      <c r="U1286" s="111">
        <f t="shared" si="664"/>
        <v>19</v>
      </c>
      <c r="V1286" s="111">
        <v>252</v>
      </c>
      <c r="W1286" s="110">
        <f t="shared" si="649"/>
        <v>1.007535801</v>
      </c>
      <c r="X1286" s="103">
        <f t="shared" si="650"/>
        <v>3.0797110999999999</v>
      </c>
      <c r="Y1286" s="8">
        <f t="shared" si="657"/>
        <v>0</v>
      </c>
      <c r="Z1286" s="114" t="str">
        <f t="shared" si="660"/>
        <v>A+J=</v>
      </c>
      <c r="AA1286" s="108">
        <f t="shared" si="661"/>
        <v>45555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651"/>
        <v>45552</v>
      </c>
      <c r="B1287" s="103">
        <f t="shared" si="644"/>
        <v>412.02827471000001</v>
      </c>
      <c r="C1287" s="103">
        <f t="shared" si="658"/>
        <v>313.92402991</v>
      </c>
      <c r="D1287" s="104">
        <f t="shared" si="652"/>
        <v>1136.4090000000001</v>
      </c>
      <c r="E1287" s="105">
        <f t="shared" si="665"/>
        <v>1143.3130000000001</v>
      </c>
      <c r="F1287" s="106">
        <f t="shared" si="666"/>
        <v>45493</v>
      </c>
      <c r="G1287" s="107">
        <f t="shared" si="645"/>
        <v>6.0752774749230909E-3</v>
      </c>
      <c r="H1287" s="108">
        <f t="shared" si="659"/>
        <v>45555</v>
      </c>
      <c r="I1287" s="108">
        <f t="shared" si="646"/>
        <v>45555</v>
      </c>
      <c r="J1287" s="109">
        <f t="shared" si="653"/>
        <v>23</v>
      </c>
      <c r="K1287" s="109">
        <f t="shared" si="669"/>
        <v>20</v>
      </c>
      <c r="L1287" s="8">
        <f t="shared" si="654"/>
        <v>1.00528076</v>
      </c>
      <c r="M1287" s="110">
        <f t="shared" si="668"/>
        <v>1.0081402800000001</v>
      </c>
      <c r="N1287" s="110">
        <f t="shared" si="663"/>
        <v>1.2953376738519273</v>
      </c>
      <c r="O1287" s="103">
        <f t="shared" si="667"/>
        <v>1.30217804</v>
      </c>
      <c r="P1287" s="103">
        <f t="shared" si="647"/>
        <v>408.78497797</v>
      </c>
      <c r="Q1287" s="11">
        <f t="shared" si="662"/>
        <v>0</v>
      </c>
      <c r="R1287" s="7">
        <f t="shared" si="655"/>
        <v>0</v>
      </c>
      <c r="S1287" s="8">
        <f t="shared" si="648"/>
        <v>0</v>
      </c>
      <c r="T1287" s="113">
        <f t="shared" si="656"/>
        <v>0.1047</v>
      </c>
      <c r="U1287" s="111">
        <f t="shared" si="664"/>
        <v>20</v>
      </c>
      <c r="V1287" s="111">
        <v>252</v>
      </c>
      <c r="W1287" s="110">
        <f t="shared" si="649"/>
        <v>1.0079339919999999</v>
      </c>
      <c r="X1287" s="103">
        <f t="shared" si="650"/>
        <v>3.2432967399999999</v>
      </c>
      <c r="Y1287" s="8">
        <f t="shared" si="657"/>
        <v>0</v>
      </c>
      <c r="Z1287" s="114" t="str">
        <f t="shared" si="660"/>
        <v>A+J=</v>
      </c>
      <c r="AA1287" s="108">
        <f t="shared" si="661"/>
        <v>45555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651"/>
        <v>45553</v>
      </c>
      <c r="B1288" s="103">
        <f t="shared" si="644"/>
        <v>412.29967346000001</v>
      </c>
      <c r="C1288" s="103">
        <f t="shared" si="658"/>
        <v>313.92402991</v>
      </c>
      <c r="D1288" s="104">
        <f t="shared" si="652"/>
        <v>1136.4090000000001</v>
      </c>
      <c r="E1288" s="105">
        <f t="shared" si="665"/>
        <v>1143.3130000000001</v>
      </c>
      <c r="F1288" s="106">
        <f t="shared" si="666"/>
        <v>45493</v>
      </c>
      <c r="G1288" s="107">
        <f t="shared" si="645"/>
        <v>6.0752774749230909E-3</v>
      </c>
      <c r="H1288" s="108">
        <f t="shared" si="659"/>
        <v>45555</v>
      </c>
      <c r="I1288" s="108">
        <f t="shared" si="646"/>
        <v>45555</v>
      </c>
      <c r="J1288" s="109">
        <f t="shared" si="653"/>
        <v>23</v>
      </c>
      <c r="K1288" s="109">
        <f t="shared" si="669"/>
        <v>21</v>
      </c>
      <c r="L1288" s="8">
        <f t="shared" si="654"/>
        <v>1.00554553</v>
      </c>
      <c r="M1288" s="110">
        <f t="shared" si="668"/>
        <v>1.0081402800000001</v>
      </c>
      <c r="N1288" s="110">
        <f t="shared" si="663"/>
        <v>1.2953376738519273</v>
      </c>
      <c r="O1288" s="103">
        <f t="shared" si="667"/>
        <v>1.302521</v>
      </c>
      <c r="P1288" s="103">
        <f t="shared" si="647"/>
        <v>408.89264136000003</v>
      </c>
      <c r="Q1288" s="11">
        <f t="shared" si="662"/>
        <v>0</v>
      </c>
      <c r="R1288" s="7">
        <f t="shared" si="655"/>
        <v>0</v>
      </c>
      <c r="S1288" s="8">
        <f t="shared" si="648"/>
        <v>0</v>
      </c>
      <c r="T1288" s="113">
        <f t="shared" si="656"/>
        <v>0.1047</v>
      </c>
      <c r="U1288" s="111">
        <f t="shared" si="664"/>
        <v>21</v>
      </c>
      <c r="V1288" s="111">
        <v>252</v>
      </c>
      <c r="W1288" s="110">
        <f t="shared" si="649"/>
        <v>1.0083323390000001</v>
      </c>
      <c r="X1288" s="103">
        <f t="shared" si="650"/>
        <v>3.4070320999999999</v>
      </c>
      <c r="Y1288" s="8">
        <f t="shared" si="657"/>
        <v>0</v>
      </c>
      <c r="Z1288" s="114" t="str">
        <f t="shared" si="660"/>
        <v>A+J=</v>
      </c>
      <c r="AA1288" s="108">
        <f t="shared" si="661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651"/>
        <v>45554</v>
      </c>
      <c r="B1289" s="103">
        <f t="shared" si="644"/>
        <v>412.57125151000002</v>
      </c>
      <c r="C1289" s="103">
        <f t="shared" si="658"/>
        <v>313.92402991</v>
      </c>
      <c r="D1289" s="104">
        <f t="shared" si="652"/>
        <v>1136.4090000000001</v>
      </c>
      <c r="E1289" s="105">
        <f t="shared" si="665"/>
        <v>1143.3130000000001</v>
      </c>
      <c r="F1289" s="106">
        <f t="shared" si="666"/>
        <v>45493</v>
      </c>
      <c r="G1289" s="107">
        <f t="shared" si="645"/>
        <v>6.0752774749230909E-3</v>
      </c>
      <c r="H1289" s="108">
        <f t="shared" si="659"/>
        <v>45555</v>
      </c>
      <c r="I1289" s="108">
        <f t="shared" si="646"/>
        <v>45555</v>
      </c>
      <c r="J1289" s="109">
        <f t="shared" si="653"/>
        <v>23</v>
      </c>
      <c r="K1289" s="109">
        <f t="shared" si="669"/>
        <v>22</v>
      </c>
      <c r="L1289" s="8">
        <f t="shared" si="654"/>
        <v>1.0058103599999999</v>
      </c>
      <c r="M1289" s="110">
        <f t="shared" si="668"/>
        <v>1.0081402800000001</v>
      </c>
      <c r="N1289" s="110">
        <f t="shared" si="663"/>
        <v>1.2953376738519273</v>
      </c>
      <c r="O1289" s="103">
        <f t="shared" si="667"/>
        <v>1.3028640499999999</v>
      </c>
      <c r="P1289" s="103">
        <f t="shared" si="647"/>
        <v>409.00033300000001</v>
      </c>
      <c r="Q1289" s="11">
        <f t="shared" si="662"/>
        <v>0</v>
      </c>
      <c r="R1289" s="7">
        <f t="shared" si="655"/>
        <v>0</v>
      </c>
      <c r="S1289" s="8">
        <f t="shared" si="648"/>
        <v>0</v>
      </c>
      <c r="T1289" s="113">
        <f t="shared" si="656"/>
        <v>0.1047</v>
      </c>
      <c r="U1289" s="111">
        <f t="shared" si="664"/>
        <v>22</v>
      </c>
      <c r="V1289" s="111">
        <v>252</v>
      </c>
      <c r="W1289" s="110">
        <f t="shared" si="649"/>
        <v>1.0087308450000001</v>
      </c>
      <c r="X1289" s="103">
        <f t="shared" si="650"/>
        <v>3.5709185099999998</v>
      </c>
      <c r="Y1289" s="8">
        <f t="shared" si="657"/>
        <v>0</v>
      </c>
      <c r="Z1289" s="114" t="str">
        <f t="shared" si="660"/>
        <v>A+J=</v>
      </c>
      <c r="AA1289" s="108">
        <f t="shared" si="661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651"/>
        <v>45555</v>
      </c>
      <c r="B1290" s="103">
        <f t="shared" ref="B1290:B1353" si="670">(P1290+X1290)</f>
        <v>412.84300772</v>
      </c>
      <c r="C1290" s="103">
        <f t="shared" si="658"/>
        <v>313.92402991</v>
      </c>
      <c r="D1290" s="104">
        <f t="shared" si="652"/>
        <v>1136.4090000000001</v>
      </c>
      <c r="E1290" s="105">
        <f t="shared" si="665"/>
        <v>1143.3130000000001</v>
      </c>
      <c r="F1290" s="106">
        <f t="shared" si="666"/>
        <v>45493</v>
      </c>
      <c r="G1290" s="107">
        <f t="shared" ref="G1290:G1353" si="671">(E1290/D1290)-1</f>
        <v>6.0752774749230909E-3</v>
      </c>
      <c r="H1290" s="108">
        <f t="shared" si="659"/>
        <v>45586</v>
      </c>
      <c r="I1290" s="108">
        <f t="shared" ref="I1290:I1353" si="672">IF(A1290&gt;I1289,H1290,I1289)</f>
        <v>45555</v>
      </c>
      <c r="J1290" s="109">
        <f t="shared" si="653"/>
        <v>23</v>
      </c>
      <c r="K1290" s="109">
        <f t="shared" si="669"/>
        <v>23</v>
      </c>
      <c r="L1290" s="8">
        <f t="shared" si="654"/>
        <v>1.00607527</v>
      </c>
      <c r="M1290" s="110">
        <f t="shared" si="668"/>
        <v>1.0081402800000001</v>
      </c>
      <c r="N1290" s="110">
        <f t="shared" si="663"/>
        <v>1.2953376738519273</v>
      </c>
      <c r="O1290" s="103">
        <f t="shared" si="667"/>
        <v>1.30320719</v>
      </c>
      <c r="P1290" s="103">
        <f t="shared" ref="P1290:P1353" si="673">TRUNC(C1290*O1290,8)</f>
        <v>409.10805289000001</v>
      </c>
      <c r="Q1290" s="11">
        <f t="shared" si="662"/>
        <v>42</v>
      </c>
      <c r="R1290" s="7">
        <f t="shared" si="655"/>
        <v>3.2392999999999998E-2</v>
      </c>
      <c r="S1290" s="8">
        <f t="shared" ref="S1290:S1353" si="674">IF(R1290&gt;0,TRUNC(R1290*P1290,8),0)</f>
        <v>13.252237149999999</v>
      </c>
      <c r="T1290" s="113">
        <f t="shared" si="656"/>
        <v>0.1047</v>
      </c>
      <c r="U1290" s="111">
        <f t="shared" si="664"/>
        <v>23</v>
      </c>
      <c r="V1290" s="111">
        <v>252</v>
      </c>
      <c r="W1290" s="110">
        <f t="shared" ref="W1290:W1353" si="675">ROUND((1+T1290)^TRUNC((U1290/V1290),9),9)</f>
        <v>1.0091295069999999</v>
      </c>
      <c r="X1290" s="103">
        <f t="shared" ref="X1290:X1353" si="676">TRUNC((P1290*(W1290-1)),8)</f>
        <v>3.7349548299999999</v>
      </c>
      <c r="Y1290" s="8">
        <f t="shared" si="657"/>
        <v>16.987191979999999</v>
      </c>
      <c r="Z1290" s="114" t="str">
        <f t="shared" si="660"/>
        <v>A+J=</v>
      </c>
      <c r="AA1290" s="108">
        <f t="shared" si="661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677">(A1290+1)</f>
        <v>45556</v>
      </c>
      <c r="B1291" s="103">
        <f t="shared" si="670"/>
        <v>396.06599086</v>
      </c>
      <c r="C1291" s="103">
        <f t="shared" si="658"/>
        <v>303.75508881000002</v>
      </c>
      <c r="D1291" s="104">
        <f t="shared" ref="D1291:D1354" si="678">IF(E1291=E1290,D1290,E1290)</f>
        <v>1143.3130000000001</v>
      </c>
      <c r="E1291" s="105">
        <f t="shared" si="665"/>
        <v>1146.575</v>
      </c>
      <c r="F1291" s="106">
        <f t="shared" si="666"/>
        <v>45524</v>
      </c>
      <c r="G1291" s="107">
        <f t="shared" si="671"/>
        <v>2.8531119649648495E-3</v>
      </c>
      <c r="H1291" s="108">
        <f t="shared" si="659"/>
        <v>45586</v>
      </c>
      <c r="I1291" s="108">
        <f t="shared" si="672"/>
        <v>45586</v>
      </c>
      <c r="J1291" s="109">
        <f t="shared" ref="J1291:J1354" si="679">IF(I1291=I1290,J1290,NETWORKDAYS(I1290,I1291,$AD$171:$AD$502)-1)</f>
        <v>21</v>
      </c>
      <c r="K1291" s="109">
        <f t="shared" si="669"/>
        <v>1</v>
      </c>
      <c r="L1291" s="8">
        <f t="shared" ref="L1291:L1354" si="680">IF(E1291&lt;D1291,1,TRUNC((E1291/D1291)^TRUNC((K1291/J1291),9),8))</f>
        <v>1.0001356699999999</v>
      </c>
      <c r="M1291" s="110">
        <f t="shared" si="668"/>
        <v>1.00607527</v>
      </c>
      <c r="N1291" s="110">
        <f t="shared" si="663"/>
        <v>1.3032071999617496</v>
      </c>
      <c r="O1291" s="103">
        <f t="shared" si="667"/>
        <v>1.3033840000000001</v>
      </c>
      <c r="P1291" s="103">
        <f t="shared" si="673"/>
        <v>395.90952267</v>
      </c>
      <c r="Q1291" s="11">
        <f t="shared" si="662"/>
        <v>0</v>
      </c>
      <c r="R1291" s="7">
        <f t="shared" ref="R1291:R1354" si="681">IF(Q1291&gt;0,VLOOKUP($A1291,$AD$10:$AI$165,6),0)</f>
        <v>0</v>
      </c>
      <c r="S1291" s="8">
        <f t="shared" si="674"/>
        <v>0</v>
      </c>
      <c r="T1291" s="113">
        <f t="shared" ref="T1291:T1354" si="682">(T1290)</f>
        <v>0.1047</v>
      </c>
      <c r="U1291" s="111">
        <f t="shared" si="664"/>
        <v>1</v>
      </c>
      <c r="V1291" s="111">
        <v>252</v>
      </c>
      <c r="W1291" s="110">
        <f t="shared" si="675"/>
        <v>1.0003952119999999</v>
      </c>
      <c r="X1291" s="103">
        <f t="shared" si="676"/>
        <v>0.15646819000000001</v>
      </c>
      <c r="Y1291" s="8">
        <f t="shared" ref="Y1291:Y1354" si="683">IF(Z1291="INCORPJ=",0,IF(Q1291&gt;0,S1291+X1291,0))</f>
        <v>0</v>
      </c>
      <c r="Z1291" s="114" t="str">
        <f t="shared" si="660"/>
        <v>A+J=</v>
      </c>
      <c r="AA1291" s="108">
        <f t="shared" si="661"/>
        <v>45586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677"/>
        <v>45557</v>
      </c>
      <c r="B1292" s="103">
        <f t="shared" si="670"/>
        <v>396.06599086</v>
      </c>
      <c r="C1292" s="103">
        <f t="shared" ref="C1292:C1355" si="684">TRUNC(IF(Q1291&gt;0,VLOOKUP(A1291,$AD$12:$AE$165,2),C1291),8)</f>
        <v>303.75508881000002</v>
      </c>
      <c r="D1292" s="104">
        <f t="shared" si="678"/>
        <v>1143.3130000000001</v>
      </c>
      <c r="E1292" s="105">
        <f t="shared" si="665"/>
        <v>1146.575</v>
      </c>
      <c r="F1292" s="106">
        <f t="shared" si="666"/>
        <v>45524</v>
      </c>
      <c r="G1292" s="107">
        <f t="shared" si="671"/>
        <v>2.8531119649648495E-3</v>
      </c>
      <c r="H1292" s="108">
        <f t="shared" ref="H1292:H1355" si="685">IF(DAY(A1292)=H$9,VLOOKUP(A1292,AH$118:AN$450,4),H1291)</f>
        <v>45586</v>
      </c>
      <c r="I1292" s="108">
        <f t="shared" si="672"/>
        <v>45586</v>
      </c>
      <c r="J1292" s="109">
        <f t="shared" si="679"/>
        <v>21</v>
      </c>
      <c r="K1292" s="109">
        <f t="shared" si="669"/>
        <v>1</v>
      </c>
      <c r="L1292" s="8">
        <f t="shared" si="680"/>
        <v>1.0001356699999999</v>
      </c>
      <c r="M1292" s="110">
        <f t="shared" si="668"/>
        <v>1.00607527</v>
      </c>
      <c r="N1292" s="110">
        <f t="shared" si="663"/>
        <v>1.3032071999617496</v>
      </c>
      <c r="O1292" s="103">
        <f t="shared" si="667"/>
        <v>1.3033840000000001</v>
      </c>
      <c r="P1292" s="103">
        <f t="shared" si="673"/>
        <v>395.90952267</v>
      </c>
      <c r="Q1292" s="11">
        <f t="shared" si="662"/>
        <v>0</v>
      </c>
      <c r="R1292" s="7">
        <f t="shared" si="681"/>
        <v>0</v>
      </c>
      <c r="S1292" s="8">
        <f t="shared" si="674"/>
        <v>0</v>
      </c>
      <c r="T1292" s="113">
        <f t="shared" si="682"/>
        <v>0.1047</v>
      </c>
      <c r="U1292" s="111">
        <f t="shared" si="664"/>
        <v>1</v>
      </c>
      <c r="V1292" s="111">
        <v>252</v>
      </c>
      <c r="W1292" s="110">
        <f t="shared" si="675"/>
        <v>1.0003952119999999</v>
      </c>
      <c r="X1292" s="103">
        <f t="shared" si="676"/>
        <v>0.15646819000000001</v>
      </c>
      <c r="Y1292" s="8">
        <f t="shared" si="683"/>
        <v>0</v>
      </c>
      <c r="Z1292" s="114" t="str">
        <f t="shared" ref="Z1292:Z1355" si="686">IF($Q1291&gt;0,VLOOKUP($A1291,$AD$10:$AM$165,9),Z1291)</f>
        <v>A+J=</v>
      </c>
      <c r="AA1292" s="108">
        <f t="shared" ref="AA1292:AA1355" si="687">IF($Q1291&gt;0,VLOOKUP($A1291,$AD$10:$AM$165,10),AA1291)</f>
        <v>45586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677"/>
        <v>45558</v>
      </c>
      <c r="B1293" s="103">
        <f t="shared" si="670"/>
        <v>396.06599086</v>
      </c>
      <c r="C1293" s="103">
        <f t="shared" si="684"/>
        <v>303.75508881000002</v>
      </c>
      <c r="D1293" s="104">
        <f t="shared" si="678"/>
        <v>1143.3130000000001</v>
      </c>
      <c r="E1293" s="105">
        <f t="shared" si="665"/>
        <v>1146.575</v>
      </c>
      <c r="F1293" s="106">
        <f t="shared" si="666"/>
        <v>45524</v>
      </c>
      <c r="G1293" s="107">
        <f t="shared" si="671"/>
        <v>2.8531119649648495E-3</v>
      </c>
      <c r="H1293" s="108">
        <f t="shared" si="685"/>
        <v>45586</v>
      </c>
      <c r="I1293" s="108">
        <f t="shared" si="672"/>
        <v>45586</v>
      </c>
      <c r="J1293" s="109">
        <f t="shared" si="679"/>
        <v>21</v>
      </c>
      <c r="K1293" s="109">
        <f t="shared" si="669"/>
        <v>1</v>
      </c>
      <c r="L1293" s="8">
        <f t="shared" si="680"/>
        <v>1.0001356699999999</v>
      </c>
      <c r="M1293" s="110">
        <f t="shared" si="668"/>
        <v>1.00607527</v>
      </c>
      <c r="N1293" s="110">
        <f t="shared" si="663"/>
        <v>1.3032071999617496</v>
      </c>
      <c r="O1293" s="103">
        <f t="shared" si="667"/>
        <v>1.3033840000000001</v>
      </c>
      <c r="P1293" s="103">
        <f t="shared" si="673"/>
        <v>395.90952267</v>
      </c>
      <c r="Q1293" s="11">
        <f t="shared" ref="Q1293:Q1356" si="688">IF(VLOOKUP(A1293,AD$10:AK$165,8)=VLOOKUP(A1292,AD$10:AK$165,8),0,VLOOKUP(A1293,AD$10:AK$165,8))</f>
        <v>0</v>
      </c>
      <c r="R1293" s="7">
        <f t="shared" si="681"/>
        <v>0</v>
      </c>
      <c r="S1293" s="8">
        <f t="shared" si="674"/>
        <v>0</v>
      </c>
      <c r="T1293" s="113">
        <f t="shared" si="682"/>
        <v>0.1047</v>
      </c>
      <c r="U1293" s="111">
        <f t="shared" si="664"/>
        <v>1</v>
      </c>
      <c r="V1293" s="111">
        <v>252</v>
      </c>
      <c r="W1293" s="110">
        <f t="shared" si="675"/>
        <v>1.0003952119999999</v>
      </c>
      <c r="X1293" s="103">
        <f t="shared" si="676"/>
        <v>0.15646819000000001</v>
      </c>
      <c r="Y1293" s="8">
        <f t="shared" si="683"/>
        <v>0</v>
      </c>
      <c r="Z1293" s="114" t="str">
        <f t="shared" si="686"/>
        <v>A+J=</v>
      </c>
      <c r="AA1293" s="108">
        <f t="shared" si="687"/>
        <v>45586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677"/>
        <v>45559</v>
      </c>
      <c r="B1294" s="103">
        <f t="shared" si="670"/>
        <v>396.27628277000002</v>
      </c>
      <c r="C1294" s="103">
        <f t="shared" si="684"/>
        <v>303.75508881000002</v>
      </c>
      <c r="D1294" s="104">
        <f t="shared" si="678"/>
        <v>1143.3130000000001</v>
      </c>
      <c r="E1294" s="105">
        <f t="shared" si="665"/>
        <v>1146.575</v>
      </c>
      <c r="F1294" s="106">
        <f t="shared" si="666"/>
        <v>45524</v>
      </c>
      <c r="G1294" s="107">
        <f t="shared" si="671"/>
        <v>2.8531119649648495E-3</v>
      </c>
      <c r="H1294" s="108">
        <f t="shared" si="685"/>
        <v>45586</v>
      </c>
      <c r="I1294" s="108">
        <f t="shared" si="672"/>
        <v>45586</v>
      </c>
      <c r="J1294" s="109">
        <f t="shared" si="679"/>
        <v>21</v>
      </c>
      <c r="K1294" s="109">
        <f t="shared" si="669"/>
        <v>2</v>
      </c>
      <c r="L1294" s="8">
        <f t="shared" si="680"/>
        <v>1.0002713700000001</v>
      </c>
      <c r="M1294" s="110">
        <f t="shared" si="668"/>
        <v>1.00607527</v>
      </c>
      <c r="N1294" s="110">
        <f t="shared" si="663"/>
        <v>1.3032071999617496</v>
      </c>
      <c r="O1294" s="103">
        <f t="shared" si="667"/>
        <v>1.30356085</v>
      </c>
      <c r="P1294" s="103">
        <f t="shared" si="673"/>
        <v>395.96324176000002</v>
      </c>
      <c r="Q1294" s="11">
        <f t="shared" si="688"/>
        <v>0</v>
      </c>
      <c r="R1294" s="7">
        <f t="shared" si="681"/>
        <v>0</v>
      </c>
      <c r="S1294" s="8">
        <f t="shared" si="674"/>
        <v>0</v>
      </c>
      <c r="T1294" s="113">
        <f t="shared" si="682"/>
        <v>0.1047</v>
      </c>
      <c r="U1294" s="111">
        <f t="shared" si="664"/>
        <v>2</v>
      </c>
      <c r="V1294" s="111">
        <v>252</v>
      </c>
      <c r="W1294" s="110">
        <f t="shared" si="675"/>
        <v>1.000790581</v>
      </c>
      <c r="X1294" s="103">
        <f t="shared" si="676"/>
        <v>0.31304101000000001</v>
      </c>
      <c r="Y1294" s="8">
        <f t="shared" si="683"/>
        <v>0</v>
      </c>
      <c r="Z1294" s="114" t="str">
        <f t="shared" si="686"/>
        <v>A+J=</v>
      </c>
      <c r="AA1294" s="108">
        <f t="shared" si="687"/>
        <v>45586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677"/>
        <v>45560</v>
      </c>
      <c r="B1295" s="103">
        <f t="shared" si="670"/>
        <v>396.48667853000001</v>
      </c>
      <c r="C1295" s="103">
        <f t="shared" si="684"/>
        <v>303.75508881000002</v>
      </c>
      <c r="D1295" s="104">
        <f t="shared" si="678"/>
        <v>1143.3130000000001</v>
      </c>
      <c r="E1295" s="105">
        <f t="shared" si="665"/>
        <v>1146.575</v>
      </c>
      <c r="F1295" s="106">
        <f t="shared" si="666"/>
        <v>45524</v>
      </c>
      <c r="G1295" s="107">
        <f t="shared" si="671"/>
        <v>2.8531119649648495E-3</v>
      </c>
      <c r="H1295" s="108">
        <f t="shared" si="685"/>
        <v>45586</v>
      </c>
      <c r="I1295" s="108">
        <f t="shared" si="672"/>
        <v>45586</v>
      </c>
      <c r="J1295" s="109">
        <f t="shared" si="679"/>
        <v>21</v>
      </c>
      <c r="K1295" s="109">
        <f t="shared" si="669"/>
        <v>3</v>
      </c>
      <c r="L1295" s="8">
        <f t="shared" si="680"/>
        <v>1.00040708</v>
      </c>
      <c r="M1295" s="110">
        <f t="shared" si="668"/>
        <v>1.00607527</v>
      </c>
      <c r="N1295" s="110">
        <f t="shared" si="663"/>
        <v>1.3032071999617496</v>
      </c>
      <c r="O1295" s="103">
        <f t="shared" si="667"/>
        <v>1.3037377000000001</v>
      </c>
      <c r="P1295" s="103">
        <f t="shared" si="673"/>
        <v>396.01696084000002</v>
      </c>
      <c r="Q1295" s="11">
        <f t="shared" si="688"/>
        <v>0</v>
      </c>
      <c r="R1295" s="7">
        <f t="shared" si="681"/>
        <v>0</v>
      </c>
      <c r="S1295" s="8">
        <f t="shared" si="674"/>
        <v>0</v>
      </c>
      <c r="T1295" s="113">
        <f t="shared" si="682"/>
        <v>0.1047</v>
      </c>
      <c r="U1295" s="111">
        <f t="shared" si="664"/>
        <v>3</v>
      </c>
      <c r="V1295" s="111">
        <v>252</v>
      </c>
      <c r="W1295" s="110">
        <f t="shared" si="675"/>
        <v>1.0011861049999999</v>
      </c>
      <c r="X1295" s="103">
        <f t="shared" si="676"/>
        <v>0.46971769000000002</v>
      </c>
      <c r="Y1295" s="8">
        <f t="shared" si="683"/>
        <v>0</v>
      </c>
      <c r="Z1295" s="114" t="str">
        <f t="shared" si="686"/>
        <v>A+J=</v>
      </c>
      <c r="AA1295" s="108">
        <f t="shared" si="687"/>
        <v>45586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677"/>
        <v>45561</v>
      </c>
      <c r="B1296" s="103">
        <f t="shared" si="670"/>
        <v>396.69719419999996</v>
      </c>
      <c r="C1296" s="103">
        <f t="shared" si="684"/>
        <v>303.75508881000002</v>
      </c>
      <c r="D1296" s="104">
        <f t="shared" si="678"/>
        <v>1143.3130000000001</v>
      </c>
      <c r="E1296" s="105">
        <f t="shared" si="665"/>
        <v>1146.575</v>
      </c>
      <c r="F1296" s="106">
        <f t="shared" si="666"/>
        <v>45524</v>
      </c>
      <c r="G1296" s="107">
        <f t="shared" si="671"/>
        <v>2.8531119649648495E-3</v>
      </c>
      <c r="H1296" s="108">
        <f t="shared" si="685"/>
        <v>45586</v>
      </c>
      <c r="I1296" s="108">
        <f t="shared" si="672"/>
        <v>45586</v>
      </c>
      <c r="J1296" s="109">
        <f t="shared" si="679"/>
        <v>21</v>
      </c>
      <c r="K1296" s="109">
        <f t="shared" si="669"/>
        <v>4</v>
      </c>
      <c r="L1296" s="8">
        <f t="shared" si="680"/>
        <v>1.0005428199999999</v>
      </c>
      <c r="M1296" s="110">
        <f t="shared" si="668"/>
        <v>1.00607527</v>
      </c>
      <c r="N1296" s="110">
        <f t="shared" si="663"/>
        <v>1.3032071999617496</v>
      </c>
      <c r="O1296" s="103">
        <f t="shared" si="667"/>
        <v>1.3039145999999999</v>
      </c>
      <c r="P1296" s="103">
        <f t="shared" si="673"/>
        <v>396.07069511999998</v>
      </c>
      <c r="Q1296" s="11">
        <f t="shared" si="688"/>
        <v>0</v>
      </c>
      <c r="R1296" s="7">
        <f t="shared" si="681"/>
        <v>0</v>
      </c>
      <c r="S1296" s="8">
        <f t="shared" si="674"/>
        <v>0</v>
      </c>
      <c r="T1296" s="113">
        <f t="shared" si="682"/>
        <v>0.1047</v>
      </c>
      <c r="U1296" s="111">
        <f t="shared" si="664"/>
        <v>4</v>
      </c>
      <c r="V1296" s="111">
        <v>252</v>
      </c>
      <c r="W1296" s="110">
        <f t="shared" si="675"/>
        <v>1.001581786</v>
      </c>
      <c r="X1296" s="103">
        <f t="shared" si="676"/>
        <v>0.62649907999999999</v>
      </c>
      <c r="Y1296" s="8">
        <f t="shared" si="683"/>
        <v>0</v>
      </c>
      <c r="Z1296" s="114" t="str">
        <f t="shared" si="686"/>
        <v>A+J=</v>
      </c>
      <c r="AA1296" s="108">
        <f t="shared" si="687"/>
        <v>45586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677"/>
        <v>45562</v>
      </c>
      <c r="B1297" s="103">
        <f t="shared" si="670"/>
        <v>396.90781761</v>
      </c>
      <c r="C1297" s="103">
        <f t="shared" si="684"/>
        <v>303.75508881000002</v>
      </c>
      <c r="D1297" s="104">
        <f t="shared" si="678"/>
        <v>1143.3130000000001</v>
      </c>
      <c r="E1297" s="105">
        <f t="shared" si="665"/>
        <v>1146.575</v>
      </c>
      <c r="F1297" s="106">
        <f t="shared" si="666"/>
        <v>45524</v>
      </c>
      <c r="G1297" s="107">
        <f t="shared" si="671"/>
        <v>2.8531119649648495E-3</v>
      </c>
      <c r="H1297" s="108">
        <f t="shared" si="685"/>
        <v>45586</v>
      </c>
      <c r="I1297" s="108">
        <f t="shared" si="672"/>
        <v>45586</v>
      </c>
      <c r="J1297" s="109">
        <f t="shared" si="679"/>
        <v>21</v>
      </c>
      <c r="K1297" s="109">
        <f t="shared" si="669"/>
        <v>5</v>
      </c>
      <c r="L1297" s="8">
        <f t="shared" si="680"/>
        <v>1.00067857</v>
      </c>
      <c r="M1297" s="110">
        <f t="shared" si="668"/>
        <v>1.00607527</v>
      </c>
      <c r="N1297" s="110">
        <f t="shared" si="663"/>
        <v>1.3032071999617496</v>
      </c>
      <c r="O1297" s="103">
        <f t="shared" si="667"/>
        <v>1.3040915099999999</v>
      </c>
      <c r="P1297" s="103">
        <f t="shared" si="673"/>
        <v>396.12443243000001</v>
      </c>
      <c r="Q1297" s="11">
        <f t="shared" si="688"/>
        <v>0</v>
      </c>
      <c r="R1297" s="7">
        <f t="shared" si="681"/>
        <v>0</v>
      </c>
      <c r="S1297" s="8">
        <f t="shared" si="674"/>
        <v>0</v>
      </c>
      <c r="T1297" s="113">
        <f t="shared" si="682"/>
        <v>0.1047</v>
      </c>
      <c r="U1297" s="111">
        <f t="shared" si="664"/>
        <v>5</v>
      </c>
      <c r="V1297" s="111">
        <v>252</v>
      </c>
      <c r="W1297" s="110">
        <f t="shared" si="675"/>
        <v>1.001977624</v>
      </c>
      <c r="X1297" s="103">
        <f t="shared" si="676"/>
        <v>0.78338518000000001</v>
      </c>
      <c r="Y1297" s="8">
        <f t="shared" si="683"/>
        <v>0</v>
      </c>
      <c r="Z1297" s="114" t="str">
        <f t="shared" si="686"/>
        <v>A+J=</v>
      </c>
      <c r="AA1297" s="108">
        <f t="shared" si="687"/>
        <v>45586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677"/>
        <v>45563</v>
      </c>
      <c r="B1298" s="103">
        <f t="shared" si="670"/>
        <v>397.11855412</v>
      </c>
      <c r="C1298" s="103">
        <f t="shared" si="684"/>
        <v>303.75508881000002</v>
      </c>
      <c r="D1298" s="104">
        <f t="shared" si="678"/>
        <v>1143.3130000000001</v>
      </c>
      <c r="E1298" s="105">
        <f t="shared" si="665"/>
        <v>1146.575</v>
      </c>
      <c r="F1298" s="106">
        <f t="shared" si="666"/>
        <v>45524</v>
      </c>
      <c r="G1298" s="107">
        <f t="shared" si="671"/>
        <v>2.8531119649648495E-3</v>
      </c>
      <c r="H1298" s="108">
        <f t="shared" si="685"/>
        <v>45586</v>
      </c>
      <c r="I1298" s="108">
        <f t="shared" si="672"/>
        <v>45586</v>
      </c>
      <c r="J1298" s="109">
        <f t="shared" si="679"/>
        <v>21</v>
      </c>
      <c r="K1298" s="109">
        <f t="shared" si="669"/>
        <v>6</v>
      </c>
      <c r="L1298" s="8">
        <f t="shared" si="680"/>
        <v>1.00081434</v>
      </c>
      <c r="M1298" s="110">
        <f t="shared" si="668"/>
        <v>1.00607527</v>
      </c>
      <c r="N1298" s="110">
        <f t="shared" si="663"/>
        <v>1.3032071999617496</v>
      </c>
      <c r="O1298" s="103">
        <f t="shared" si="667"/>
        <v>1.3042684499999999</v>
      </c>
      <c r="P1298" s="103">
        <f t="shared" si="673"/>
        <v>396.17817886</v>
      </c>
      <c r="Q1298" s="11">
        <f t="shared" si="688"/>
        <v>0</v>
      </c>
      <c r="R1298" s="7">
        <f t="shared" si="681"/>
        <v>0</v>
      </c>
      <c r="S1298" s="8">
        <f t="shared" si="674"/>
        <v>0</v>
      </c>
      <c r="T1298" s="113">
        <f t="shared" si="682"/>
        <v>0.1047</v>
      </c>
      <c r="U1298" s="111">
        <f t="shared" si="664"/>
        <v>6</v>
      </c>
      <c r="V1298" s="111">
        <v>252</v>
      </c>
      <c r="W1298" s="110">
        <f t="shared" si="675"/>
        <v>1.0023736169999999</v>
      </c>
      <c r="X1298" s="103">
        <f t="shared" si="676"/>
        <v>0.94037526000000005</v>
      </c>
      <c r="Y1298" s="8">
        <f t="shared" si="683"/>
        <v>0</v>
      </c>
      <c r="Z1298" s="114" t="str">
        <f t="shared" si="686"/>
        <v>A+J=</v>
      </c>
      <c r="AA1298" s="108">
        <f t="shared" si="687"/>
        <v>45586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677"/>
        <v>45564</v>
      </c>
      <c r="B1299" s="103">
        <f t="shared" si="670"/>
        <v>397.11855412</v>
      </c>
      <c r="C1299" s="103">
        <f t="shared" si="684"/>
        <v>303.75508881000002</v>
      </c>
      <c r="D1299" s="104">
        <f t="shared" si="678"/>
        <v>1143.3130000000001</v>
      </c>
      <c r="E1299" s="105">
        <f t="shared" si="665"/>
        <v>1146.575</v>
      </c>
      <c r="F1299" s="106">
        <f t="shared" si="666"/>
        <v>45524</v>
      </c>
      <c r="G1299" s="107">
        <f t="shared" si="671"/>
        <v>2.8531119649648495E-3</v>
      </c>
      <c r="H1299" s="108">
        <f t="shared" si="685"/>
        <v>45586</v>
      </c>
      <c r="I1299" s="108">
        <f t="shared" si="672"/>
        <v>45586</v>
      </c>
      <c r="J1299" s="109">
        <f t="shared" si="679"/>
        <v>21</v>
      </c>
      <c r="K1299" s="109">
        <f t="shared" si="669"/>
        <v>6</v>
      </c>
      <c r="L1299" s="8">
        <f t="shared" si="680"/>
        <v>1.00081434</v>
      </c>
      <c r="M1299" s="110">
        <f t="shared" si="668"/>
        <v>1.00607527</v>
      </c>
      <c r="N1299" s="110">
        <f t="shared" si="663"/>
        <v>1.3032071999617496</v>
      </c>
      <c r="O1299" s="103">
        <f t="shared" si="667"/>
        <v>1.3042684499999999</v>
      </c>
      <c r="P1299" s="103">
        <f t="shared" si="673"/>
        <v>396.17817886</v>
      </c>
      <c r="Q1299" s="11">
        <f t="shared" si="688"/>
        <v>0</v>
      </c>
      <c r="R1299" s="7">
        <f t="shared" si="681"/>
        <v>0</v>
      </c>
      <c r="S1299" s="8">
        <f t="shared" si="674"/>
        <v>0</v>
      </c>
      <c r="T1299" s="113">
        <f t="shared" si="682"/>
        <v>0.1047</v>
      </c>
      <c r="U1299" s="111">
        <f t="shared" si="664"/>
        <v>6</v>
      </c>
      <c r="V1299" s="111">
        <v>252</v>
      </c>
      <c r="W1299" s="110">
        <f t="shared" si="675"/>
        <v>1.0023736169999999</v>
      </c>
      <c r="X1299" s="103">
        <f t="shared" si="676"/>
        <v>0.94037526000000005</v>
      </c>
      <c r="Y1299" s="8">
        <f t="shared" si="683"/>
        <v>0</v>
      </c>
      <c r="Z1299" s="114" t="str">
        <f t="shared" si="686"/>
        <v>A+J=</v>
      </c>
      <c r="AA1299" s="108">
        <f t="shared" si="687"/>
        <v>45586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677"/>
        <v>45565</v>
      </c>
      <c r="B1300" s="103">
        <f t="shared" si="670"/>
        <v>397.11855412</v>
      </c>
      <c r="C1300" s="103">
        <f t="shared" si="684"/>
        <v>303.75508881000002</v>
      </c>
      <c r="D1300" s="104">
        <f t="shared" si="678"/>
        <v>1143.3130000000001</v>
      </c>
      <c r="E1300" s="105">
        <f t="shared" si="665"/>
        <v>1146.575</v>
      </c>
      <c r="F1300" s="106">
        <f t="shared" si="666"/>
        <v>45524</v>
      </c>
      <c r="G1300" s="107">
        <f t="shared" si="671"/>
        <v>2.8531119649648495E-3</v>
      </c>
      <c r="H1300" s="108">
        <f t="shared" si="685"/>
        <v>45586</v>
      </c>
      <c r="I1300" s="108">
        <f t="shared" si="672"/>
        <v>45586</v>
      </c>
      <c r="J1300" s="109">
        <f t="shared" si="679"/>
        <v>21</v>
      </c>
      <c r="K1300" s="109">
        <f t="shared" si="669"/>
        <v>6</v>
      </c>
      <c r="L1300" s="8">
        <f t="shared" si="680"/>
        <v>1.00081434</v>
      </c>
      <c r="M1300" s="110">
        <f t="shared" si="668"/>
        <v>1.00607527</v>
      </c>
      <c r="N1300" s="110">
        <f t="shared" si="663"/>
        <v>1.3032071999617496</v>
      </c>
      <c r="O1300" s="103">
        <f t="shared" si="667"/>
        <v>1.3042684499999999</v>
      </c>
      <c r="P1300" s="103">
        <f t="shared" si="673"/>
        <v>396.17817886</v>
      </c>
      <c r="Q1300" s="11">
        <f t="shared" si="688"/>
        <v>0</v>
      </c>
      <c r="R1300" s="7">
        <f t="shared" si="681"/>
        <v>0</v>
      </c>
      <c r="S1300" s="8">
        <f t="shared" si="674"/>
        <v>0</v>
      </c>
      <c r="T1300" s="113">
        <f t="shared" si="682"/>
        <v>0.1047</v>
      </c>
      <c r="U1300" s="111">
        <f t="shared" si="664"/>
        <v>6</v>
      </c>
      <c r="V1300" s="111">
        <v>252</v>
      </c>
      <c r="W1300" s="110">
        <f t="shared" si="675"/>
        <v>1.0023736169999999</v>
      </c>
      <c r="X1300" s="103">
        <f t="shared" si="676"/>
        <v>0.94037526000000005</v>
      </c>
      <c r="Y1300" s="8">
        <f t="shared" si="683"/>
        <v>0</v>
      </c>
      <c r="Z1300" s="114" t="str">
        <f t="shared" si="686"/>
        <v>A+J=</v>
      </c>
      <c r="AA1300" s="108">
        <f t="shared" si="687"/>
        <v>45586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677"/>
        <v>45566</v>
      </c>
      <c r="B1301" s="103">
        <f t="shared" si="670"/>
        <v>397.32940187999998</v>
      </c>
      <c r="C1301" s="103">
        <f t="shared" si="684"/>
        <v>303.75508881000002</v>
      </c>
      <c r="D1301" s="104">
        <f t="shared" si="678"/>
        <v>1143.3130000000001</v>
      </c>
      <c r="E1301" s="105">
        <f t="shared" si="665"/>
        <v>1146.575</v>
      </c>
      <c r="F1301" s="106">
        <f t="shared" si="666"/>
        <v>45524</v>
      </c>
      <c r="G1301" s="107">
        <f t="shared" si="671"/>
        <v>2.8531119649648495E-3</v>
      </c>
      <c r="H1301" s="108">
        <f t="shared" si="685"/>
        <v>45586</v>
      </c>
      <c r="I1301" s="108">
        <f t="shared" si="672"/>
        <v>45586</v>
      </c>
      <c r="J1301" s="109">
        <f t="shared" si="679"/>
        <v>21</v>
      </c>
      <c r="K1301" s="109">
        <f t="shared" si="669"/>
        <v>7</v>
      </c>
      <c r="L1301" s="8">
        <f t="shared" si="680"/>
        <v>1.0009501300000001</v>
      </c>
      <c r="M1301" s="110">
        <f t="shared" si="668"/>
        <v>1.00607527</v>
      </c>
      <c r="N1301" s="110">
        <f t="shared" si="663"/>
        <v>1.3032071999617496</v>
      </c>
      <c r="O1301" s="103">
        <f t="shared" si="667"/>
        <v>1.30444541</v>
      </c>
      <c r="P1301" s="103">
        <f t="shared" si="673"/>
        <v>396.23193135999998</v>
      </c>
      <c r="Q1301" s="11">
        <f t="shared" si="688"/>
        <v>0</v>
      </c>
      <c r="R1301" s="7">
        <f t="shared" si="681"/>
        <v>0</v>
      </c>
      <c r="S1301" s="8">
        <f t="shared" si="674"/>
        <v>0</v>
      </c>
      <c r="T1301" s="113">
        <f t="shared" si="682"/>
        <v>0.1047</v>
      </c>
      <c r="U1301" s="111">
        <f t="shared" si="664"/>
        <v>7</v>
      </c>
      <c r="V1301" s="111">
        <v>252</v>
      </c>
      <c r="W1301" s="110">
        <f t="shared" si="675"/>
        <v>1.0027697680000001</v>
      </c>
      <c r="X1301" s="103">
        <f t="shared" si="676"/>
        <v>1.0974705199999999</v>
      </c>
      <c r="Y1301" s="8">
        <f t="shared" si="683"/>
        <v>0</v>
      </c>
      <c r="Z1301" s="114" t="str">
        <f t="shared" si="686"/>
        <v>A+J=</v>
      </c>
      <c r="AA1301" s="108">
        <f t="shared" si="687"/>
        <v>45586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677"/>
        <v>45567</v>
      </c>
      <c r="B1302" s="103">
        <f t="shared" si="670"/>
        <v>397.54036318999999</v>
      </c>
      <c r="C1302" s="103">
        <f t="shared" si="684"/>
        <v>303.75508881000002</v>
      </c>
      <c r="D1302" s="104">
        <f t="shared" si="678"/>
        <v>1143.3130000000001</v>
      </c>
      <c r="E1302" s="105">
        <f t="shared" si="665"/>
        <v>1146.575</v>
      </c>
      <c r="F1302" s="106">
        <f t="shared" si="666"/>
        <v>45524</v>
      </c>
      <c r="G1302" s="107">
        <f t="shared" si="671"/>
        <v>2.8531119649648495E-3</v>
      </c>
      <c r="H1302" s="108">
        <f t="shared" si="685"/>
        <v>45586</v>
      </c>
      <c r="I1302" s="108">
        <f t="shared" si="672"/>
        <v>45586</v>
      </c>
      <c r="J1302" s="109">
        <f t="shared" si="679"/>
        <v>21</v>
      </c>
      <c r="K1302" s="109">
        <f t="shared" si="669"/>
        <v>8</v>
      </c>
      <c r="L1302" s="8">
        <f t="shared" si="680"/>
        <v>1.0010859400000001</v>
      </c>
      <c r="M1302" s="110">
        <f t="shared" si="668"/>
        <v>1.00607527</v>
      </c>
      <c r="N1302" s="110">
        <f t="shared" si="663"/>
        <v>1.3032071999617496</v>
      </c>
      <c r="O1302" s="103">
        <f t="shared" si="667"/>
        <v>1.3046224</v>
      </c>
      <c r="P1302" s="103">
        <f t="shared" si="673"/>
        <v>396.28569297000001</v>
      </c>
      <c r="Q1302" s="11">
        <f t="shared" si="688"/>
        <v>0</v>
      </c>
      <c r="R1302" s="7">
        <f t="shared" si="681"/>
        <v>0</v>
      </c>
      <c r="S1302" s="8">
        <f t="shared" si="674"/>
        <v>0</v>
      </c>
      <c r="T1302" s="113">
        <f t="shared" si="682"/>
        <v>0.1047</v>
      </c>
      <c r="U1302" s="111">
        <f t="shared" si="664"/>
        <v>8</v>
      </c>
      <c r="V1302" s="111">
        <v>252</v>
      </c>
      <c r="W1302" s="110">
        <f t="shared" si="675"/>
        <v>1.003166075</v>
      </c>
      <c r="X1302" s="103">
        <f t="shared" si="676"/>
        <v>1.2546702199999999</v>
      </c>
      <c r="Y1302" s="8">
        <f t="shared" si="683"/>
        <v>0</v>
      </c>
      <c r="Z1302" s="114" t="str">
        <f t="shared" si="686"/>
        <v>A+J=</v>
      </c>
      <c r="AA1302" s="108">
        <f t="shared" si="687"/>
        <v>45586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677"/>
        <v>45568</v>
      </c>
      <c r="B1303" s="103">
        <f t="shared" si="670"/>
        <v>397.75143199000001</v>
      </c>
      <c r="C1303" s="103">
        <f t="shared" si="684"/>
        <v>303.75508881000002</v>
      </c>
      <c r="D1303" s="104">
        <f t="shared" si="678"/>
        <v>1143.3130000000001</v>
      </c>
      <c r="E1303" s="105">
        <f t="shared" si="665"/>
        <v>1146.575</v>
      </c>
      <c r="F1303" s="106">
        <f t="shared" si="666"/>
        <v>45524</v>
      </c>
      <c r="G1303" s="107">
        <f t="shared" si="671"/>
        <v>2.8531119649648495E-3</v>
      </c>
      <c r="H1303" s="108">
        <f t="shared" si="685"/>
        <v>45586</v>
      </c>
      <c r="I1303" s="108">
        <f t="shared" si="672"/>
        <v>45586</v>
      </c>
      <c r="J1303" s="109">
        <f t="shared" si="679"/>
        <v>21</v>
      </c>
      <c r="K1303" s="109">
        <f t="shared" si="669"/>
        <v>9</v>
      </c>
      <c r="L1303" s="8">
        <f t="shared" si="680"/>
        <v>1.00122176</v>
      </c>
      <c r="M1303" s="110">
        <f t="shared" si="668"/>
        <v>1.00607527</v>
      </c>
      <c r="N1303" s="110">
        <f t="shared" si="663"/>
        <v>1.3032071999617496</v>
      </c>
      <c r="O1303" s="103">
        <f t="shared" si="667"/>
        <v>1.3047994000000001</v>
      </c>
      <c r="P1303" s="103">
        <f t="shared" si="673"/>
        <v>396.33945762000002</v>
      </c>
      <c r="Q1303" s="11">
        <f t="shared" si="688"/>
        <v>0</v>
      </c>
      <c r="R1303" s="7">
        <f t="shared" si="681"/>
        <v>0</v>
      </c>
      <c r="S1303" s="8">
        <f t="shared" si="674"/>
        <v>0</v>
      </c>
      <c r="T1303" s="113">
        <f t="shared" si="682"/>
        <v>0.1047</v>
      </c>
      <c r="U1303" s="111">
        <f t="shared" si="664"/>
        <v>9</v>
      </c>
      <c r="V1303" s="111">
        <v>252</v>
      </c>
      <c r="W1303" s="110">
        <f t="shared" si="675"/>
        <v>1.0035625379999999</v>
      </c>
      <c r="X1303" s="103">
        <f t="shared" si="676"/>
        <v>1.41197437</v>
      </c>
      <c r="Y1303" s="8">
        <f t="shared" si="683"/>
        <v>0</v>
      </c>
      <c r="Z1303" s="114" t="str">
        <f t="shared" si="686"/>
        <v>A+J=</v>
      </c>
      <c r="AA1303" s="108">
        <f t="shared" si="687"/>
        <v>45586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677"/>
        <v>45569</v>
      </c>
      <c r="B1304" s="103">
        <f t="shared" si="670"/>
        <v>397.96261786000002</v>
      </c>
      <c r="C1304" s="103">
        <f t="shared" si="684"/>
        <v>303.75508881000002</v>
      </c>
      <c r="D1304" s="104">
        <f t="shared" si="678"/>
        <v>1143.3130000000001</v>
      </c>
      <c r="E1304" s="105">
        <f t="shared" si="665"/>
        <v>1146.575</v>
      </c>
      <c r="F1304" s="106">
        <f t="shared" si="666"/>
        <v>45524</v>
      </c>
      <c r="G1304" s="107">
        <f t="shared" si="671"/>
        <v>2.8531119649648495E-3</v>
      </c>
      <c r="H1304" s="108">
        <f t="shared" si="685"/>
        <v>45586</v>
      </c>
      <c r="I1304" s="108">
        <f t="shared" si="672"/>
        <v>45586</v>
      </c>
      <c r="J1304" s="109">
        <f t="shared" si="679"/>
        <v>21</v>
      </c>
      <c r="K1304" s="109">
        <f t="shared" si="669"/>
        <v>10</v>
      </c>
      <c r="L1304" s="8">
        <f t="shared" si="680"/>
        <v>1.0013576099999999</v>
      </c>
      <c r="M1304" s="110">
        <f t="shared" si="668"/>
        <v>1.00607527</v>
      </c>
      <c r="N1304" s="110">
        <f t="shared" si="663"/>
        <v>1.3032071999617496</v>
      </c>
      <c r="O1304" s="103">
        <f t="shared" si="667"/>
        <v>1.3049764399999999</v>
      </c>
      <c r="P1304" s="103">
        <f t="shared" si="673"/>
        <v>396.39323442</v>
      </c>
      <c r="Q1304" s="11">
        <f t="shared" si="688"/>
        <v>0</v>
      </c>
      <c r="R1304" s="7">
        <f t="shared" si="681"/>
        <v>0</v>
      </c>
      <c r="S1304" s="8">
        <f t="shared" si="674"/>
        <v>0</v>
      </c>
      <c r="T1304" s="113">
        <f t="shared" si="682"/>
        <v>0.1047</v>
      </c>
      <c r="U1304" s="111">
        <f t="shared" si="664"/>
        <v>10</v>
      </c>
      <c r="V1304" s="111">
        <v>252</v>
      </c>
      <c r="W1304" s="110">
        <f t="shared" si="675"/>
        <v>1.003959158</v>
      </c>
      <c r="X1304" s="103">
        <f t="shared" si="676"/>
        <v>1.56938344</v>
      </c>
      <c r="Y1304" s="8">
        <f t="shared" si="683"/>
        <v>0</v>
      </c>
      <c r="Z1304" s="114" t="str">
        <f t="shared" si="686"/>
        <v>A+J=</v>
      </c>
      <c r="AA1304" s="108">
        <f t="shared" si="687"/>
        <v>45586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677"/>
        <v>45570</v>
      </c>
      <c r="B1305" s="103">
        <f t="shared" si="670"/>
        <v>398.17391473000004</v>
      </c>
      <c r="C1305" s="103">
        <f t="shared" si="684"/>
        <v>303.75508881000002</v>
      </c>
      <c r="D1305" s="104">
        <f t="shared" si="678"/>
        <v>1143.3130000000001</v>
      </c>
      <c r="E1305" s="105">
        <f t="shared" si="665"/>
        <v>1146.575</v>
      </c>
      <c r="F1305" s="106">
        <f t="shared" si="666"/>
        <v>45524</v>
      </c>
      <c r="G1305" s="107">
        <f t="shared" si="671"/>
        <v>2.8531119649648495E-3</v>
      </c>
      <c r="H1305" s="108">
        <f t="shared" si="685"/>
        <v>45586</v>
      </c>
      <c r="I1305" s="108">
        <f t="shared" si="672"/>
        <v>45586</v>
      </c>
      <c r="J1305" s="109">
        <f t="shared" si="679"/>
        <v>21</v>
      </c>
      <c r="K1305" s="109">
        <f t="shared" si="669"/>
        <v>11</v>
      </c>
      <c r="L1305" s="8">
        <f t="shared" si="680"/>
        <v>1.00149347</v>
      </c>
      <c r="M1305" s="110">
        <f t="shared" si="668"/>
        <v>1.00607527</v>
      </c>
      <c r="N1305" s="110">
        <f t="shared" si="663"/>
        <v>1.3032071999617496</v>
      </c>
      <c r="O1305" s="103">
        <f t="shared" si="667"/>
        <v>1.3051535000000001</v>
      </c>
      <c r="P1305" s="103">
        <f t="shared" si="673"/>
        <v>396.44701730000003</v>
      </c>
      <c r="Q1305" s="11">
        <f t="shared" si="688"/>
        <v>0</v>
      </c>
      <c r="R1305" s="7">
        <f t="shared" si="681"/>
        <v>0</v>
      </c>
      <c r="S1305" s="8">
        <f t="shared" si="674"/>
        <v>0</v>
      </c>
      <c r="T1305" s="113">
        <f t="shared" si="682"/>
        <v>0.1047</v>
      </c>
      <c r="U1305" s="111">
        <f t="shared" si="664"/>
        <v>11</v>
      </c>
      <c r="V1305" s="111">
        <v>252</v>
      </c>
      <c r="W1305" s="110">
        <f t="shared" si="675"/>
        <v>1.004355935</v>
      </c>
      <c r="X1305" s="103">
        <f t="shared" si="676"/>
        <v>1.72689743</v>
      </c>
      <c r="Y1305" s="8">
        <f t="shared" si="683"/>
        <v>0</v>
      </c>
      <c r="Z1305" s="114" t="str">
        <f t="shared" si="686"/>
        <v>A+J=</v>
      </c>
      <c r="AA1305" s="108">
        <f t="shared" si="687"/>
        <v>45586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677"/>
        <v>45571</v>
      </c>
      <c r="B1306" s="103">
        <f t="shared" si="670"/>
        <v>398.17391473000004</v>
      </c>
      <c r="C1306" s="103">
        <f t="shared" si="684"/>
        <v>303.75508881000002</v>
      </c>
      <c r="D1306" s="104">
        <f t="shared" si="678"/>
        <v>1143.3130000000001</v>
      </c>
      <c r="E1306" s="105">
        <f t="shared" si="665"/>
        <v>1146.575</v>
      </c>
      <c r="F1306" s="106">
        <f t="shared" si="666"/>
        <v>45524</v>
      </c>
      <c r="G1306" s="107">
        <f t="shared" si="671"/>
        <v>2.8531119649648495E-3</v>
      </c>
      <c r="H1306" s="108">
        <f t="shared" si="685"/>
        <v>45586</v>
      </c>
      <c r="I1306" s="108">
        <f t="shared" si="672"/>
        <v>45586</v>
      </c>
      <c r="J1306" s="109">
        <f t="shared" si="679"/>
        <v>21</v>
      </c>
      <c r="K1306" s="109">
        <f t="shared" si="669"/>
        <v>11</v>
      </c>
      <c r="L1306" s="8">
        <f t="shared" si="680"/>
        <v>1.00149347</v>
      </c>
      <c r="M1306" s="110">
        <f t="shared" si="668"/>
        <v>1.00607527</v>
      </c>
      <c r="N1306" s="110">
        <f t="shared" si="663"/>
        <v>1.3032071999617496</v>
      </c>
      <c r="O1306" s="103">
        <f t="shared" si="667"/>
        <v>1.3051535000000001</v>
      </c>
      <c r="P1306" s="103">
        <f t="shared" si="673"/>
        <v>396.44701730000003</v>
      </c>
      <c r="Q1306" s="11">
        <f t="shared" si="688"/>
        <v>0</v>
      </c>
      <c r="R1306" s="7">
        <f t="shared" si="681"/>
        <v>0</v>
      </c>
      <c r="S1306" s="8">
        <f t="shared" si="674"/>
        <v>0</v>
      </c>
      <c r="T1306" s="113">
        <f t="shared" si="682"/>
        <v>0.1047</v>
      </c>
      <c r="U1306" s="111">
        <f t="shared" si="664"/>
        <v>11</v>
      </c>
      <c r="V1306" s="111">
        <v>252</v>
      </c>
      <c r="W1306" s="110">
        <f t="shared" si="675"/>
        <v>1.004355935</v>
      </c>
      <c r="X1306" s="103">
        <f t="shared" si="676"/>
        <v>1.72689743</v>
      </c>
      <c r="Y1306" s="8">
        <f t="shared" si="683"/>
        <v>0</v>
      </c>
      <c r="Z1306" s="114" t="str">
        <f t="shared" si="686"/>
        <v>A+J=</v>
      </c>
      <c r="AA1306" s="108">
        <f t="shared" si="687"/>
        <v>45586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677"/>
        <v>45572</v>
      </c>
      <c r="B1307" s="103">
        <f t="shared" si="670"/>
        <v>398.17391473000004</v>
      </c>
      <c r="C1307" s="103">
        <f t="shared" si="684"/>
        <v>303.75508881000002</v>
      </c>
      <c r="D1307" s="104">
        <f t="shared" si="678"/>
        <v>1143.3130000000001</v>
      </c>
      <c r="E1307" s="105">
        <f t="shared" si="665"/>
        <v>1146.575</v>
      </c>
      <c r="F1307" s="106">
        <f t="shared" si="666"/>
        <v>45524</v>
      </c>
      <c r="G1307" s="107">
        <f t="shared" si="671"/>
        <v>2.8531119649648495E-3</v>
      </c>
      <c r="H1307" s="108">
        <f t="shared" si="685"/>
        <v>45586</v>
      </c>
      <c r="I1307" s="108">
        <f t="shared" si="672"/>
        <v>45586</v>
      </c>
      <c r="J1307" s="109">
        <f t="shared" si="679"/>
        <v>21</v>
      </c>
      <c r="K1307" s="109">
        <f t="shared" si="669"/>
        <v>11</v>
      </c>
      <c r="L1307" s="8">
        <f t="shared" si="680"/>
        <v>1.00149347</v>
      </c>
      <c r="M1307" s="110">
        <f t="shared" si="668"/>
        <v>1.00607527</v>
      </c>
      <c r="N1307" s="110">
        <f t="shared" si="663"/>
        <v>1.3032071999617496</v>
      </c>
      <c r="O1307" s="103">
        <f t="shared" si="667"/>
        <v>1.3051535000000001</v>
      </c>
      <c r="P1307" s="103">
        <f t="shared" si="673"/>
        <v>396.44701730000003</v>
      </c>
      <c r="Q1307" s="11">
        <f t="shared" si="688"/>
        <v>0</v>
      </c>
      <c r="R1307" s="7">
        <f t="shared" si="681"/>
        <v>0</v>
      </c>
      <c r="S1307" s="8">
        <f t="shared" si="674"/>
        <v>0</v>
      </c>
      <c r="T1307" s="113">
        <f t="shared" si="682"/>
        <v>0.1047</v>
      </c>
      <c r="U1307" s="111">
        <f t="shared" si="664"/>
        <v>11</v>
      </c>
      <c r="V1307" s="111">
        <v>252</v>
      </c>
      <c r="W1307" s="110">
        <f t="shared" si="675"/>
        <v>1.004355935</v>
      </c>
      <c r="X1307" s="103">
        <f t="shared" si="676"/>
        <v>1.72689743</v>
      </c>
      <c r="Y1307" s="8">
        <f t="shared" si="683"/>
        <v>0</v>
      </c>
      <c r="Z1307" s="114" t="str">
        <f t="shared" si="686"/>
        <v>A+J=</v>
      </c>
      <c r="AA1307" s="108">
        <f t="shared" si="687"/>
        <v>45586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677"/>
        <v>45573</v>
      </c>
      <c r="B1308" s="103">
        <f t="shared" si="670"/>
        <v>398.38532263999997</v>
      </c>
      <c r="C1308" s="103">
        <f t="shared" si="684"/>
        <v>303.75508881000002</v>
      </c>
      <c r="D1308" s="104">
        <f t="shared" si="678"/>
        <v>1143.3130000000001</v>
      </c>
      <c r="E1308" s="105">
        <f t="shared" si="665"/>
        <v>1146.575</v>
      </c>
      <c r="F1308" s="106">
        <f t="shared" si="666"/>
        <v>45524</v>
      </c>
      <c r="G1308" s="107">
        <f t="shared" si="671"/>
        <v>2.8531119649648495E-3</v>
      </c>
      <c r="H1308" s="108">
        <f t="shared" si="685"/>
        <v>45586</v>
      </c>
      <c r="I1308" s="108">
        <f t="shared" si="672"/>
        <v>45586</v>
      </c>
      <c r="J1308" s="109">
        <f t="shared" si="679"/>
        <v>21</v>
      </c>
      <c r="K1308" s="109">
        <f t="shared" si="669"/>
        <v>12</v>
      </c>
      <c r="L1308" s="8">
        <f t="shared" si="680"/>
        <v>1.00162935</v>
      </c>
      <c r="M1308" s="110">
        <f t="shared" si="668"/>
        <v>1.00607527</v>
      </c>
      <c r="N1308" s="110">
        <f t="shared" si="663"/>
        <v>1.3032071999617496</v>
      </c>
      <c r="O1308" s="103">
        <f t="shared" si="667"/>
        <v>1.3053305799999999</v>
      </c>
      <c r="P1308" s="103">
        <f t="shared" si="673"/>
        <v>396.50080624999998</v>
      </c>
      <c r="Q1308" s="11">
        <f t="shared" si="688"/>
        <v>0</v>
      </c>
      <c r="R1308" s="7">
        <f t="shared" si="681"/>
        <v>0</v>
      </c>
      <c r="S1308" s="8">
        <f t="shared" si="674"/>
        <v>0</v>
      </c>
      <c r="T1308" s="113">
        <f t="shared" si="682"/>
        <v>0.1047</v>
      </c>
      <c r="U1308" s="111">
        <f t="shared" si="664"/>
        <v>12</v>
      </c>
      <c r="V1308" s="111">
        <v>252</v>
      </c>
      <c r="W1308" s="110">
        <f t="shared" si="675"/>
        <v>1.004752869</v>
      </c>
      <c r="X1308" s="103">
        <f t="shared" si="676"/>
        <v>1.8845163899999999</v>
      </c>
      <c r="Y1308" s="8">
        <f t="shared" si="683"/>
        <v>0</v>
      </c>
      <c r="Z1308" s="114" t="str">
        <f t="shared" si="686"/>
        <v>A+J=</v>
      </c>
      <c r="AA1308" s="108">
        <f t="shared" si="687"/>
        <v>45586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677"/>
        <v>45574</v>
      </c>
      <c r="B1309" s="103">
        <f t="shared" si="670"/>
        <v>398.59684161000001</v>
      </c>
      <c r="C1309" s="103">
        <f t="shared" si="684"/>
        <v>303.75508881000002</v>
      </c>
      <c r="D1309" s="104">
        <f t="shared" si="678"/>
        <v>1143.3130000000001</v>
      </c>
      <c r="E1309" s="105">
        <f t="shared" si="665"/>
        <v>1146.575</v>
      </c>
      <c r="F1309" s="106">
        <f t="shared" si="666"/>
        <v>45524</v>
      </c>
      <c r="G1309" s="107">
        <f t="shared" si="671"/>
        <v>2.8531119649648495E-3</v>
      </c>
      <c r="H1309" s="108">
        <f t="shared" si="685"/>
        <v>45586</v>
      </c>
      <c r="I1309" s="108">
        <f t="shared" si="672"/>
        <v>45586</v>
      </c>
      <c r="J1309" s="109">
        <f t="shared" si="679"/>
        <v>21</v>
      </c>
      <c r="K1309" s="109">
        <f t="shared" si="669"/>
        <v>13</v>
      </c>
      <c r="L1309" s="8">
        <f t="shared" si="680"/>
        <v>1.0017652500000001</v>
      </c>
      <c r="M1309" s="110">
        <f t="shared" si="668"/>
        <v>1.00607527</v>
      </c>
      <c r="N1309" s="110">
        <f t="shared" si="663"/>
        <v>1.3032071999617496</v>
      </c>
      <c r="O1309" s="103">
        <f t="shared" si="667"/>
        <v>1.3055076800000001</v>
      </c>
      <c r="P1309" s="103">
        <f t="shared" si="673"/>
        <v>396.55460127999999</v>
      </c>
      <c r="Q1309" s="11">
        <f t="shared" si="688"/>
        <v>0</v>
      </c>
      <c r="R1309" s="7">
        <f t="shared" si="681"/>
        <v>0</v>
      </c>
      <c r="S1309" s="8">
        <f t="shared" si="674"/>
        <v>0</v>
      </c>
      <c r="T1309" s="113">
        <f t="shared" si="682"/>
        <v>0.1047</v>
      </c>
      <c r="U1309" s="111">
        <f t="shared" si="664"/>
        <v>13</v>
      </c>
      <c r="V1309" s="111">
        <v>252</v>
      </c>
      <c r="W1309" s="110">
        <f t="shared" si="675"/>
        <v>1.00514996</v>
      </c>
      <c r="X1309" s="103">
        <f t="shared" si="676"/>
        <v>2.0422403299999998</v>
      </c>
      <c r="Y1309" s="8">
        <f t="shared" si="683"/>
        <v>0</v>
      </c>
      <c r="Z1309" s="114" t="str">
        <f t="shared" si="686"/>
        <v>A+J=</v>
      </c>
      <c r="AA1309" s="108">
        <f t="shared" si="687"/>
        <v>45586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677"/>
        <v>45575</v>
      </c>
      <c r="B1310" s="103">
        <f t="shared" si="670"/>
        <v>398.80847432999997</v>
      </c>
      <c r="C1310" s="103">
        <f t="shared" si="684"/>
        <v>303.75508881000002</v>
      </c>
      <c r="D1310" s="104">
        <f t="shared" si="678"/>
        <v>1143.3130000000001</v>
      </c>
      <c r="E1310" s="105">
        <f t="shared" si="665"/>
        <v>1146.575</v>
      </c>
      <c r="F1310" s="106">
        <f t="shared" si="666"/>
        <v>45524</v>
      </c>
      <c r="G1310" s="107">
        <f t="shared" si="671"/>
        <v>2.8531119649648495E-3</v>
      </c>
      <c r="H1310" s="108">
        <f t="shared" si="685"/>
        <v>45586</v>
      </c>
      <c r="I1310" s="108">
        <f t="shared" si="672"/>
        <v>45586</v>
      </c>
      <c r="J1310" s="109">
        <f t="shared" si="679"/>
        <v>21</v>
      </c>
      <c r="K1310" s="109">
        <f t="shared" si="669"/>
        <v>14</v>
      </c>
      <c r="L1310" s="8">
        <f t="shared" si="680"/>
        <v>1.00190117</v>
      </c>
      <c r="M1310" s="110">
        <f t="shared" si="668"/>
        <v>1.00607527</v>
      </c>
      <c r="N1310" s="110">
        <f t="shared" si="663"/>
        <v>1.3032071999617496</v>
      </c>
      <c r="O1310" s="103">
        <f t="shared" si="667"/>
        <v>1.30568481</v>
      </c>
      <c r="P1310" s="103">
        <f t="shared" si="673"/>
        <v>396.60840540999999</v>
      </c>
      <c r="Q1310" s="11">
        <f t="shared" si="688"/>
        <v>0</v>
      </c>
      <c r="R1310" s="7">
        <f t="shared" si="681"/>
        <v>0</v>
      </c>
      <c r="S1310" s="8">
        <f t="shared" si="674"/>
        <v>0</v>
      </c>
      <c r="T1310" s="113">
        <f t="shared" si="682"/>
        <v>0.1047</v>
      </c>
      <c r="U1310" s="111">
        <f t="shared" si="664"/>
        <v>14</v>
      </c>
      <c r="V1310" s="111">
        <v>252</v>
      </c>
      <c r="W1310" s="110">
        <f t="shared" si="675"/>
        <v>1.005547207</v>
      </c>
      <c r="X1310" s="103">
        <f t="shared" si="676"/>
        <v>2.2000689200000001</v>
      </c>
      <c r="Y1310" s="8">
        <f t="shared" si="683"/>
        <v>0</v>
      </c>
      <c r="Z1310" s="114" t="str">
        <f t="shared" si="686"/>
        <v>A+J=</v>
      </c>
      <c r="AA1310" s="108">
        <f t="shared" si="687"/>
        <v>45586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677"/>
        <v>45576</v>
      </c>
      <c r="B1311" s="103">
        <f t="shared" si="670"/>
        <v>399.02021859000001</v>
      </c>
      <c r="C1311" s="103">
        <f t="shared" si="684"/>
        <v>303.75508881000002</v>
      </c>
      <c r="D1311" s="104">
        <f t="shared" si="678"/>
        <v>1143.3130000000001</v>
      </c>
      <c r="E1311" s="105">
        <f t="shared" si="665"/>
        <v>1146.575</v>
      </c>
      <c r="F1311" s="106">
        <f t="shared" si="666"/>
        <v>45524</v>
      </c>
      <c r="G1311" s="107">
        <f t="shared" si="671"/>
        <v>2.8531119649648495E-3</v>
      </c>
      <c r="H1311" s="108">
        <f t="shared" si="685"/>
        <v>45586</v>
      </c>
      <c r="I1311" s="108">
        <f t="shared" si="672"/>
        <v>45586</v>
      </c>
      <c r="J1311" s="109">
        <f t="shared" si="679"/>
        <v>21</v>
      </c>
      <c r="K1311" s="109">
        <f t="shared" si="669"/>
        <v>15</v>
      </c>
      <c r="L1311" s="8">
        <f t="shared" si="680"/>
        <v>1.0020370999999999</v>
      </c>
      <c r="M1311" s="110">
        <f t="shared" si="668"/>
        <v>1.00607527</v>
      </c>
      <c r="N1311" s="110">
        <f t="shared" ref="N1311:N1374" si="689">IF(I1311&gt;I1310,N1310*M1311,N1310)</f>
        <v>1.3032071999617496</v>
      </c>
      <c r="O1311" s="103">
        <f t="shared" si="667"/>
        <v>1.3058619600000001</v>
      </c>
      <c r="P1311" s="103">
        <f t="shared" si="673"/>
        <v>396.66221562999999</v>
      </c>
      <c r="Q1311" s="11">
        <f t="shared" si="688"/>
        <v>0</v>
      </c>
      <c r="R1311" s="7">
        <f t="shared" si="681"/>
        <v>0</v>
      </c>
      <c r="S1311" s="8">
        <f t="shared" si="674"/>
        <v>0</v>
      </c>
      <c r="T1311" s="113">
        <f t="shared" si="682"/>
        <v>0.1047</v>
      </c>
      <c r="U1311" s="111">
        <f t="shared" si="664"/>
        <v>15</v>
      </c>
      <c r="V1311" s="111">
        <v>252</v>
      </c>
      <c r="W1311" s="110">
        <f t="shared" si="675"/>
        <v>1.005944612</v>
      </c>
      <c r="X1311" s="103">
        <f t="shared" si="676"/>
        <v>2.3580029599999999</v>
      </c>
      <c r="Y1311" s="8">
        <f t="shared" si="683"/>
        <v>0</v>
      </c>
      <c r="Z1311" s="114" t="str">
        <f t="shared" si="686"/>
        <v>A+J=</v>
      </c>
      <c r="AA1311" s="108">
        <f t="shared" si="687"/>
        <v>45586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677"/>
        <v>45577</v>
      </c>
      <c r="B1312" s="103">
        <f t="shared" si="670"/>
        <v>399.23207667999998</v>
      </c>
      <c r="C1312" s="103">
        <f t="shared" si="684"/>
        <v>303.75508881000002</v>
      </c>
      <c r="D1312" s="104">
        <f t="shared" si="678"/>
        <v>1143.3130000000001</v>
      </c>
      <c r="E1312" s="105">
        <f t="shared" si="665"/>
        <v>1146.575</v>
      </c>
      <c r="F1312" s="106">
        <f t="shared" si="666"/>
        <v>45524</v>
      </c>
      <c r="G1312" s="107">
        <f t="shared" si="671"/>
        <v>2.8531119649648495E-3</v>
      </c>
      <c r="H1312" s="108">
        <f t="shared" si="685"/>
        <v>45586</v>
      </c>
      <c r="I1312" s="108">
        <f t="shared" si="672"/>
        <v>45586</v>
      </c>
      <c r="J1312" s="109">
        <f t="shared" si="679"/>
        <v>21</v>
      </c>
      <c r="K1312" s="109">
        <f t="shared" si="669"/>
        <v>16</v>
      </c>
      <c r="L1312" s="8">
        <f t="shared" si="680"/>
        <v>1.0021730600000001</v>
      </c>
      <c r="M1312" s="110">
        <f t="shared" si="668"/>
        <v>1.00607527</v>
      </c>
      <c r="N1312" s="110">
        <f t="shared" si="689"/>
        <v>1.3032071999617496</v>
      </c>
      <c r="O1312" s="103">
        <f t="shared" si="667"/>
        <v>1.30603914</v>
      </c>
      <c r="P1312" s="103">
        <f t="shared" si="673"/>
        <v>396.71603496</v>
      </c>
      <c r="Q1312" s="11">
        <f t="shared" si="688"/>
        <v>0</v>
      </c>
      <c r="R1312" s="7">
        <f t="shared" si="681"/>
        <v>0</v>
      </c>
      <c r="S1312" s="8">
        <f t="shared" si="674"/>
        <v>0</v>
      </c>
      <c r="T1312" s="113">
        <f t="shared" si="682"/>
        <v>0.1047</v>
      </c>
      <c r="U1312" s="111">
        <f t="shared" si="664"/>
        <v>16</v>
      </c>
      <c r="V1312" s="111">
        <v>252</v>
      </c>
      <c r="W1312" s="110">
        <f t="shared" si="675"/>
        <v>1.006342173</v>
      </c>
      <c r="X1312" s="103">
        <f t="shared" si="676"/>
        <v>2.51604172</v>
      </c>
      <c r="Y1312" s="8">
        <f t="shared" si="683"/>
        <v>0</v>
      </c>
      <c r="Z1312" s="114" t="str">
        <f t="shared" si="686"/>
        <v>A+J=</v>
      </c>
      <c r="AA1312" s="108">
        <f t="shared" si="687"/>
        <v>45586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677"/>
        <v>45578</v>
      </c>
      <c r="B1313" s="103">
        <f t="shared" si="670"/>
        <v>399.23207667999998</v>
      </c>
      <c r="C1313" s="103">
        <f t="shared" si="684"/>
        <v>303.75508881000002</v>
      </c>
      <c r="D1313" s="104">
        <f t="shared" si="678"/>
        <v>1143.3130000000001</v>
      </c>
      <c r="E1313" s="105">
        <f t="shared" si="665"/>
        <v>1146.575</v>
      </c>
      <c r="F1313" s="106">
        <f t="shared" si="666"/>
        <v>45524</v>
      </c>
      <c r="G1313" s="107">
        <f t="shared" si="671"/>
        <v>2.8531119649648495E-3</v>
      </c>
      <c r="H1313" s="108">
        <f t="shared" si="685"/>
        <v>45586</v>
      </c>
      <c r="I1313" s="108">
        <f t="shared" si="672"/>
        <v>45586</v>
      </c>
      <c r="J1313" s="109">
        <f t="shared" si="679"/>
        <v>21</v>
      </c>
      <c r="K1313" s="109">
        <f t="shared" si="669"/>
        <v>16</v>
      </c>
      <c r="L1313" s="8">
        <f t="shared" si="680"/>
        <v>1.0021730600000001</v>
      </c>
      <c r="M1313" s="110">
        <f t="shared" si="668"/>
        <v>1.00607527</v>
      </c>
      <c r="N1313" s="110">
        <f t="shared" si="689"/>
        <v>1.3032071999617496</v>
      </c>
      <c r="O1313" s="103">
        <f t="shared" si="667"/>
        <v>1.30603914</v>
      </c>
      <c r="P1313" s="103">
        <f t="shared" si="673"/>
        <v>396.71603496</v>
      </c>
      <c r="Q1313" s="11">
        <f t="shared" si="688"/>
        <v>0</v>
      </c>
      <c r="R1313" s="7">
        <f t="shared" si="681"/>
        <v>0</v>
      </c>
      <c r="S1313" s="8">
        <f t="shared" si="674"/>
        <v>0</v>
      </c>
      <c r="T1313" s="113">
        <f t="shared" si="682"/>
        <v>0.1047</v>
      </c>
      <c r="U1313" s="111">
        <f t="shared" si="664"/>
        <v>16</v>
      </c>
      <c r="V1313" s="111">
        <v>252</v>
      </c>
      <c r="W1313" s="110">
        <f t="shared" si="675"/>
        <v>1.006342173</v>
      </c>
      <c r="X1313" s="103">
        <f t="shared" si="676"/>
        <v>2.51604172</v>
      </c>
      <c r="Y1313" s="8">
        <f t="shared" si="683"/>
        <v>0</v>
      </c>
      <c r="Z1313" s="114" t="str">
        <f t="shared" si="686"/>
        <v>A+J=</v>
      </c>
      <c r="AA1313" s="108">
        <f t="shared" si="687"/>
        <v>45586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677"/>
        <v>45579</v>
      </c>
      <c r="B1314" s="103">
        <f t="shared" si="670"/>
        <v>399.23207667999998</v>
      </c>
      <c r="C1314" s="103">
        <f t="shared" si="684"/>
        <v>303.75508881000002</v>
      </c>
      <c r="D1314" s="104">
        <f t="shared" si="678"/>
        <v>1143.3130000000001</v>
      </c>
      <c r="E1314" s="105">
        <f t="shared" si="665"/>
        <v>1146.575</v>
      </c>
      <c r="F1314" s="106">
        <f t="shared" si="666"/>
        <v>45524</v>
      </c>
      <c r="G1314" s="107">
        <f t="shared" si="671"/>
        <v>2.8531119649648495E-3</v>
      </c>
      <c r="H1314" s="108">
        <f t="shared" si="685"/>
        <v>45586</v>
      </c>
      <c r="I1314" s="108">
        <f t="shared" si="672"/>
        <v>45586</v>
      </c>
      <c r="J1314" s="109">
        <f t="shared" si="679"/>
        <v>21</v>
      </c>
      <c r="K1314" s="109">
        <f t="shared" si="669"/>
        <v>16</v>
      </c>
      <c r="L1314" s="8">
        <f t="shared" si="680"/>
        <v>1.0021730600000001</v>
      </c>
      <c r="M1314" s="110">
        <f t="shared" si="668"/>
        <v>1.00607527</v>
      </c>
      <c r="N1314" s="110">
        <f t="shared" si="689"/>
        <v>1.3032071999617496</v>
      </c>
      <c r="O1314" s="103">
        <f t="shared" si="667"/>
        <v>1.30603914</v>
      </c>
      <c r="P1314" s="103">
        <f t="shared" si="673"/>
        <v>396.71603496</v>
      </c>
      <c r="Q1314" s="11">
        <f t="shared" si="688"/>
        <v>0</v>
      </c>
      <c r="R1314" s="7">
        <f t="shared" si="681"/>
        <v>0</v>
      </c>
      <c r="S1314" s="8">
        <f t="shared" si="674"/>
        <v>0</v>
      </c>
      <c r="T1314" s="113">
        <f t="shared" si="682"/>
        <v>0.1047</v>
      </c>
      <c r="U1314" s="111">
        <f t="shared" si="664"/>
        <v>16</v>
      </c>
      <c r="V1314" s="111">
        <v>252</v>
      </c>
      <c r="W1314" s="110">
        <f t="shared" si="675"/>
        <v>1.006342173</v>
      </c>
      <c r="X1314" s="103">
        <f t="shared" si="676"/>
        <v>2.51604172</v>
      </c>
      <c r="Y1314" s="8">
        <f t="shared" si="683"/>
        <v>0</v>
      </c>
      <c r="Z1314" s="114" t="str">
        <f t="shared" si="686"/>
        <v>A+J=</v>
      </c>
      <c r="AA1314" s="108">
        <f t="shared" si="687"/>
        <v>45586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677"/>
        <v>45580</v>
      </c>
      <c r="B1315" s="103">
        <f t="shared" si="670"/>
        <v>399.44404636000002</v>
      </c>
      <c r="C1315" s="103">
        <f t="shared" si="684"/>
        <v>303.75508881000002</v>
      </c>
      <c r="D1315" s="104">
        <f t="shared" si="678"/>
        <v>1143.3130000000001</v>
      </c>
      <c r="E1315" s="105">
        <f t="shared" si="665"/>
        <v>1146.575</v>
      </c>
      <c r="F1315" s="106">
        <f t="shared" si="666"/>
        <v>45524</v>
      </c>
      <c r="G1315" s="107">
        <f t="shared" si="671"/>
        <v>2.8531119649648495E-3</v>
      </c>
      <c r="H1315" s="108">
        <f t="shared" si="685"/>
        <v>45586</v>
      </c>
      <c r="I1315" s="108">
        <f t="shared" si="672"/>
        <v>45586</v>
      </c>
      <c r="J1315" s="109">
        <f t="shared" si="679"/>
        <v>21</v>
      </c>
      <c r="K1315" s="109">
        <f t="shared" si="669"/>
        <v>17</v>
      </c>
      <c r="L1315" s="8">
        <f t="shared" si="680"/>
        <v>1.0023090299999999</v>
      </c>
      <c r="M1315" s="110">
        <f t="shared" si="668"/>
        <v>1.00607527</v>
      </c>
      <c r="N1315" s="110">
        <f t="shared" si="689"/>
        <v>1.3032071999617496</v>
      </c>
      <c r="O1315" s="103">
        <f t="shared" si="667"/>
        <v>1.30621634</v>
      </c>
      <c r="P1315" s="103">
        <f t="shared" si="673"/>
        <v>396.76986036</v>
      </c>
      <c r="Q1315" s="11">
        <f t="shared" si="688"/>
        <v>0</v>
      </c>
      <c r="R1315" s="7">
        <f t="shared" si="681"/>
        <v>0</v>
      </c>
      <c r="S1315" s="8">
        <f t="shared" si="674"/>
        <v>0</v>
      </c>
      <c r="T1315" s="113">
        <f t="shared" si="682"/>
        <v>0.1047</v>
      </c>
      <c r="U1315" s="111">
        <f t="shared" si="664"/>
        <v>17</v>
      </c>
      <c r="V1315" s="111">
        <v>252</v>
      </c>
      <c r="W1315" s="110">
        <f t="shared" si="675"/>
        <v>1.0067398919999999</v>
      </c>
      <c r="X1315" s="103">
        <f t="shared" si="676"/>
        <v>2.6741860000000002</v>
      </c>
      <c r="Y1315" s="8">
        <f t="shared" si="683"/>
        <v>0</v>
      </c>
      <c r="Z1315" s="114" t="str">
        <f t="shared" si="686"/>
        <v>A+J=</v>
      </c>
      <c r="AA1315" s="108">
        <f t="shared" si="687"/>
        <v>45586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677"/>
        <v>45581</v>
      </c>
      <c r="B1316" s="103">
        <f t="shared" si="670"/>
        <v>399.65612726999996</v>
      </c>
      <c r="C1316" s="103">
        <f t="shared" si="684"/>
        <v>303.75508881000002</v>
      </c>
      <c r="D1316" s="104">
        <f t="shared" si="678"/>
        <v>1143.3130000000001</v>
      </c>
      <c r="E1316" s="105">
        <f t="shared" si="665"/>
        <v>1146.575</v>
      </c>
      <c r="F1316" s="106">
        <f t="shared" si="666"/>
        <v>45524</v>
      </c>
      <c r="G1316" s="107">
        <f t="shared" si="671"/>
        <v>2.8531119649648495E-3</v>
      </c>
      <c r="H1316" s="108">
        <f t="shared" si="685"/>
        <v>45586</v>
      </c>
      <c r="I1316" s="108">
        <f t="shared" si="672"/>
        <v>45586</v>
      </c>
      <c r="J1316" s="109">
        <f t="shared" si="679"/>
        <v>21</v>
      </c>
      <c r="K1316" s="109">
        <f t="shared" si="669"/>
        <v>18</v>
      </c>
      <c r="L1316" s="8">
        <f t="shared" si="680"/>
        <v>1.0024450199999999</v>
      </c>
      <c r="M1316" s="110">
        <f t="shared" si="668"/>
        <v>1.00607527</v>
      </c>
      <c r="N1316" s="110">
        <f t="shared" si="689"/>
        <v>1.3032071999617496</v>
      </c>
      <c r="O1316" s="103">
        <f t="shared" si="667"/>
        <v>1.3063935600000001</v>
      </c>
      <c r="P1316" s="103">
        <f t="shared" si="673"/>
        <v>396.82369182999997</v>
      </c>
      <c r="Q1316" s="11">
        <f t="shared" si="688"/>
        <v>0</v>
      </c>
      <c r="R1316" s="7">
        <f t="shared" si="681"/>
        <v>0</v>
      </c>
      <c r="S1316" s="8">
        <f t="shared" si="674"/>
        <v>0</v>
      </c>
      <c r="T1316" s="113">
        <f t="shared" si="682"/>
        <v>0.1047</v>
      </c>
      <c r="U1316" s="111">
        <f t="shared" si="664"/>
        <v>18</v>
      </c>
      <c r="V1316" s="111">
        <v>252</v>
      </c>
      <c r="W1316" s="110">
        <f t="shared" si="675"/>
        <v>1.007137768</v>
      </c>
      <c r="X1316" s="103">
        <f t="shared" si="676"/>
        <v>2.8324354399999998</v>
      </c>
      <c r="Y1316" s="8">
        <f t="shared" si="683"/>
        <v>0</v>
      </c>
      <c r="Z1316" s="114" t="str">
        <f t="shared" si="686"/>
        <v>A+J=</v>
      </c>
      <c r="AA1316" s="108">
        <f t="shared" si="687"/>
        <v>45586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677"/>
        <v>45582</v>
      </c>
      <c r="B1317" s="103">
        <f t="shared" si="670"/>
        <v>399.86832252000005</v>
      </c>
      <c r="C1317" s="103">
        <f t="shared" si="684"/>
        <v>303.75508881000002</v>
      </c>
      <c r="D1317" s="104">
        <f t="shared" si="678"/>
        <v>1143.3130000000001</v>
      </c>
      <c r="E1317" s="105">
        <f t="shared" si="665"/>
        <v>1146.575</v>
      </c>
      <c r="F1317" s="106">
        <f t="shared" si="666"/>
        <v>45524</v>
      </c>
      <c r="G1317" s="107">
        <f t="shared" si="671"/>
        <v>2.8531119649648495E-3</v>
      </c>
      <c r="H1317" s="108">
        <f t="shared" si="685"/>
        <v>45586</v>
      </c>
      <c r="I1317" s="108">
        <f t="shared" si="672"/>
        <v>45586</v>
      </c>
      <c r="J1317" s="109">
        <f t="shared" si="679"/>
        <v>21</v>
      </c>
      <c r="K1317" s="109">
        <f t="shared" si="669"/>
        <v>19</v>
      </c>
      <c r="L1317" s="8">
        <f t="shared" si="680"/>
        <v>1.00258103</v>
      </c>
      <c r="M1317" s="110">
        <f t="shared" si="668"/>
        <v>1.00607527</v>
      </c>
      <c r="N1317" s="110">
        <f t="shared" si="689"/>
        <v>1.3032071999617496</v>
      </c>
      <c r="O1317" s="103">
        <f t="shared" si="667"/>
        <v>1.30657081</v>
      </c>
      <c r="P1317" s="103">
        <f t="shared" si="673"/>
        <v>396.87753242000002</v>
      </c>
      <c r="Q1317" s="11">
        <f t="shared" si="688"/>
        <v>0</v>
      </c>
      <c r="R1317" s="7">
        <f t="shared" si="681"/>
        <v>0</v>
      </c>
      <c r="S1317" s="8">
        <f t="shared" si="674"/>
        <v>0</v>
      </c>
      <c r="T1317" s="113">
        <f t="shared" si="682"/>
        <v>0.1047</v>
      </c>
      <c r="U1317" s="111">
        <f t="shared" ref="U1317:U1380" si="690">IF(Q1316&gt;0,1,IF(K1317=K1316,U1316,U1316+1))</f>
        <v>19</v>
      </c>
      <c r="V1317" s="111">
        <v>252</v>
      </c>
      <c r="W1317" s="110">
        <f t="shared" si="675"/>
        <v>1.007535801</v>
      </c>
      <c r="X1317" s="103">
        <f t="shared" si="676"/>
        <v>2.9907900999999999</v>
      </c>
      <c r="Y1317" s="8">
        <f t="shared" si="683"/>
        <v>0</v>
      </c>
      <c r="Z1317" s="114" t="str">
        <f t="shared" si="686"/>
        <v>A+J=</v>
      </c>
      <c r="AA1317" s="108">
        <f t="shared" si="687"/>
        <v>45586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677"/>
        <v>45583</v>
      </c>
      <c r="B1318" s="103">
        <f t="shared" si="670"/>
        <v>400.08063253999995</v>
      </c>
      <c r="C1318" s="103">
        <f t="shared" si="684"/>
        <v>303.75508881000002</v>
      </c>
      <c r="D1318" s="104">
        <f t="shared" si="678"/>
        <v>1143.3130000000001</v>
      </c>
      <c r="E1318" s="105">
        <f t="shared" si="665"/>
        <v>1146.575</v>
      </c>
      <c r="F1318" s="106">
        <f t="shared" si="666"/>
        <v>45524</v>
      </c>
      <c r="G1318" s="107">
        <f t="shared" si="671"/>
        <v>2.8531119649648495E-3</v>
      </c>
      <c r="H1318" s="108">
        <f t="shared" si="685"/>
        <v>45586</v>
      </c>
      <c r="I1318" s="108">
        <f t="shared" si="672"/>
        <v>45586</v>
      </c>
      <c r="J1318" s="109">
        <f t="shared" si="679"/>
        <v>21</v>
      </c>
      <c r="K1318" s="109">
        <f t="shared" si="669"/>
        <v>20</v>
      </c>
      <c r="L1318" s="8">
        <f t="shared" si="680"/>
        <v>1.0027170599999999</v>
      </c>
      <c r="M1318" s="110">
        <f t="shared" si="668"/>
        <v>1.00607527</v>
      </c>
      <c r="N1318" s="110">
        <f t="shared" si="689"/>
        <v>1.3032071999617496</v>
      </c>
      <c r="O1318" s="103">
        <f t="shared" si="667"/>
        <v>1.3067480899999999</v>
      </c>
      <c r="P1318" s="103">
        <f t="shared" si="673"/>
        <v>396.93138212999997</v>
      </c>
      <c r="Q1318" s="11">
        <f t="shared" si="688"/>
        <v>0</v>
      </c>
      <c r="R1318" s="7">
        <f t="shared" si="681"/>
        <v>0</v>
      </c>
      <c r="S1318" s="8">
        <f t="shared" si="674"/>
        <v>0</v>
      </c>
      <c r="T1318" s="113">
        <f t="shared" si="682"/>
        <v>0.1047</v>
      </c>
      <c r="U1318" s="111">
        <f t="shared" si="690"/>
        <v>20</v>
      </c>
      <c r="V1318" s="111">
        <v>252</v>
      </c>
      <c r="W1318" s="110">
        <f t="shared" si="675"/>
        <v>1.0079339919999999</v>
      </c>
      <c r="X1318" s="103">
        <f t="shared" si="676"/>
        <v>3.1492504100000001</v>
      </c>
      <c r="Y1318" s="8">
        <f t="shared" si="683"/>
        <v>0</v>
      </c>
      <c r="Z1318" s="114" t="str">
        <f t="shared" si="686"/>
        <v>A+J=</v>
      </c>
      <c r="AA1318" s="108">
        <f t="shared" si="687"/>
        <v>45586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677"/>
        <v>45584</v>
      </c>
      <c r="B1319" s="103">
        <f t="shared" si="670"/>
        <v>400.29305348000003</v>
      </c>
      <c r="C1319" s="103">
        <f t="shared" si="684"/>
        <v>303.75508881000002</v>
      </c>
      <c r="D1319" s="104">
        <f t="shared" si="678"/>
        <v>1143.3130000000001</v>
      </c>
      <c r="E1319" s="105">
        <f t="shared" si="665"/>
        <v>1146.575</v>
      </c>
      <c r="F1319" s="106">
        <f t="shared" si="666"/>
        <v>45524</v>
      </c>
      <c r="G1319" s="107">
        <f t="shared" si="671"/>
        <v>2.8531119649648495E-3</v>
      </c>
      <c r="H1319" s="108">
        <f t="shared" si="685"/>
        <v>45586</v>
      </c>
      <c r="I1319" s="108">
        <f t="shared" si="672"/>
        <v>45586</v>
      </c>
      <c r="J1319" s="109">
        <f t="shared" si="679"/>
        <v>21</v>
      </c>
      <c r="K1319" s="109">
        <f t="shared" si="669"/>
        <v>21</v>
      </c>
      <c r="L1319" s="8">
        <f t="shared" si="680"/>
        <v>1.00285311</v>
      </c>
      <c r="M1319" s="110">
        <f t="shared" si="668"/>
        <v>1.00607527</v>
      </c>
      <c r="N1319" s="110">
        <f t="shared" si="689"/>
        <v>1.3032071999617496</v>
      </c>
      <c r="O1319" s="103">
        <f t="shared" si="667"/>
        <v>1.30692539</v>
      </c>
      <c r="P1319" s="103">
        <f t="shared" si="673"/>
        <v>396.98523790000002</v>
      </c>
      <c r="Q1319" s="11">
        <f t="shared" si="688"/>
        <v>0</v>
      </c>
      <c r="R1319" s="7">
        <f t="shared" si="681"/>
        <v>0</v>
      </c>
      <c r="S1319" s="8">
        <f t="shared" si="674"/>
        <v>0</v>
      </c>
      <c r="T1319" s="113">
        <f t="shared" si="682"/>
        <v>0.1047</v>
      </c>
      <c r="U1319" s="111">
        <f t="shared" si="690"/>
        <v>21</v>
      </c>
      <c r="V1319" s="111">
        <v>252</v>
      </c>
      <c r="W1319" s="110">
        <f t="shared" si="675"/>
        <v>1.0083323390000001</v>
      </c>
      <c r="X1319" s="103">
        <f t="shared" si="676"/>
        <v>3.3078155800000002</v>
      </c>
      <c r="Y1319" s="8">
        <f t="shared" si="683"/>
        <v>0</v>
      </c>
      <c r="Z1319" s="114" t="str">
        <f t="shared" si="686"/>
        <v>A+J=</v>
      </c>
      <c r="AA1319" s="108">
        <f t="shared" si="687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677"/>
        <v>45585</v>
      </c>
      <c r="B1320" s="103">
        <f t="shared" si="670"/>
        <v>400.29305348000003</v>
      </c>
      <c r="C1320" s="103">
        <f t="shared" si="684"/>
        <v>303.75508881000002</v>
      </c>
      <c r="D1320" s="104">
        <f t="shared" si="678"/>
        <v>1143.3130000000001</v>
      </c>
      <c r="E1320" s="105">
        <f t="shared" ref="E1320:E1383" si="691">IF($K1320=1,VLOOKUP($A1319,$AO$10:$AS$165,4),E1319)</f>
        <v>1146.575</v>
      </c>
      <c r="F1320" s="106">
        <f t="shared" ref="F1320:F1383" si="692">IF($K1320=1,VLOOKUP($A1319,$AO$10:$AS$165,5),F1319)</f>
        <v>45524</v>
      </c>
      <c r="G1320" s="107">
        <f t="shared" si="671"/>
        <v>2.8531119649648495E-3</v>
      </c>
      <c r="H1320" s="108">
        <f t="shared" si="685"/>
        <v>45617</v>
      </c>
      <c r="I1320" s="108">
        <f t="shared" si="672"/>
        <v>45586</v>
      </c>
      <c r="J1320" s="109">
        <f t="shared" si="679"/>
        <v>21</v>
      </c>
      <c r="K1320" s="109">
        <f t="shared" si="669"/>
        <v>21</v>
      </c>
      <c r="L1320" s="8">
        <f t="shared" si="680"/>
        <v>1.00285311</v>
      </c>
      <c r="M1320" s="110">
        <f t="shared" si="668"/>
        <v>1.00607527</v>
      </c>
      <c r="N1320" s="110">
        <f t="shared" si="689"/>
        <v>1.3032071999617496</v>
      </c>
      <c r="O1320" s="103">
        <f t="shared" si="667"/>
        <v>1.30692539</v>
      </c>
      <c r="P1320" s="103">
        <f t="shared" si="673"/>
        <v>396.98523790000002</v>
      </c>
      <c r="Q1320" s="11">
        <f t="shared" si="688"/>
        <v>0</v>
      </c>
      <c r="R1320" s="7">
        <f t="shared" si="681"/>
        <v>0</v>
      </c>
      <c r="S1320" s="8">
        <f t="shared" si="674"/>
        <v>0</v>
      </c>
      <c r="T1320" s="113">
        <f t="shared" si="682"/>
        <v>0.1047</v>
      </c>
      <c r="U1320" s="111">
        <f t="shared" si="690"/>
        <v>21</v>
      </c>
      <c r="V1320" s="111">
        <v>252</v>
      </c>
      <c r="W1320" s="110">
        <f t="shared" si="675"/>
        <v>1.0083323390000001</v>
      </c>
      <c r="X1320" s="103">
        <f t="shared" si="676"/>
        <v>3.3078155800000002</v>
      </c>
      <c r="Y1320" s="8">
        <f t="shared" si="683"/>
        <v>0</v>
      </c>
      <c r="Z1320" s="114" t="str">
        <f t="shared" si="686"/>
        <v>A+J=</v>
      </c>
      <c r="AA1320" s="108">
        <f t="shared" si="687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677"/>
        <v>45586</v>
      </c>
      <c r="B1321" s="103">
        <f t="shared" si="670"/>
        <v>400.29305348000003</v>
      </c>
      <c r="C1321" s="103">
        <f t="shared" si="684"/>
        <v>303.75508881000002</v>
      </c>
      <c r="D1321" s="104">
        <f t="shared" si="678"/>
        <v>1143.3130000000001</v>
      </c>
      <c r="E1321" s="105">
        <f t="shared" si="691"/>
        <v>1146.575</v>
      </c>
      <c r="F1321" s="106">
        <f t="shared" si="692"/>
        <v>45524</v>
      </c>
      <c r="G1321" s="107">
        <f t="shared" si="671"/>
        <v>2.8531119649648495E-3</v>
      </c>
      <c r="H1321" s="108">
        <f t="shared" si="685"/>
        <v>45617</v>
      </c>
      <c r="I1321" s="108">
        <f t="shared" si="672"/>
        <v>45586</v>
      </c>
      <c r="J1321" s="109">
        <f t="shared" si="679"/>
        <v>21</v>
      </c>
      <c r="K1321" s="109">
        <f t="shared" si="669"/>
        <v>21</v>
      </c>
      <c r="L1321" s="8">
        <f t="shared" si="680"/>
        <v>1.00285311</v>
      </c>
      <c r="M1321" s="110">
        <f t="shared" si="668"/>
        <v>1.00607527</v>
      </c>
      <c r="N1321" s="110">
        <f t="shared" si="689"/>
        <v>1.3032071999617496</v>
      </c>
      <c r="O1321" s="103">
        <f t="shared" ref="O1321:O1384" si="693">TRUNC(TRUNC((L1321*N1321),15),8)</f>
        <v>1.30692539</v>
      </c>
      <c r="P1321" s="103">
        <f t="shared" si="673"/>
        <v>396.98523790000002</v>
      </c>
      <c r="Q1321" s="11">
        <f t="shared" si="688"/>
        <v>43</v>
      </c>
      <c r="R1321" s="7">
        <f t="shared" si="681"/>
        <v>3.4283000000000001E-2</v>
      </c>
      <c r="S1321" s="8">
        <f t="shared" si="674"/>
        <v>13.60984491</v>
      </c>
      <c r="T1321" s="113">
        <f t="shared" si="682"/>
        <v>0.1047</v>
      </c>
      <c r="U1321" s="111">
        <f t="shared" si="690"/>
        <v>21</v>
      </c>
      <c r="V1321" s="111">
        <v>252</v>
      </c>
      <c r="W1321" s="110">
        <f t="shared" si="675"/>
        <v>1.0083323390000001</v>
      </c>
      <c r="X1321" s="103">
        <f t="shared" si="676"/>
        <v>3.3078155800000002</v>
      </c>
      <c r="Y1321" s="8">
        <f t="shared" si="683"/>
        <v>16.917660489999999</v>
      </c>
      <c r="Z1321" s="114" t="str">
        <f t="shared" si="686"/>
        <v>A+J=</v>
      </c>
      <c r="AA1321" s="108">
        <f t="shared" si="687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677"/>
        <v>45587</v>
      </c>
      <c r="B1322" s="103">
        <f t="shared" si="670"/>
        <v>383.64034644999998</v>
      </c>
      <c r="C1322" s="103">
        <f t="shared" si="684"/>
        <v>293.34145310999997</v>
      </c>
      <c r="D1322" s="104">
        <f t="shared" si="678"/>
        <v>1146.575</v>
      </c>
      <c r="E1322" s="105">
        <f t="shared" si="691"/>
        <v>1153.7180000000001</v>
      </c>
      <c r="F1322" s="106">
        <f t="shared" si="692"/>
        <v>45556</v>
      </c>
      <c r="G1322" s="107">
        <f t="shared" si="671"/>
        <v>6.2298584915945199E-3</v>
      </c>
      <c r="H1322" s="108">
        <f t="shared" si="685"/>
        <v>45617</v>
      </c>
      <c r="I1322" s="108">
        <f t="shared" si="672"/>
        <v>45617</v>
      </c>
      <c r="J1322" s="109">
        <f t="shared" si="679"/>
        <v>21</v>
      </c>
      <c r="K1322" s="109">
        <f t="shared" si="669"/>
        <v>1</v>
      </c>
      <c r="L1322" s="8">
        <f t="shared" si="680"/>
        <v>1.0002957800000001</v>
      </c>
      <c r="M1322" s="110">
        <f t="shared" ref="M1322:M1385" si="694">IF(I1322&gt;I1321,L1321,M1321)</f>
        <v>1.00285311</v>
      </c>
      <c r="N1322" s="110">
        <f t="shared" si="689"/>
        <v>1.3069253934560325</v>
      </c>
      <c r="O1322" s="103">
        <f t="shared" si="693"/>
        <v>1.3073119499999999</v>
      </c>
      <c r="P1322" s="103">
        <f t="shared" si="673"/>
        <v>383.48878708000001</v>
      </c>
      <c r="Q1322" s="11">
        <f t="shared" si="688"/>
        <v>0</v>
      </c>
      <c r="R1322" s="7">
        <f t="shared" si="681"/>
        <v>0</v>
      </c>
      <c r="S1322" s="8">
        <f t="shared" si="674"/>
        <v>0</v>
      </c>
      <c r="T1322" s="113">
        <f t="shared" si="682"/>
        <v>0.1047</v>
      </c>
      <c r="U1322" s="111">
        <f t="shared" si="690"/>
        <v>1</v>
      </c>
      <c r="V1322" s="111">
        <v>252</v>
      </c>
      <c r="W1322" s="110">
        <f t="shared" si="675"/>
        <v>1.0003952119999999</v>
      </c>
      <c r="X1322" s="103">
        <f t="shared" si="676"/>
        <v>0.15155937</v>
      </c>
      <c r="Y1322" s="8">
        <f t="shared" si="683"/>
        <v>0</v>
      </c>
      <c r="Z1322" s="114" t="str">
        <f t="shared" si="686"/>
        <v>A+J=</v>
      </c>
      <c r="AA1322" s="108">
        <f t="shared" si="687"/>
        <v>45617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677"/>
        <v>45588</v>
      </c>
      <c r="B1323" s="103">
        <f t="shared" si="670"/>
        <v>383.90548496999997</v>
      </c>
      <c r="C1323" s="103">
        <f t="shared" si="684"/>
        <v>293.34145310999997</v>
      </c>
      <c r="D1323" s="104">
        <f t="shared" si="678"/>
        <v>1146.575</v>
      </c>
      <c r="E1323" s="105">
        <f t="shared" si="691"/>
        <v>1153.7180000000001</v>
      </c>
      <c r="F1323" s="106">
        <f t="shared" si="692"/>
        <v>45556</v>
      </c>
      <c r="G1323" s="107">
        <f t="shared" si="671"/>
        <v>6.2298584915945199E-3</v>
      </c>
      <c r="H1323" s="108">
        <f t="shared" si="685"/>
        <v>45617</v>
      </c>
      <c r="I1323" s="108">
        <f t="shared" si="672"/>
        <v>45617</v>
      </c>
      <c r="J1323" s="109">
        <f t="shared" si="679"/>
        <v>21</v>
      </c>
      <c r="K1323" s="109">
        <f t="shared" si="669"/>
        <v>2</v>
      </c>
      <c r="L1323" s="8">
        <f t="shared" si="680"/>
        <v>1.0005916500000001</v>
      </c>
      <c r="M1323" s="110">
        <f t="shared" si="694"/>
        <v>1.00285311</v>
      </c>
      <c r="N1323" s="110">
        <f t="shared" si="689"/>
        <v>1.3069253934560325</v>
      </c>
      <c r="O1323" s="103">
        <f t="shared" si="693"/>
        <v>1.30769863</v>
      </c>
      <c r="P1323" s="103">
        <f t="shared" si="673"/>
        <v>383.60221634999999</v>
      </c>
      <c r="Q1323" s="11">
        <f t="shared" si="688"/>
        <v>0</v>
      </c>
      <c r="R1323" s="7">
        <f t="shared" si="681"/>
        <v>0</v>
      </c>
      <c r="S1323" s="8">
        <f t="shared" si="674"/>
        <v>0</v>
      </c>
      <c r="T1323" s="113">
        <f t="shared" si="682"/>
        <v>0.1047</v>
      </c>
      <c r="U1323" s="111">
        <f t="shared" si="690"/>
        <v>2</v>
      </c>
      <c r="V1323" s="111">
        <v>252</v>
      </c>
      <c r="W1323" s="110">
        <f t="shared" si="675"/>
        <v>1.000790581</v>
      </c>
      <c r="X1323" s="103">
        <f t="shared" si="676"/>
        <v>0.30326861999999999</v>
      </c>
      <c r="Y1323" s="8">
        <f t="shared" si="683"/>
        <v>0</v>
      </c>
      <c r="Z1323" s="114" t="str">
        <f t="shared" si="686"/>
        <v>A+J=</v>
      </c>
      <c r="AA1323" s="108">
        <f t="shared" si="687"/>
        <v>45617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677"/>
        <v>45589</v>
      </c>
      <c r="B1324" s="103">
        <f t="shared" si="670"/>
        <v>384.1708079</v>
      </c>
      <c r="C1324" s="103">
        <f t="shared" si="684"/>
        <v>293.34145310999997</v>
      </c>
      <c r="D1324" s="104">
        <f t="shared" si="678"/>
        <v>1146.575</v>
      </c>
      <c r="E1324" s="105">
        <f t="shared" si="691"/>
        <v>1153.7180000000001</v>
      </c>
      <c r="F1324" s="106">
        <f t="shared" si="692"/>
        <v>45556</v>
      </c>
      <c r="G1324" s="107">
        <f t="shared" si="671"/>
        <v>6.2298584915945199E-3</v>
      </c>
      <c r="H1324" s="108">
        <f t="shared" si="685"/>
        <v>45617</v>
      </c>
      <c r="I1324" s="108">
        <f t="shared" si="672"/>
        <v>45617</v>
      </c>
      <c r="J1324" s="109">
        <f t="shared" si="679"/>
        <v>21</v>
      </c>
      <c r="K1324" s="109">
        <f t="shared" ref="K1324:K1387" si="695">(J1324-(NETWORKDAYS(A1324,I1324,AD$171:AD$502)-1))</f>
        <v>3</v>
      </c>
      <c r="L1324" s="8">
        <f t="shared" si="680"/>
        <v>1.0008876099999999</v>
      </c>
      <c r="M1324" s="110">
        <f t="shared" si="694"/>
        <v>1.00285311</v>
      </c>
      <c r="N1324" s="110">
        <f t="shared" si="689"/>
        <v>1.3069253934560325</v>
      </c>
      <c r="O1324" s="103">
        <f t="shared" si="693"/>
        <v>1.30808543</v>
      </c>
      <c r="P1324" s="103">
        <f t="shared" si="673"/>
        <v>383.71568081999999</v>
      </c>
      <c r="Q1324" s="11">
        <f t="shared" si="688"/>
        <v>0</v>
      </c>
      <c r="R1324" s="7">
        <f t="shared" si="681"/>
        <v>0</v>
      </c>
      <c r="S1324" s="8">
        <f t="shared" si="674"/>
        <v>0</v>
      </c>
      <c r="T1324" s="113">
        <f t="shared" si="682"/>
        <v>0.1047</v>
      </c>
      <c r="U1324" s="111">
        <f t="shared" si="690"/>
        <v>3</v>
      </c>
      <c r="V1324" s="111">
        <v>252</v>
      </c>
      <c r="W1324" s="110">
        <f t="shared" si="675"/>
        <v>1.0011861049999999</v>
      </c>
      <c r="X1324" s="103">
        <f t="shared" si="676"/>
        <v>0.45512708000000002</v>
      </c>
      <c r="Y1324" s="8">
        <f t="shared" si="683"/>
        <v>0</v>
      </c>
      <c r="Z1324" s="114" t="str">
        <f t="shared" si="686"/>
        <v>A+J=</v>
      </c>
      <c r="AA1324" s="108">
        <f t="shared" si="687"/>
        <v>45617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677"/>
        <v>45590</v>
      </c>
      <c r="B1325" s="103">
        <f t="shared" si="670"/>
        <v>384.43631024000001</v>
      </c>
      <c r="C1325" s="103">
        <f t="shared" si="684"/>
        <v>293.34145310999997</v>
      </c>
      <c r="D1325" s="104">
        <f t="shared" si="678"/>
        <v>1146.575</v>
      </c>
      <c r="E1325" s="105">
        <f t="shared" si="691"/>
        <v>1153.7180000000001</v>
      </c>
      <c r="F1325" s="106">
        <f t="shared" si="692"/>
        <v>45556</v>
      </c>
      <c r="G1325" s="107">
        <f t="shared" si="671"/>
        <v>6.2298584915945199E-3</v>
      </c>
      <c r="H1325" s="108">
        <f t="shared" si="685"/>
        <v>45617</v>
      </c>
      <c r="I1325" s="108">
        <f t="shared" si="672"/>
        <v>45617</v>
      </c>
      <c r="J1325" s="109">
        <f t="shared" si="679"/>
        <v>21</v>
      </c>
      <c r="K1325" s="109">
        <f t="shared" si="695"/>
        <v>4</v>
      </c>
      <c r="L1325" s="8">
        <f t="shared" si="680"/>
        <v>1.00118365</v>
      </c>
      <c r="M1325" s="110">
        <f t="shared" si="694"/>
        <v>1.00285311</v>
      </c>
      <c r="N1325" s="110">
        <f t="shared" si="689"/>
        <v>1.3069253934560325</v>
      </c>
      <c r="O1325" s="103">
        <f t="shared" si="693"/>
        <v>1.3084723300000001</v>
      </c>
      <c r="P1325" s="103">
        <f t="shared" si="673"/>
        <v>383.82917463000001</v>
      </c>
      <c r="Q1325" s="11">
        <f t="shared" si="688"/>
        <v>0</v>
      </c>
      <c r="R1325" s="7">
        <f t="shared" si="681"/>
        <v>0</v>
      </c>
      <c r="S1325" s="8">
        <f t="shared" si="674"/>
        <v>0</v>
      </c>
      <c r="T1325" s="113">
        <f t="shared" si="682"/>
        <v>0.1047</v>
      </c>
      <c r="U1325" s="111">
        <f t="shared" si="690"/>
        <v>4</v>
      </c>
      <c r="V1325" s="111">
        <v>252</v>
      </c>
      <c r="W1325" s="110">
        <f t="shared" si="675"/>
        <v>1.001581786</v>
      </c>
      <c r="X1325" s="103">
        <f t="shared" si="676"/>
        <v>0.60713561000000005</v>
      </c>
      <c r="Y1325" s="8">
        <f t="shared" si="683"/>
        <v>0</v>
      </c>
      <c r="Z1325" s="114" t="str">
        <f t="shared" si="686"/>
        <v>A+J=</v>
      </c>
      <c r="AA1325" s="108">
        <f t="shared" si="687"/>
        <v>45617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677"/>
        <v>45591</v>
      </c>
      <c r="B1326" s="103">
        <f t="shared" si="670"/>
        <v>384.70200087999996</v>
      </c>
      <c r="C1326" s="103">
        <f t="shared" si="684"/>
        <v>293.34145310999997</v>
      </c>
      <c r="D1326" s="104">
        <f t="shared" si="678"/>
        <v>1146.575</v>
      </c>
      <c r="E1326" s="105">
        <f t="shared" si="691"/>
        <v>1153.7180000000001</v>
      </c>
      <c r="F1326" s="106">
        <f t="shared" si="692"/>
        <v>45556</v>
      </c>
      <c r="G1326" s="107">
        <f t="shared" si="671"/>
        <v>6.2298584915945199E-3</v>
      </c>
      <c r="H1326" s="108">
        <f t="shared" si="685"/>
        <v>45617</v>
      </c>
      <c r="I1326" s="108">
        <f t="shared" si="672"/>
        <v>45617</v>
      </c>
      <c r="J1326" s="109">
        <f t="shared" si="679"/>
        <v>21</v>
      </c>
      <c r="K1326" s="109">
        <f t="shared" si="695"/>
        <v>5</v>
      </c>
      <c r="L1326" s="8">
        <f t="shared" si="680"/>
        <v>1.0014797900000001</v>
      </c>
      <c r="M1326" s="110">
        <f t="shared" si="694"/>
        <v>1.00285311</v>
      </c>
      <c r="N1326" s="110">
        <f t="shared" si="689"/>
        <v>1.3069253934560325</v>
      </c>
      <c r="O1326" s="103">
        <f t="shared" si="693"/>
        <v>1.30885936</v>
      </c>
      <c r="P1326" s="103">
        <f t="shared" si="673"/>
        <v>383.94270656999998</v>
      </c>
      <c r="Q1326" s="11">
        <f t="shared" si="688"/>
        <v>0</v>
      </c>
      <c r="R1326" s="7">
        <f t="shared" si="681"/>
        <v>0</v>
      </c>
      <c r="S1326" s="8">
        <f t="shared" si="674"/>
        <v>0</v>
      </c>
      <c r="T1326" s="113">
        <f t="shared" si="682"/>
        <v>0.1047</v>
      </c>
      <c r="U1326" s="111">
        <f t="shared" si="690"/>
        <v>5</v>
      </c>
      <c r="V1326" s="111">
        <v>252</v>
      </c>
      <c r="W1326" s="110">
        <f t="shared" si="675"/>
        <v>1.001977624</v>
      </c>
      <c r="X1326" s="103">
        <f t="shared" si="676"/>
        <v>0.75929431000000003</v>
      </c>
      <c r="Y1326" s="8">
        <f t="shared" si="683"/>
        <v>0</v>
      </c>
      <c r="Z1326" s="114" t="str">
        <f t="shared" si="686"/>
        <v>A+J=</v>
      </c>
      <c r="AA1326" s="108">
        <f t="shared" si="687"/>
        <v>45617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677"/>
        <v>45592</v>
      </c>
      <c r="B1327" s="103">
        <f t="shared" si="670"/>
        <v>384.70200087999996</v>
      </c>
      <c r="C1327" s="103">
        <f t="shared" si="684"/>
        <v>293.34145310999997</v>
      </c>
      <c r="D1327" s="104">
        <f t="shared" si="678"/>
        <v>1146.575</v>
      </c>
      <c r="E1327" s="105">
        <f t="shared" si="691"/>
        <v>1153.7180000000001</v>
      </c>
      <c r="F1327" s="106">
        <f t="shared" si="692"/>
        <v>45556</v>
      </c>
      <c r="G1327" s="107">
        <f t="shared" si="671"/>
        <v>6.2298584915945199E-3</v>
      </c>
      <c r="H1327" s="108">
        <f t="shared" si="685"/>
        <v>45617</v>
      </c>
      <c r="I1327" s="108">
        <f t="shared" si="672"/>
        <v>45617</v>
      </c>
      <c r="J1327" s="109">
        <f t="shared" si="679"/>
        <v>21</v>
      </c>
      <c r="K1327" s="109">
        <f t="shared" si="695"/>
        <v>5</v>
      </c>
      <c r="L1327" s="8">
        <f t="shared" si="680"/>
        <v>1.0014797900000001</v>
      </c>
      <c r="M1327" s="110">
        <f t="shared" si="694"/>
        <v>1.00285311</v>
      </c>
      <c r="N1327" s="110">
        <f t="shared" si="689"/>
        <v>1.3069253934560325</v>
      </c>
      <c r="O1327" s="103">
        <f t="shared" si="693"/>
        <v>1.30885936</v>
      </c>
      <c r="P1327" s="103">
        <f t="shared" si="673"/>
        <v>383.94270656999998</v>
      </c>
      <c r="Q1327" s="11">
        <f t="shared" si="688"/>
        <v>0</v>
      </c>
      <c r="R1327" s="7">
        <f t="shared" si="681"/>
        <v>0</v>
      </c>
      <c r="S1327" s="8">
        <f t="shared" si="674"/>
        <v>0</v>
      </c>
      <c r="T1327" s="113">
        <f t="shared" si="682"/>
        <v>0.1047</v>
      </c>
      <c r="U1327" s="111">
        <f t="shared" si="690"/>
        <v>5</v>
      </c>
      <c r="V1327" s="111">
        <v>252</v>
      </c>
      <c r="W1327" s="110">
        <f t="shared" si="675"/>
        <v>1.001977624</v>
      </c>
      <c r="X1327" s="103">
        <f t="shared" si="676"/>
        <v>0.75929431000000003</v>
      </c>
      <c r="Y1327" s="8">
        <f t="shared" si="683"/>
        <v>0</v>
      </c>
      <c r="Z1327" s="114" t="str">
        <f t="shared" si="686"/>
        <v>A+J=</v>
      </c>
      <c r="AA1327" s="108">
        <f t="shared" si="687"/>
        <v>45617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677"/>
        <v>45593</v>
      </c>
      <c r="B1328" s="103">
        <f t="shared" si="670"/>
        <v>384.70200087999996</v>
      </c>
      <c r="C1328" s="103">
        <f t="shared" si="684"/>
        <v>293.34145310999997</v>
      </c>
      <c r="D1328" s="104">
        <f t="shared" si="678"/>
        <v>1146.575</v>
      </c>
      <c r="E1328" s="105">
        <f t="shared" si="691"/>
        <v>1153.7180000000001</v>
      </c>
      <c r="F1328" s="106">
        <f t="shared" si="692"/>
        <v>45556</v>
      </c>
      <c r="G1328" s="107">
        <f t="shared" si="671"/>
        <v>6.2298584915945199E-3</v>
      </c>
      <c r="H1328" s="108">
        <f t="shared" si="685"/>
        <v>45617</v>
      </c>
      <c r="I1328" s="108">
        <f t="shared" si="672"/>
        <v>45617</v>
      </c>
      <c r="J1328" s="109">
        <f t="shared" si="679"/>
        <v>21</v>
      </c>
      <c r="K1328" s="109">
        <f t="shared" si="695"/>
        <v>5</v>
      </c>
      <c r="L1328" s="8">
        <f t="shared" si="680"/>
        <v>1.0014797900000001</v>
      </c>
      <c r="M1328" s="110">
        <f t="shared" si="694"/>
        <v>1.00285311</v>
      </c>
      <c r="N1328" s="110">
        <f t="shared" si="689"/>
        <v>1.3069253934560325</v>
      </c>
      <c r="O1328" s="103">
        <f t="shared" si="693"/>
        <v>1.30885936</v>
      </c>
      <c r="P1328" s="103">
        <f t="shared" si="673"/>
        <v>383.94270656999998</v>
      </c>
      <c r="Q1328" s="11">
        <f t="shared" si="688"/>
        <v>0</v>
      </c>
      <c r="R1328" s="7">
        <f t="shared" si="681"/>
        <v>0</v>
      </c>
      <c r="S1328" s="8">
        <f t="shared" si="674"/>
        <v>0</v>
      </c>
      <c r="T1328" s="113">
        <f t="shared" si="682"/>
        <v>0.1047</v>
      </c>
      <c r="U1328" s="111">
        <f t="shared" si="690"/>
        <v>5</v>
      </c>
      <c r="V1328" s="111">
        <v>252</v>
      </c>
      <c r="W1328" s="110">
        <f t="shared" si="675"/>
        <v>1.001977624</v>
      </c>
      <c r="X1328" s="103">
        <f t="shared" si="676"/>
        <v>0.75929431000000003</v>
      </c>
      <c r="Y1328" s="8">
        <f t="shared" si="683"/>
        <v>0</v>
      </c>
      <c r="Z1328" s="114" t="str">
        <f t="shared" si="686"/>
        <v>A+J=</v>
      </c>
      <c r="AA1328" s="108">
        <f t="shared" si="687"/>
        <v>45617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677"/>
        <v>45594</v>
      </c>
      <c r="B1329" s="103">
        <f t="shared" si="670"/>
        <v>384.96787326999998</v>
      </c>
      <c r="C1329" s="103">
        <f t="shared" si="684"/>
        <v>293.34145310999997</v>
      </c>
      <c r="D1329" s="104">
        <f t="shared" si="678"/>
        <v>1146.575</v>
      </c>
      <c r="E1329" s="105">
        <f t="shared" si="691"/>
        <v>1153.7180000000001</v>
      </c>
      <c r="F1329" s="106">
        <f t="shared" si="692"/>
        <v>45556</v>
      </c>
      <c r="G1329" s="107">
        <f t="shared" si="671"/>
        <v>6.2298584915945199E-3</v>
      </c>
      <c r="H1329" s="108">
        <f t="shared" si="685"/>
        <v>45617</v>
      </c>
      <c r="I1329" s="108">
        <f t="shared" si="672"/>
        <v>45617</v>
      </c>
      <c r="J1329" s="109">
        <f t="shared" si="679"/>
        <v>21</v>
      </c>
      <c r="K1329" s="109">
        <f t="shared" si="695"/>
        <v>6</v>
      </c>
      <c r="L1329" s="8">
        <f t="shared" si="680"/>
        <v>1.0017760099999999</v>
      </c>
      <c r="M1329" s="110">
        <f t="shared" si="694"/>
        <v>1.00285311</v>
      </c>
      <c r="N1329" s="110">
        <f t="shared" si="689"/>
        <v>1.3069253934560325</v>
      </c>
      <c r="O1329" s="103">
        <f t="shared" si="693"/>
        <v>1.3092465</v>
      </c>
      <c r="P1329" s="103">
        <f t="shared" si="673"/>
        <v>384.05627077999998</v>
      </c>
      <c r="Q1329" s="11">
        <f t="shared" si="688"/>
        <v>0</v>
      </c>
      <c r="R1329" s="7">
        <f t="shared" si="681"/>
        <v>0</v>
      </c>
      <c r="S1329" s="8">
        <f t="shared" si="674"/>
        <v>0</v>
      </c>
      <c r="T1329" s="113">
        <f t="shared" si="682"/>
        <v>0.1047</v>
      </c>
      <c r="U1329" s="111">
        <f t="shared" si="690"/>
        <v>6</v>
      </c>
      <c r="V1329" s="111">
        <v>252</v>
      </c>
      <c r="W1329" s="110">
        <f t="shared" si="675"/>
        <v>1.0023736169999999</v>
      </c>
      <c r="X1329" s="103">
        <f t="shared" si="676"/>
        <v>0.91160249000000004</v>
      </c>
      <c r="Y1329" s="8">
        <f t="shared" si="683"/>
        <v>0</v>
      </c>
      <c r="Z1329" s="114" t="str">
        <f t="shared" si="686"/>
        <v>A+J=</v>
      </c>
      <c r="AA1329" s="108">
        <f t="shared" si="687"/>
        <v>45617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677"/>
        <v>45595</v>
      </c>
      <c r="B1330" s="103">
        <f t="shared" si="670"/>
        <v>385.23393161000001</v>
      </c>
      <c r="C1330" s="103">
        <f t="shared" si="684"/>
        <v>293.34145310999997</v>
      </c>
      <c r="D1330" s="104">
        <f t="shared" si="678"/>
        <v>1146.575</v>
      </c>
      <c r="E1330" s="105">
        <f t="shared" si="691"/>
        <v>1153.7180000000001</v>
      </c>
      <c r="F1330" s="106">
        <f t="shared" si="692"/>
        <v>45556</v>
      </c>
      <c r="G1330" s="107">
        <f t="shared" si="671"/>
        <v>6.2298584915945199E-3</v>
      </c>
      <c r="H1330" s="108">
        <f t="shared" si="685"/>
        <v>45617</v>
      </c>
      <c r="I1330" s="108">
        <f t="shared" si="672"/>
        <v>45617</v>
      </c>
      <c r="J1330" s="109">
        <f t="shared" si="679"/>
        <v>21</v>
      </c>
      <c r="K1330" s="109">
        <f t="shared" si="695"/>
        <v>7</v>
      </c>
      <c r="L1330" s="8">
        <f t="shared" si="680"/>
        <v>1.0020723199999999</v>
      </c>
      <c r="M1330" s="110">
        <f t="shared" si="694"/>
        <v>1.00285311</v>
      </c>
      <c r="N1330" s="110">
        <f t="shared" si="689"/>
        <v>1.3069253934560325</v>
      </c>
      <c r="O1330" s="103">
        <f t="shared" si="693"/>
        <v>1.3096337600000001</v>
      </c>
      <c r="P1330" s="103">
        <f t="shared" si="673"/>
        <v>384.16987019999999</v>
      </c>
      <c r="Q1330" s="11">
        <f t="shared" si="688"/>
        <v>0</v>
      </c>
      <c r="R1330" s="7">
        <f t="shared" si="681"/>
        <v>0</v>
      </c>
      <c r="S1330" s="8">
        <f t="shared" si="674"/>
        <v>0</v>
      </c>
      <c r="T1330" s="113">
        <f t="shared" si="682"/>
        <v>0.1047</v>
      </c>
      <c r="U1330" s="111">
        <f t="shared" si="690"/>
        <v>7</v>
      </c>
      <c r="V1330" s="111">
        <v>252</v>
      </c>
      <c r="W1330" s="110">
        <f t="shared" si="675"/>
        <v>1.0027697680000001</v>
      </c>
      <c r="X1330" s="103">
        <f t="shared" si="676"/>
        <v>1.0640614100000001</v>
      </c>
      <c r="Y1330" s="8">
        <f t="shared" si="683"/>
        <v>0</v>
      </c>
      <c r="Z1330" s="114" t="str">
        <f t="shared" si="686"/>
        <v>A+J=</v>
      </c>
      <c r="AA1330" s="108">
        <f t="shared" si="687"/>
        <v>45617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677"/>
        <v>45596</v>
      </c>
      <c r="B1331" s="103">
        <f t="shared" si="670"/>
        <v>385.50016930999999</v>
      </c>
      <c r="C1331" s="103">
        <f t="shared" si="684"/>
        <v>293.34145310999997</v>
      </c>
      <c r="D1331" s="104">
        <f t="shared" si="678"/>
        <v>1146.575</v>
      </c>
      <c r="E1331" s="105">
        <f t="shared" si="691"/>
        <v>1153.7180000000001</v>
      </c>
      <c r="F1331" s="106">
        <f t="shared" si="692"/>
        <v>45556</v>
      </c>
      <c r="G1331" s="107">
        <f t="shared" si="671"/>
        <v>6.2298584915945199E-3</v>
      </c>
      <c r="H1331" s="108">
        <f t="shared" si="685"/>
        <v>45617</v>
      </c>
      <c r="I1331" s="108">
        <f t="shared" si="672"/>
        <v>45617</v>
      </c>
      <c r="J1331" s="109">
        <f t="shared" si="679"/>
        <v>21</v>
      </c>
      <c r="K1331" s="109">
        <f t="shared" si="695"/>
        <v>8</v>
      </c>
      <c r="L1331" s="8">
        <f t="shared" si="680"/>
        <v>1.0023687100000001</v>
      </c>
      <c r="M1331" s="110">
        <f t="shared" si="694"/>
        <v>1.00285311</v>
      </c>
      <c r="N1331" s="110">
        <f t="shared" si="689"/>
        <v>1.3069253934560325</v>
      </c>
      <c r="O1331" s="103">
        <f t="shared" si="693"/>
        <v>1.31002112</v>
      </c>
      <c r="P1331" s="103">
        <f t="shared" si="673"/>
        <v>384.28349894000002</v>
      </c>
      <c r="Q1331" s="11">
        <f t="shared" si="688"/>
        <v>0</v>
      </c>
      <c r="R1331" s="7">
        <f t="shared" si="681"/>
        <v>0</v>
      </c>
      <c r="S1331" s="8">
        <f t="shared" si="674"/>
        <v>0</v>
      </c>
      <c r="T1331" s="113">
        <f t="shared" si="682"/>
        <v>0.1047</v>
      </c>
      <c r="U1331" s="111">
        <f t="shared" si="690"/>
        <v>8</v>
      </c>
      <c r="V1331" s="111">
        <v>252</v>
      </c>
      <c r="W1331" s="110">
        <f t="shared" si="675"/>
        <v>1.003166075</v>
      </c>
      <c r="X1331" s="103">
        <f t="shared" si="676"/>
        <v>1.2166703699999999</v>
      </c>
      <c r="Y1331" s="8">
        <f t="shared" si="683"/>
        <v>0</v>
      </c>
      <c r="Z1331" s="114" t="str">
        <f t="shared" si="686"/>
        <v>A+J=</v>
      </c>
      <c r="AA1331" s="108">
        <f t="shared" si="687"/>
        <v>45617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677"/>
        <v>45597</v>
      </c>
      <c r="B1332" s="103">
        <f t="shared" si="670"/>
        <v>385.76659532999997</v>
      </c>
      <c r="C1332" s="103">
        <f t="shared" si="684"/>
        <v>293.34145310999997</v>
      </c>
      <c r="D1332" s="104">
        <f t="shared" si="678"/>
        <v>1146.575</v>
      </c>
      <c r="E1332" s="105">
        <f t="shared" si="691"/>
        <v>1153.7180000000001</v>
      </c>
      <c r="F1332" s="106">
        <f t="shared" si="692"/>
        <v>45556</v>
      </c>
      <c r="G1332" s="107">
        <f t="shared" si="671"/>
        <v>6.2298584915945199E-3</v>
      </c>
      <c r="H1332" s="108">
        <f t="shared" si="685"/>
        <v>45617</v>
      </c>
      <c r="I1332" s="108">
        <f t="shared" si="672"/>
        <v>45617</v>
      </c>
      <c r="J1332" s="109">
        <f t="shared" si="679"/>
        <v>21</v>
      </c>
      <c r="K1332" s="109">
        <f t="shared" si="695"/>
        <v>9</v>
      </c>
      <c r="L1332" s="8">
        <f t="shared" si="680"/>
        <v>1.0026652</v>
      </c>
      <c r="M1332" s="110">
        <f t="shared" si="694"/>
        <v>1.00285311</v>
      </c>
      <c r="N1332" s="110">
        <f t="shared" si="689"/>
        <v>1.3069253934560325</v>
      </c>
      <c r="O1332" s="103">
        <f t="shared" si="693"/>
        <v>1.3104086100000001</v>
      </c>
      <c r="P1332" s="103">
        <f t="shared" si="673"/>
        <v>384.39716582</v>
      </c>
      <c r="Q1332" s="11">
        <f t="shared" si="688"/>
        <v>0</v>
      </c>
      <c r="R1332" s="7">
        <f t="shared" si="681"/>
        <v>0</v>
      </c>
      <c r="S1332" s="8">
        <f t="shared" si="674"/>
        <v>0</v>
      </c>
      <c r="T1332" s="113">
        <f t="shared" si="682"/>
        <v>0.1047</v>
      </c>
      <c r="U1332" s="111">
        <f t="shared" si="690"/>
        <v>9</v>
      </c>
      <c r="V1332" s="111">
        <v>252</v>
      </c>
      <c r="W1332" s="110">
        <f t="shared" si="675"/>
        <v>1.0035625379999999</v>
      </c>
      <c r="X1332" s="103">
        <f t="shared" si="676"/>
        <v>1.36942951</v>
      </c>
      <c r="Y1332" s="8">
        <f t="shared" si="683"/>
        <v>0</v>
      </c>
      <c r="Z1332" s="114" t="str">
        <f t="shared" si="686"/>
        <v>A+J=</v>
      </c>
      <c r="AA1332" s="108">
        <f t="shared" si="687"/>
        <v>45617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677"/>
        <v>45598</v>
      </c>
      <c r="B1333" s="103">
        <f t="shared" si="670"/>
        <v>386.03320128000001</v>
      </c>
      <c r="C1333" s="103">
        <f t="shared" si="684"/>
        <v>293.34145310999997</v>
      </c>
      <c r="D1333" s="104">
        <f t="shared" si="678"/>
        <v>1146.575</v>
      </c>
      <c r="E1333" s="105">
        <f t="shared" si="691"/>
        <v>1153.7180000000001</v>
      </c>
      <c r="F1333" s="106">
        <f t="shared" si="692"/>
        <v>45556</v>
      </c>
      <c r="G1333" s="107">
        <f t="shared" si="671"/>
        <v>6.2298584915945199E-3</v>
      </c>
      <c r="H1333" s="108">
        <f t="shared" si="685"/>
        <v>45617</v>
      </c>
      <c r="I1333" s="108">
        <f t="shared" si="672"/>
        <v>45617</v>
      </c>
      <c r="J1333" s="109">
        <f t="shared" si="679"/>
        <v>21</v>
      </c>
      <c r="K1333" s="109">
        <f t="shared" si="695"/>
        <v>10</v>
      </c>
      <c r="L1333" s="8">
        <f t="shared" si="680"/>
        <v>1.00296177</v>
      </c>
      <c r="M1333" s="110">
        <f t="shared" si="694"/>
        <v>1.00285311</v>
      </c>
      <c r="N1333" s="110">
        <f t="shared" si="689"/>
        <v>1.3069253934560325</v>
      </c>
      <c r="O1333" s="103">
        <f t="shared" si="693"/>
        <v>1.3107962</v>
      </c>
      <c r="P1333" s="103">
        <f t="shared" si="673"/>
        <v>384.51086203</v>
      </c>
      <c r="Q1333" s="11">
        <f t="shared" si="688"/>
        <v>0</v>
      </c>
      <c r="R1333" s="7">
        <f t="shared" si="681"/>
        <v>0</v>
      </c>
      <c r="S1333" s="8">
        <f t="shared" si="674"/>
        <v>0</v>
      </c>
      <c r="T1333" s="113">
        <f t="shared" si="682"/>
        <v>0.1047</v>
      </c>
      <c r="U1333" s="111">
        <f t="shared" si="690"/>
        <v>10</v>
      </c>
      <c r="V1333" s="111">
        <v>252</v>
      </c>
      <c r="W1333" s="110">
        <f t="shared" si="675"/>
        <v>1.003959158</v>
      </c>
      <c r="X1333" s="103">
        <f t="shared" si="676"/>
        <v>1.5223392499999999</v>
      </c>
      <c r="Y1333" s="8">
        <f t="shared" si="683"/>
        <v>0</v>
      </c>
      <c r="Z1333" s="114" t="str">
        <f t="shared" si="686"/>
        <v>A+J=</v>
      </c>
      <c r="AA1333" s="108">
        <f t="shared" si="687"/>
        <v>45617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677"/>
        <v>45599</v>
      </c>
      <c r="B1334" s="103">
        <f t="shared" si="670"/>
        <v>386.03320128000001</v>
      </c>
      <c r="C1334" s="103">
        <f t="shared" si="684"/>
        <v>293.34145310999997</v>
      </c>
      <c r="D1334" s="104">
        <f t="shared" si="678"/>
        <v>1146.575</v>
      </c>
      <c r="E1334" s="105">
        <f t="shared" si="691"/>
        <v>1153.7180000000001</v>
      </c>
      <c r="F1334" s="106">
        <f t="shared" si="692"/>
        <v>45556</v>
      </c>
      <c r="G1334" s="107">
        <f t="shared" si="671"/>
        <v>6.2298584915945199E-3</v>
      </c>
      <c r="H1334" s="108">
        <f t="shared" si="685"/>
        <v>45617</v>
      </c>
      <c r="I1334" s="108">
        <f t="shared" si="672"/>
        <v>45617</v>
      </c>
      <c r="J1334" s="109">
        <f t="shared" si="679"/>
        <v>21</v>
      </c>
      <c r="K1334" s="109">
        <f t="shared" si="695"/>
        <v>10</v>
      </c>
      <c r="L1334" s="8">
        <f t="shared" si="680"/>
        <v>1.00296177</v>
      </c>
      <c r="M1334" s="110">
        <f t="shared" si="694"/>
        <v>1.00285311</v>
      </c>
      <c r="N1334" s="110">
        <f t="shared" si="689"/>
        <v>1.3069253934560325</v>
      </c>
      <c r="O1334" s="103">
        <f t="shared" si="693"/>
        <v>1.3107962</v>
      </c>
      <c r="P1334" s="103">
        <f t="shared" si="673"/>
        <v>384.51086203</v>
      </c>
      <c r="Q1334" s="11">
        <f t="shared" si="688"/>
        <v>0</v>
      </c>
      <c r="R1334" s="7">
        <f t="shared" si="681"/>
        <v>0</v>
      </c>
      <c r="S1334" s="8">
        <f t="shared" si="674"/>
        <v>0</v>
      </c>
      <c r="T1334" s="113">
        <f t="shared" si="682"/>
        <v>0.1047</v>
      </c>
      <c r="U1334" s="111">
        <f t="shared" si="690"/>
        <v>10</v>
      </c>
      <c r="V1334" s="111">
        <v>252</v>
      </c>
      <c r="W1334" s="110">
        <f t="shared" si="675"/>
        <v>1.003959158</v>
      </c>
      <c r="X1334" s="103">
        <f t="shared" si="676"/>
        <v>1.5223392499999999</v>
      </c>
      <c r="Y1334" s="8">
        <f t="shared" si="683"/>
        <v>0</v>
      </c>
      <c r="Z1334" s="114" t="str">
        <f t="shared" si="686"/>
        <v>A+J=</v>
      </c>
      <c r="AA1334" s="108">
        <f t="shared" si="687"/>
        <v>45617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677"/>
        <v>45600</v>
      </c>
      <c r="B1335" s="103">
        <f t="shared" si="670"/>
        <v>386.03320128000001</v>
      </c>
      <c r="C1335" s="103">
        <f t="shared" si="684"/>
        <v>293.34145310999997</v>
      </c>
      <c r="D1335" s="104">
        <f t="shared" si="678"/>
        <v>1146.575</v>
      </c>
      <c r="E1335" s="105">
        <f t="shared" si="691"/>
        <v>1153.7180000000001</v>
      </c>
      <c r="F1335" s="106">
        <f t="shared" si="692"/>
        <v>45556</v>
      </c>
      <c r="G1335" s="107">
        <f t="shared" si="671"/>
        <v>6.2298584915945199E-3</v>
      </c>
      <c r="H1335" s="108">
        <f t="shared" si="685"/>
        <v>45617</v>
      </c>
      <c r="I1335" s="108">
        <f t="shared" si="672"/>
        <v>45617</v>
      </c>
      <c r="J1335" s="109">
        <f t="shared" si="679"/>
        <v>21</v>
      </c>
      <c r="K1335" s="109">
        <f t="shared" si="695"/>
        <v>10</v>
      </c>
      <c r="L1335" s="8">
        <f t="shared" si="680"/>
        <v>1.00296177</v>
      </c>
      <c r="M1335" s="110">
        <f t="shared" si="694"/>
        <v>1.00285311</v>
      </c>
      <c r="N1335" s="110">
        <f t="shared" si="689"/>
        <v>1.3069253934560325</v>
      </c>
      <c r="O1335" s="103">
        <f t="shared" si="693"/>
        <v>1.3107962</v>
      </c>
      <c r="P1335" s="103">
        <f t="shared" si="673"/>
        <v>384.51086203</v>
      </c>
      <c r="Q1335" s="11">
        <f t="shared" si="688"/>
        <v>0</v>
      </c>
      <c r="R1335" s="7">
        <f t="shared" si="681"/>
        <v>0</v>
      </c>
      <c r="S1335" s="8">
        <f t="shared" si="674"/>
        <v>0</v>
      </c>
      <c r="T1335" s="113">
        <f t="shared" si="682"/>
        <v>0.1047</v>
      </c>
      <c r="U1335" s="111">
        <f t="shared" si="690"/>
        <v>10</v>
      </c>
      <c r="V1335" s="111">
        <v>252</v>
      </c>
      <c r="W1335" s="110">
        <f t="shared" si="675"/>
        <v>1.003959158</v>
      </c>
      <c r="X1335" s="103">
        <f t="shared" si="676"/>
        <v>1.5223392499999999</v>
      </c>
      <c r="Y1335" s="8">
        <f t="shared" si="683"/>
        <v>0</v>
      </c>
      <c r="Z1335" s="114" t="str">
        <f t="shared" si="686"/>
        <v>A+J=</v>
      </c>
      <c r="AA1335" s="108">
        <f t="shared" si="687"/>
        <v>45617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677"/>
        <v>45601</v>
      </c>
      <c r="B1336" s="103">
        <f t="shared" si="670"/>
        <v>386.29999316999999</v>
      </c>
      <c r="C1336" s="103">
        <f t="shared" si="684"/>
        <v>293.34145310999997</v>
      </c>
      <c r="D1336" s="104">
        <f t="shared" si="678"/>
        <v>1146.575</v>
      </c>
      <c r="E1336" s="105">
        <f t="shared" si="691"/>
        <v>1153.7180000000001</v>
      </c>
      <c r="F1336" s="106">
        <f t="shared" si="692"/>
        <v>45556</v>
      </c>
      <c r="G1336" s="107">
        <f t="shared" si="671"/>
        <v>6.2298584915945199E-3</v>
      </c>
      <c r="H1336" s="108">
        <f t="shared" si="685"/>
        <v>45617</v>
      </c>
      <c r="I1336" s="108">
        <f t="shared" si="672"/>
        <v>45617</v>
      </c>
      <c r="J1336" s="109">
        <f t="shared" si="679"/>
        <v>21</v>
      </c>
      <c r="K1336" s="109">
        <f t="shared" si="695"/>
        <v>11</v>
      </c>
      <c r="L1336" s="8">
        <f t="shared" si="680"/>
        <v>1.00325843</v>
      </c>
      <c r="M1336" s="110">
        <f t="shared" si="694"/>
        <v>1.00285311</v>
      </c>
      <c r="N1336" s="110">
        <f t="shared" si="689"/>
        <v>1.3069253934560325</v>
      </c>
      <c r="O1336" s="103">
        <f t="shared" si="693"/>
        <v>1.31118391</v>
      </c>
      <c r="P1336" s="103">
        <f t="shared" si="673"/>
        <v>384.62459345000002</v>
      </c>
      <c r="Q1336" s="11">
        <f t="shared" si="688"/>
        <v>0</v>
      </c>
      <c r="R1336" s="7">
        <f t="shared" si="681"/>
        <v>0</v>
      </c>
      <c r="S1336" s="8">
        <f t="shared" si="674"/>
        <v>0</v>
      </c>
      <c r="T1336" s="113">
        <f t="shared" si="682"/>
        <v>0.1047</v>
      </c>
      <c r="U1336" s="111">
        <f t="shared" si="690"/>
        <v>11</v>
      </c>
      <c r="V1336" s="111">
        <v>252</v>
      </c>
      <c r="W1336" s="110">
        <f t="shared" si="675"/>
        <v>1.004355935</v>
      </c>
      <c r="X1336" s="103">
        <f t="shared" si="676"/>
        <v>1.6753997199999999</v>
      </c>
      <c r="Y1336" s="8">
        <f t="shared" si="683"/>
        <v>0</v>
      </c>
      <c r="Z1336" s="114" t="str">
        <f t="shared" si="686"/>
        <v>A+J=</v>
      </c>
      <c r="AA1336" s="108">
        <f t="shared" si="687"/>
        <v>45617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677"/>
        <v>45602</v>
      </c>
      <c r="B1337" s="103">
        <f t="shared" si="670"/>
        <v>386.56697107999997</v>
      </c>
      <c r="C1337" s="103">
        <f t="shared" si="684"/>
        <v>293.34145310999997</v>
      </c>
      <c r="D1337" s="104">
        <f t="shared" si="678"/>
        <v>1146.575</v>
      </c>
      <c r="E1337" s="105">
        <f t="shared" si="691"/>
        <v>1153.7180000000001</v>
      </c>
      <c r="F1337" s="106">
        <f t="shared" si="692"/>
        <v>45556</v>
      </c>
      <c r="G1337" s="107">
        <f t="shared" si="671"/>
        <v>6.2298584915945199E-3</v>
      </c>
      <c r="H1337" s="108">
        <f t="shared" si="685"/>
        <v>45617</v>
      </c>
      <c r="I1337" s="108">
        <f t="shared" si="672"/>
        <v>45617</v>
      </c>
      <c r="J1337" s="109">
        <f t="shared" si="679"/>
        <v>21</v>
      </c>
      <c r="K1337" s="109">
        <f t="shared" si="695"/>
        <v>12</v>
      </c>
      <c r="L1337" s="8">
        <f t="shared" si="680"/>
        <v>1.00355518</v>
      </c>
      <c r="M1337" s="110">
        <f t="shared" si="694"/>
        <v>1.00285311</v>
      </c>
      <c r="N1337" s="110">
        <f t="shared" si="689"/>
        <v>1.3069253934560325</v>
      </c>
      <c r="O1337" s="103">
        <f t="shared" si="693"/>
        <v>1.31157174</v>
      </c>
      <c r="P1337" s="103">
        <f t="shared" si="673"/>
        <v>384.73836005999999</v>
      </c>
      <c r="Q1337" s="11">
        <f t="shared" si="688"/>
        <v>0</v>
      </c>
      <c r="R1337" s="7">
        <f t="shared" si="681"/>
        <v>0</v>
      </c>
      <c r="S1337" s="8">
        <f t="shared" si="674"/>
        <v>0</v>
      </c>
      <c r="T1337" s="113">
        <f t="shared" si="682"/>
        <v>0.1047</v>
      </c>
      <c r="U1337" s="111">
        <f t="shared" si="690"/>
        <v>12</v>
      </c>
      <c r="V1337" s="111">
        <v>252</v>
      </c>
      <c r="W1337" s="110">
        <f t="shared" si="675"/>
        <v>1.004752869</v>
      </c>
      <c r="X1337" s="103">
        <f t="shared" si="676"/>
        <v>1.8286110200000001</v>
      </c>
      <c r="Y1337" s="8">
        <f t="shared" si="683"/>
        <v>0</v>
      </c>
      <c r="Z1337" s="114" t="str">
        <f t="shared" si="686"/>
        <v>A+J=</v>
      </c>
      <c r="AA1337" s="108">
        <f t="shared" si="687"/>
        <v>45617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677"/>
        <v>45603</v>
      </c>
      <c r="B1338" s="103">
        <f t="shared" si="670"/>
        <v>386.83413216999998</v>
      </c>
      <c r="C1338" s="103">
        <f t="shared" si="684"/>
        <v>293.34145310999997</v>
      </c>
      <c r="D1338" s="104">
        <f t="shared" si="678"/>
        <v>1146.575</v>
      </c>
      <c r="E1338" s="105">
        <f t="shared" si="691"/>
        <v>1153.7180000000001</v>
      </c>
      <c r="F1338" s="106">
        <f t="shared" si="692"/>
        <v>45556</v>
      </c>
      <c r="G1338" s="107">
        <f t="shared" si="671"/>
        <v>6.2298584915945199E-3</v>
      </c>
      <c r="H1338" s="108">
        <f t="shared" si="685"/>
        <v>45617</v>
      </c>
      <c r="I1338" s="108">
        <f t="shared" si="672"/>
        <v>45617</v>
      </c>
      <c r="J1338" s="109">
        <f t="shared" si="679"/>
        <v>21</v>
      </c>
      <c r="K1338" s="109">
        <f t="shared" si="695"/>
        <v>13</v>
      </c>
      <c r="L1338" s="8">
        <f t="shared" si="680"/>
        <v>1.0038520099999999</v>
      </c>
      <c r="M1338" s="110">
        <f t="shared" si="694"/>
        <v>1.00285311</v>
      </c>
      <c r="N1338" s="110">
        <f t="shared" si="689"/>
        <v>1.3069253934560325</v>
      </c>
      <c r="O1338" s="103">
        <f t="shared" si="693"/>
        <v>1.31195968</v>
      </c>
      <c r="P1338" s="103">
        <f t="shared" si="673"/>
        <v>384.85215894999999</v>
      </c>
      <c r="Q1338" s="11">
        <f t="shared" si="688"/>
        <v>0</v>
      </c>
      <c r="R1338" s="7">
        <f t="shared" si="681"/>
        <v>0</v>
      </c>
      <c r="S1338" s="8">
        <f t="shared" si="674"/>
        <v>0</v>
      </c>
      <c r="T1338" s="113">
        <f t="shared" si="682"/>
        <v>0.1047</v>
      </c>
      <c r="U1338" s="111">
        <f t="shared" si="690"/>
        <v>13</v>
      </c>
      <c r="V1338" s="111">
        <v>252</v>
      </c>
      <c r="W1338" s="110">
        <f t="shared" si="675"/>
        <v>1.00514996</v>
      </c>
      <c r="X1338" s="103">
        <f t="shared" si="676"/>
        <v>1.98197322</v>
      </c>
      <c r="Y1338" s="8">
        <f t="shared" si="683"/>
        <v>0</v>
      </c>
      <c r="Z1338" s="114" t="str">
        <f t="shared" si="686"/>
        <v>A+J=</v>
      </c>
      <c r="AA1338" s="108">
        <f t="shared" si="687"/>
        <v>45617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677"/>
        <v>45604</v>
      </c>
      <c r="B1339" s="103">
        <f t="shared" si="670"/>
        <v>387.10147612999998</v>
      </c>
      <c r="C1339" s="103">
        <f t="shared" si="684"/>
        <v>293.34145310999997</v>
      </c>
      <c r="D1339" s="104">
        <f t="shared" si="678"/>
        <v>1146.575</v>
      </c>
      <c r="E1339" s="105">
        <f t="shared" si="691"/>
        <v>1153.7180000000001</v>
      </c>
      <c r="F1339" s="106">
        <f t="shared" si="692"/>
        <v>45556</v>
      </c>
      <c r="G1339" s="107">
        <f t="shared" si="671"/>
        <v>6.2298584915945199E-3</v>
      </c>
      <c r="H1339" s="108">
        <f t="shared" si="685"/>
        <v>45617</v>
      </c>
      <c r="I1339" s="108">
        <f t="shared" si="672"/>
        <v>45617</v>
      </c>
      <c r="J1339" s="109">
        <f t="shared" si="679"/>
        <v>21</v>
      </c>
      <c r="K1339" s="109">
        <f t="shared" si="695"/>
        <v>14</v>
      </c>
      <c r="L1339" s="8">
        <f t="shared" si="680"/>
        <v>1.0041489299999999</v>
      </c>
      <c r="M1339" s="110">
        <f t="shared" si="694"/>
        <v>1.00285311</v>
      </c>
      <c r="N1339" s="110">
        <f t="shared" si="689"/>
        <v>1.3069253934560325</v>
      </c>
      <c r="O1339" s="103">
        <f t="shared" si="693"/>
        <v>1.3123477299999999</v>
      </c>
      <c r="P1339" s="103">
        <f t="shared" si="673"/>
        <v>384.9659901</v>
      </c>
      <c r="Q1339" s="11">
        <f t="shared" si="688"/>
        <v>0</v>
      </c>
      <c r="R1339" s="7">
        <f t="shared" si="681"/>
        <v>0</v>
      </c>
      <c r="S1339" s="8">
        <f t="shared" si="674"/>
        <v>0</v>
      </c>
      <c r="T1339" s="113">
        <f t="shared" si="682"/>
        <v>0.1047</v>
      </c>
      <c r="U1339" s="111">
        <f t="shared" si="690"/>
        <v>14</v>
      </c>
      <c r="V1339" s="111">
        <v>252</v>
      </c>
      <c r="W1339" s="110">
        <f t="shared" si="675"/>
        <v>1.005547207</v>
      </c>
      <c r="X1339" s="103">
        <f t="shared" si="676"/>
        <v>2.13548603</v>
      </c>
      <c r="Y1339" s="8">
        <f t="shared" si="683"/>
        <v>0</v>
      </c>
      <c r="Z1339" s="114" t="str">
        <f t="shared" si="686"/>
        <v>A+J=</v>
      </c>
      <c r="AA1339" s="108">
        <f t="shared" si="687"/>
        <v>45617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677"/>
        <v>45605</v>
      </c>
      <c r="B1340" s="103">
        <f t="shared" si="670"/>
        <v>387.36900678000001</v>
      </c>
      <c r="C1340" s="103">
        <f t="shared" si="684"/>
        <v>293.34145310999997</v>
      </c>
      <c r="D1340" s="104">
        <f t="shared" si="678"/>
        <v>1146.575</v>
      </c>
      <c r="E1340" s="105">
        <f t="shared" si="691"/>
        <v>1153.7180000000001</v>
      </c>
      <c r="F1340" s="106">
        <f t="shared" si="692"/>
        <v>45556</v>
      </c>
      <c r="G1340" s="107">
        <f t="shared" si="671"/>
        <v>6.2298584915945199E-3</v>
      </c>
      <c r="H1340" s="108">
        <f t="shared" si="685"/>
        <v>45617</v>
      </c>
      <c r="I1340" s="108">
        <f t="shared" si="672"/>
        <v>45617</v>
      </c>
      <c r="J1340" s="109">
        <f t="shared" si="679"/>
        <v>21</v>
      </c>
      <c r="K1340" s="109">
        <f t="shared" si="695"/>
        <v>15</v>
      </c>
      <c r="L1340" s="8">
        <f t="shared" si="680"/>
        <v>1.0044459400000001</v>
      </c>
      <c r="M1340" s="110">
        <f t="shared" si="694"/>
        <v>1.00285311</v>
      </c>
      <c r="N1340" s="110">
        <f t="shared" si="689"/>
        <v>1.3069253934560325</v>
      </c>
      <c r="O1340" s="103">
        <f t="shared" si="693"/>
        <v>1.3127359000000001</v>
      </c>
      <c r="P1340" s="103">
        <f t="shared" si="673"/>
        <v>385.07985645000002</v>
      </c>
      <c r="Q1340" s="11">
        <f t="shared" si="688"/>
        <v>0</v>
      </c>
      <c r="R1340" s="7">
        <f t="shared" si="681"/>
        <v>0</v>
      </c>
      <c r="S1340" s="8">
        <f t="shared" si="674"/>
        <v>0</v>
      </c>
      <c r="T1340" s="113">
        <f t="shared" si="682"/>
        <v>0.1047</v>
      </c>
      <c r="U1340" s="111">
        <f t="shared" si="690"/>
        <v>15</v>
      </c>
      <c r="V1340" s="111">
        <v>252</v>
      </c>
      <c r="W1340" s="110">
        <f t="shared" si="675"/>
        <v>1.005944612</v>
      </c>
      <c r="X1340" s="103">
        <f t="shared" si="676"/>
        <v>2.28915033</v>
      </c>
      <c r="Y1340" s="8">
        <f t="shared" si="683"/>
        <v>0</v>
      </c>
      <c r="Z1340" s="114" t="str">
        <f t="shared" si="686"/>
        <v>A+J=</v>
      </c>
      <c r="AA1340" s="108">
        <f t="shared" si="687"/>
        <v>45617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677"/>
        <v>45606</v>
      </c>
      <c r="B1341" s="103">
        <f t="shared" si="670"/>
        <v>387.36900678000001</v>
      </c>
      <c r="C1341" s="103">
        <f t="shared" si="684"/>
        <v>293.34145310999997</v>
      </c>
      <c r="D1341" s="104">
        <f t="shared" si="678"/>
        <v>1146.575</v>
      </c>
      <c r="E1341" s="105">
        <f t="shared" si="691"/>
        <v>1153.7180000000001</v>
      </c>
      <c r="F1341" s="106">
        <f t="shared" si="692"/>
        <v>45556</v>
      </c>
      <c r="G1341" s="107">
        <f t="shared" si="671"/>
        <v>6.2298584915945199E-3</v>
      </c>
      <c r="H1341" s="108">
        <f t="shared" si="685"/>
        <v>45617</v>
      </c>
      <c r="I1341" s="108">
        <f t="shared" si="672"/>
        <v>45617</v>
      </c>
      <c r="J1341" s="109">
        <f t="shared" si="679"/>
        <v>21</v>
      </c>
      <c r="K1341" s="109">
        <f t="shared" si="695"/>
        <v>15</v>
      </c>
      <c r="L1341" s="8">
        <f t="shared" si="680"/>
        <v>1.0044459400000001</v>
      </c>
      <c r="M1341" s="110">
        <f t="shared" si="694"/>
        <v>1.00285311</v>
      </c>
      <c r="N1341" s="110">
        <f t="shared" si="689"/>
        <v>1.3069253934560325</v>
      </c>
      <c r="O1341" s="103">
        <f t="shared" si="693"/>
        <v>1.3127359000000001</v>
      </c>
      <c r="P1341" s="103">
        <f t="shared" si="673"/>
        <v>385.07985645000002</v>
      </c>
      <c r="Q1341" s="11">
        <f t="shared" si="688"/>
        <v>0</v>
      </c>
      <c r="R1341" s="7">
        <f t="shared" si="681"/>
        <v>0</v>
      </c>
      <c r="S1341" s="8">
        <f t="shared" si="674"/>
        <v>0</v>
      </c>
      <c r="T1341" s="113">
        <f t="shared" si="682"/>
        <v>0.1047</v>
      </c>
      <c r="U1341" s="111">
        <f t="shared" si="690"/>
        <v>15</v>
      </c>
      <c r="V1341" s="111">
        <v>252</v>
      </c>
      <c r="W1341" s="110">
        <f t="shared" si="675"/>
        <v>1.005944612</v>
      </c>
      <c r="X1341" s="103">
        <f t="shared" si="676"/>
        <v>2.28915033</v>
      </c>
      <c r="Y1341" s="8">
        <f t="shared" si="683"/>
        <v>0</v>
      </c>
      <c r="Z1341" s="114" t="str">
        <f t="shared" si="686"/>
        <v>A+J=</v>
      </c>
      <c r="AA1341" s="108">
        <f t="shared" si="687"/>
        <v>45617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677"/>
        <v>45607</v>
      </c>
      <c r="B1342" s="103">
        <f t="shared" si="670"/>
        <v>387.36900678000001</v>
      </c>
      <c r="C1342" s="103">
        <f t="shared" si="684"/>
        <v>293.34145310999997</v>
      </c>
      <c r="D1342" s="104">
        <f t="shared" si="678"/>
        <v>1146.575</v>
      </c>
      <c r="E1342" s="105">
        <f t="shared" si="691"/>
        <v>1153.7180000000001</v>
      </c>
      <c r="F1342" s="106">
        <f t="shared" si="692"/>
        <v>45556</v>
      </c>
      <c r="G1342" s="107">
        <f t="shared" si="671"/>
        <v>6.2298584915945199E-3</v>
      </c>
      <c r="H1342" s="108">
        <f t="shared" si="685"/>
        <v>45617</v>
      </c>
      <c r="I1342" s="108">
        <f t="shared" si="672"/>
        <v>45617</v>
      </c>
      <c r="J1342" s="109">
        <f t="shared" si="679"/>
        <v>21</v>
      </c>
      <c r="K1342" s="109">
        <f t="shared" si="695"/>
        <v>15</v>
      </c>
      <c r="L1342" s="8">
        <f t="shared" si="680"/>
        <v>1.0044459400000001</v>
      </c>
      <c r="M1342" s="110">
        <f t="shared" si="694"/>
        <v>1.00285311</v>
      </c>
      <c r="N1342" s="110">
        <f t="shared" si="689"/>
        <v>1.3069253934560325</v>
      </c>
      <c r="O1342" s="103">
        <f t="shared" si="693"/>
        <v>1.3127359000000001</v>
      </c>
      <c r="P1342" s="103">
        <f t="shared" si="673"/>
        <v>385.07985645000002</v>
      </c>
      <c r="Q1342" s="11">
        <f t="shared" si="688"/>
        <v>0</v>
      </c>
      <c r="R1342" s="7">
        <f t="shared" si="681"/>
        <v>0</v>
      </c>
      <c r="S1342" s="8">
        <f t="shared" si="674"/>
        <v>0</v>
      </c>
      <c r="T1342" s="113">
        <f t="shared" si="682"/>
        <v>0.1047</v>
      </c>
      <c r="U1342" s="111">
        <f t="shared" si="690"/>
        <v>15</v>
      </c>
      <c r="V1342" s="111">
        <v>252</v>
      </c>
      <c r="W1342" s="110">
        <f t="shared" si="675"/>
        <v>1.005944612</v>
      </c>
      <c r="X1342" s="103">
        <f t="shared" si="676"/>
        <v>2.28915033</v>
      </c>
      <c r="Y1342" s="8">
        <f t="shared" si="683"/>
        <v>0</v>
      </c>
      <c r="Z1342" s="114" t="str">
        <f t="shared" si="686"/>
        <v>A+J=</v>
      </c>
      <c r="AA1342" s="108">
        <f t="shared" si="687"/>
        <v>45617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677"/>
        <v>45608</v>
      </c>
      <c r="B1343" s="103">
        <f t="shared" si="670"/>
        <v>387.63672344999998</v>
      </c>
      <c r="C1343" s="103">
        <f t="shared" si="684"/>
        <v>293.34145310999997</v>
      </c>
      <c r="D1343" s="104">
        <f t="shared" si="678"/>
        <v>1146.575</v>
      </c>
      <c r="E1343" s="105">
        <f t="shared" si="691"/>
        <v>1153.7180000000001</v>
      </c>
      <c r="F1343" s="106">
        <f t="shared" si="692"/>
        <v>45556</v>
      </c>
      <c r="G1343" s="107">
        <f t="shared" si="671"/>
        <v>6.2298584915945199E-3</v>
      </c>
      <c r="H1343" s="108">
        <f t="shared" si="685"/>
        <v>45617</v>
      </c>
      <c r="I1343" s="108">
        <f t="shared" si="672"/>
        <v>45617</v>
      </c>
      <c r="J1343" s="109">
        <f t="shared" si="679"/>
        <v>21</v>
      </c>
      <c r="K1343" s="109">
        <f t="shared" si="695"/>
        <v>16</v>
      </c>
      <c r="L1343" s="8">
        <f t="shared" si="680"/>
        <v>1.0047430399999999</v>
      </c>
      <c r="M1343" s="110">
        <f t="shared" si="694"/>
        <v>1.00285311</v>
      </c>
      <c r="N1343" s="110">
        <f t="shared" si="689"/>
        <v>1.3069253934560325</v>
      </c>
      <c r="O1343" s="103">
        <f t="shared" si="693"/>
        <v>1.3131241899999999</v>
      </c>
      <c r="P1343" s="103">
        <f t="shared" si="673"/>
        <v>385.193758</v>
      </c>
      <c r="Q1343" s="11">
        <f t="shared" si="688"/>
        <v>0</v>
      </c>
      <c r="R1343" s="7">
        <f t="shared" si="681"/>
        <v>0</v>
      </c>
      <c r="S1343" s="8">
        <f t="shared" si="674"/>
        <v>0</v>
      </c>
      <c r="T1343" s="113">
        <f t="shared" si="682"/>
        <v>0.1047</v>
      </c>
      <c r="U1343" s="111">
        <f t="shared" si="690"/>
        <v>16</v>
      </c>
      <c r="V1343" s="111">
        <v>252</v>
      </c>
      <c r="W1343" s="110">
        <f t="shared" si="675"/>
        <v>1.006342173</v>
      </c>
      <c r="X1343" s="103">
        <f t="shared" si="676"/>
        <v>2.44296545</v>
      </c>
      <c r="Y1343" s="8">
        <f t="shared" si="683"/>
        <v>0</v>
      </c>
      <c r="Z1343" s="114" t="str">
        <f t="shared" si="686"/>
        <v>A+J=</v>
      </c>
      <c r="AA1343" s="108">
        <f t="shared" si="687"/>
        <v>45617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677"/>
        <v>45609</v>
      </c>
      <c r="B1344" s="103">
        <f t="shared" si="670"/>
        <v>387.90462403999999</v>
      </c>
      <c r="C1344" s="103">
        <f t="shared" si="684"/>
        <v>293.34145310999997</v>
      </c>
      <c r="D1344" s="104">
        <f t="shared" si="678"/>
        <v>1146.575</v>
      </c>
      <c r="E1344" s="105">
        <f t="shared" si="691"/>
        <v>1153.7180000000001</v>
      </c>
      <c r="F1344" s="106">
        <f t="shared" si="692"/>
        <v>45556</v>
      </c>
      <c r="G1344" s="107">
        <f t="shared" si="671"/>
        <v>6.2298584915945199E-3</v>
      </c>
      <c r="H1344" s="108">
        <f t="shared" si="685"/>
        <v>45617</v>
      </c>
      <c r="I1344" s="108">
        <f t="shared" si="672"/>
        <v>45617</v>
      </c>
      <c r="J1344" s="109">
        <f t="shared" si="679"/>
        <v>21</v>
      </c>
      <c r="K1344" s="109">
        <f t="shared" si="695"/>
        <v>17</v>
      </c>
      <c r="L1344" s="8">
        <f t="shared" si="680"/>
        <v>1.0050402300000001</v>
      </c>
      <c r="M1344" s="110">
        <f t="shared" si="694"/>
        <v>1.00285311</v>
      </c>
      <c r="N1344" s="110">
        <f t="shared" si="689"/>
        <v>1.3069253934560325</v>
      </c>
      <c r="O1344" s="103">
        <f t="shared" si="693"/>
        <v>1.31351259</v>
      </c>
      <c r="P1344" s="103">
        <f t="shared" si="673"/>
        <v>385.30769182</v>
      </c>
      <c r="Q1344" s="11">
        <f t="shared" si="688"/>
        <v>0</v>
      </c>
      <c r="R1344" s="7">
        <f t="shared" si="681"/>
        <v>0</v>
      </c>
      <c r="S1344" s="8">
        <f t="shared" si="674"/>
        <v>0</v>
      </c>
      <c r="T1344" s="113">
        <f t="shared" si="682"/>
        <v>0.1047</v>
      </c>
      <c r="U1344" s="111">
        <f t="shared" si="690"/>
        <v>17</v>
      </c>
      <c r="V1344" s="111">
        <v>252</v>
      </c>
      <c r="W1344" s="110">
        <f t="shared" si="675"/>
        <v>1.0067398919999999</v>
      </c>
      <c r="X1344" s="103">
        <f t="shared" si="676"/>
        <v>2.5969322199999998</v>
      </c>
      <c r="Y1344" s="8">
        <f t="shared" si="683"/>
        <v>0</v>
      </c>
      <c r="Z1344" s="114" t="str">
        <f t="shared" si="686"/>
        <v>A+J=</v>
      </c>
      <c r="AA1344" s="108">
        <f t="shared" si="687"/>
        <v>45617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677"/>
        <v>45610</v>
      </c>
      <c r="B1345" s="103">
        <f t="shared" si="670"/>
        <v>388.17270827999999</v>
      </c>
      <c r="C1345" s="103">
        <f t="shared" si="684"/>
        <v>293.34145310999997</v>
      </c>
      <c r="D1345" s="104">
        <f t="shared" si="678"/>
        <v>1146.575</v>
      </c>
      <c r="E1345" s="105">
        <f t="shared" si="691"/>
        <v>1153.7180000000001</v>
      </c>
      <c r="F1345" s="106">
        <f t="shared" si="692"/>
        <v>45556</v>
      </c>
      <c r="G1345" s="107">
        <f t="shared" si="671"/>
        <v>6.2298584915945199E-3</v>
      </c>
      <c r="H1345" s="108">
        <f t="shared" si="685"/>
        <v>45617</v>
      </c>
      <c r="I1345" s="108">
        <f t="shared" si="672"/>
        <v>45617</v>
      </c>
      <c r="J1345" s="109">
        <f t="shared" si="679"/>
        <v>21</v>
      </c>
      <c r="K1345" s="109">
        <f t="shared" si="695"/>
        <v>18</v>
      </c>
      <c r="L1345" s="8">
        <f t="shared" si="680"/>
        <v>1.0053375</v>
      </c>
      <c r="M1345" s="110">
        <f t="shared" si="694"/>
        <v>1.00285311</v>
      </c>
      <c r="N1345" s="110">
        <f t="shared" si="689"/>
        <v>1.3069253934560325</v>
      </c>
      <c r="O1345" s="103">
        <f t="shared" si="693"/>
        <v>1.3139011</v>
      </c>
      <c r="P1345" s="103">
        <f t="shared" si="673"/>
        <v>385.42165791000002</v>
      </c>
      <c r="Q1345" s="11">
        <f t="shared" si="688"/>
        <v>0</v>
      </c>
      <c r="R1345" s="7">
        <f t="shared" si="681"/>
        <v>0</v>
      </c>
      <c r="S1345" s="8">
        <f t="shared" si="674"/>
        <v>0</v>
      </c>
      <c r="T1345" s="113">
        <f t="shared" si="682"/>
        <v>0.1047</v>
      </c>
      <c r="U1345" s="111">
        <f t="shared" si="690"/>
        <v>18</v>
      </c>
      <c r="V1345" s="111">
        <v>252</v>
      </c>
      <c r="W1345" s="110">
        <f t="shared" si="675"/>
        <v>1.007137768</v>
      </c>
      <c r="X1345" s="103">
        <f t="shared" si="676"/>
        <v>2.7510503700000002</v>
      </c>
      <c r="Y1345" s="8">
        <f t="shared" si="683"/>
        <v>0</v>
      </c>
      <c r="Z1345" s="114" t="str">
        <f t="shared" si="686"/>
        <v>A+J=</v>
      </c>
      <c r="AA1345" s="108">
        <f t="shared" si="687"/>
        <v>45617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677"/>
        <v>45611</v>
      </c>
      <c r="B1346" s="103">
        <f t="shared" si="670"/>
        <v>388.44098214999997</v>
      </c>
      <c r="C1346" s="103">
        <f t="shared" si="684"/>
        <v>293.34145310999997</v>
      </c>
      <c r="D1346" s="104">
        <f t="shared" si="678"/>
        <v>1146.575</v>
      </c>
      <c r="E1346" s="105">
        <f t="shared" si="691"/>
        <v>1153.7180000000001</v>
      </c>
      <c r="F1346" s="106">
        <f t="shared" si="692"/>
        <v>45556</v>
      </c>
      <c r="G1346" s="107">
        <f t="shared" si="671"/>
        <v>6.2298584915945199E-3</v>
      </c>
      <c r="H1346" s="108">
        <f t="shared" si="685"/>
        <v>45617</v>
      </c>
      <c r="I1346" s="108">
        <f t="shared" si="672"/>
        <v>45617</v>
      </c>
      <c r="J1346" s="109">
        <f t="shared" si="679"/>
        <v>21</v>
      </c>
      <c r="K1346" s="109">
        <f t="shared" si="695"/>
        <v>19</v>
      </c>
      <c r="L1346" s="8">
        <f t="shared" si="680"/>
        <v>1.00563487</v>
      </c>
      <c r="M1346" s="110">
        <f t="shared" si="694"/>
        <v>1.00285311</v>
      </c>
      <c r="N1346" s="110">
        <f t="shared" si="689"/>
        <v>1.3069253934560325</v>
      </c>
      <c r="O1346" s="103">
        <f t="shared" si="693"/>
        <v>1.31428974</v>
      </c>
      <c r="P1346" s="103">
        <f t="shared" si="673"/>
        <v>385.53566212999999</v>
      </c>
      <c r="Q1346" s="11">
        <f t="shared" si="688"/>
        <v>0</v>
      </c>
      <c r="R1346" s="7">
        <f t="shared" si="681"/>
        <v>0</v>
      </c>
      <c r="S1346" s="8">
        <f t="shared" si="674"/>
        <v>0</v>
      </c>
      <c r="T1346" s="113">
        <f t="shared" si="682"/>
        <v>0.1047</v>
      </c>
      <c r="U1346" s="111">
        <f t="shared" si="690"/>
        <v>19</v>
      </c>
      <c r="V1346" s="111">
        <v>252</v>
      </c>
      <c r="W1346" s="110">
        <f t="shared" si="675"/>
        <v>1.007535801</v>
      </c>
      <c r="X1346" s="103">
        <f t="shared" si="676"/>
        <v>2.90532002</v>
      </c>
      <c r="Y1346" s="8">
        <f t="shared" si="683"/>
        <v>0</v>
      </c>
      <c r="Z1346" s="114" t="str">
        <f t="shared" si="686"/>
        <v>A+J=</v>
      </c>
      <c r="AA1346" s="108">
        <f t="shared" si="687"/>
        <v>45617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677"/>
        <v>45612</v>
      </c>
      <c r="B1347" s="103">
        <f t="shared" si="670"/>
        <v>388.44098214999997</v>
      </c>
      <c r="C1347" s="103">
        <f t="shared" si="684"/>
        <v>293.34145310999997</v>
      </c>
      <c r="D1347" s="104">
        <f t="shared" si="678"/>
        <v>1146.575</v>
      </c>
      <c r="E1347" s="105">
        <f t="shared" si="691"/>
        <v>1153.7180000000001</v>
      </c>
      <c r="F1347" s="106">
        <f t="shared" si="692"/>
        <v>45556</v>
      </c>
      <c r="G1347" s="107">
        <f t="shared" si="671"/>
        <v>6.2298584915945199E-3</v>
      </c>
      <c r="H1347" s="108">
        <f t="shared" si="685"/>
        <v>45617</v>
      </c>
      <c r="I1347" s="108">
        <f t="shared" si="672"/>
        <v>45617</v>
      </c>
      <c r="J1347" s="109">
        <f t="shared" si="679"/>
        <v>21</v>
      </c>
      <c r="K1347" s="109">
        <f t="shared" si="695"/>
        <v>19</v>
      </c>
      <c r="L1347" s="8">
        <f t="shared" si="680"/>
        <v>1.00563487</v>
      </c>
      <c r="M1347" s="110">
        <f t="shared" si="694"/>
        <v>1.00285311</v>
      </c>
      <c r="N1347" s="110">
        <f t="shared" si="689"/>
        <v>1.3069253934560325</v>
      </c>
      <c r="O1347" s="103">
        <f t="shared" si="693"/>
        <v>1.31428974</v>
      </c>
      <c r="P1347" s="103">
        <f t="shared" si="673"/>
        <v>385.53566212999999</v>
      </c>
      <c r="Q1347" s="11">
        <f t="shared" si="688"/>
        <v>0</v>
      </c>
      <c r="R1347" s="7">
        <f t="shared" si="681"/>
        <v>0</v>
      </c>
      <c r="S1347" s="8">
        <f t="shared" si="674"/>
        <v>0</v>
      </c>
      <c r="T1347" s="113">
        <f t="shared" si="682"/>
        <v>0.1047</v>
      </c>
      <c r="U1347" s="111">
        <f t="shared" si="690"/>
        <v>19</v>
      </c>
      <c r="V1347" s="111">
        <v>252</v>
      </c>
      <c r="W1347" s="110">
        <f t="shared" si="675"/>
        <v>1.007535801</v>
      </c>
      <c r="X1347" s="103">
        <f t="shared" si="676"/>
        <v>2.90532002</v>
      </c>
      <c r="Y1347" s="8">
        <f t="shared" si="683"/>
        <v>0</v>
      </c>
      <c r="Z1347" s="114" t="str">
        <f t="shared" si="686"/>
        <v>A+J=</v>
      </c>
      <c r="AA1347" s="108">
        <f t="shared" si="687"/>
        <v>45617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677"/>
        <v>45613</v>
      </c>
      <c r="B1348" s="103">
        <f t="shared" si="670"/>
        <v>388.44098214999997</v>
      </c>
      <c r="C1348" s="103">
        <f t="shared" si="684"/>
        <v>293.34145310999997</v>
      </c>
      <c r="D1348" s="104">
        <f t="shared" si="678"/>
        <v>1146.575</v>
      </c>
      <c r="E1348" s="105">
        <f t="shared" si="691"/>
        <v>1153.7180000000001</v>
      </c>
      <c r="F1348" s="106">
        <f t="shared" si="692"/>
        <v>45556</v>
      </c>
      <c r="G1348" s="107">
        <f t="shared" si="671"/>
        <v>6.2298584915945199E-3</v>
      </c>
      <c r="H1348" s="108">
        <f t="shared" si="685"/>
        <v>45617</v>
      </c>
      <c r="I1348" s="108">
        <f t="shared" si="672"/>
        <v>45617</v>
      </c>
      <c r="J1348" s="109">
        <f t="shared" si="679"/>
        <v>21</v>
      </c>
      <c r="K1348" s="109">
        <f t="shared" si="695"/>
        <v>19</v>
      </c>
      <c r="L1348" s="8">
        <f t="shared" si="680"/>
        <v>1.00563487</v>
      </c>
      <c r="M1348" s="110">
        <f t="shared" si="694"/>
        <v>1.00285311</v>
      </c>
      <c r="N1348" s="110">
        <f t="shared" si="689"/>
        <v>1.3069253934560325</v>
      </c>
      <c r="O1348" s="103">
        <f t="shared" si="693"/>
        <v>1.31428974</v>
      </c>
      <c r="P1348" s="103">
        <f t="shared" si="673"/>
        <v>385.53566212999999</v>
      </c>
      <c r="Q1348" s="11">
        <f t="shared" si="688"/>
        <v>0</v>
      </c>
      <c r="R1348" s="7">
        <f t="shared" si="681"/>
        <v>0</v>
      </c>
      <c r="S1348" s="8">
        <f t="shared" si="674"/>
        <v>0</v>
      </c>
      <c r="T1348" s="113">
        <f t="shared" si="682"/>
        <v>0.1047</v>
      </c>
      <c r="U1348" s="111">
        <f t="shared" si="690"/>
        <v>19</v>
      </c>
      <c r="V1348" s="111">
        <v>252</v>
      </c>
      <c r="W1348" s="110">
        <f t="shared" si="675"/>
        <v>1.007535801</v>
      </c>
      <c r="X1348" s="103">
        <f t="shared" si="676"/>
        <v>2.90532002</v>
      </c>
      <c r="Y1348" s="8">
        <f t="shared" si="683"/>
        <v>0</v>
      </c>
      <c r="Z1348" s="114" t="str">
        <f t="shared" si="686"/>
        <v>A+J=</v>
      </c>
      <c r="AA1348" s="108">
        <f t="shared" si="687"/>
        <v>45617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677"/>
        <v>45614</v>
      </c>
      <c r="B1349" s="103">
        <f t="shared" si="670"/>
        <v>388.44098214999997</v>
      </c>
      <c r="C1349" s="103">
        <f t="shared" si="684"/>
        <v>293.34145310999997</v>
      </c>
      <c r="D1349" s="104">
        <f t="shared" si="678"/>
        <v>1146.575</v>
      </c>
      <c r="E1349" s="105">
        <f t="shared" si="691"/>
        <v>1153.7180000000001</v>
      </c>
      <c r="F1349" s="106">
        <f t="shared" si="692"/>
        <v>45556</v>
      </c>
      <c r="G1349" s="107">
        <f t="shared" si="671"/>
        <v>6.2298584915945199E-3</v>
      </c>
      <c r="H1349" s="108">
        <f t="shared" si="685"/>
        <v>45617</v>
      </c>
      <c r="I1349" s="108">
        <f t="shared" si="672"/>
        <v>45617</v>
      </c>
      <c r="J1349" s="109">
        <f t="shared" si="679"/>
        <v>21</v>
      </c>
      <c r="K1349" s="109">
        <f t="shared" si="695"/>
        <v>19</v>
      </c>
      <c r="L1349" s="8">
        <f t="shared" si="680"/>
        <v>1.00563487</v>
      </c>
      <c r="M1349" s="110">
        <f t="shared" si="694"/>
        <v>1.00285311</v>
      </c>
      <c r="N1349" s="110">
        <f t="shared" si="689"/>
        <v>1.3069253934560325</v>
      </c>
      <c r="O1349" s="103">
        <f t="shared" si="693"/>
        <v>1.31428974</v>
      </c>
      <c r="P1349" s="103">
        <f t="shared" si="673"/>
        <v>385.53566212999999</v>
      </c>
      <c r="Q1349" s="11">
        <f t="shared" si="688"/>
        <v>0</v>
      </c>
      <c r="R1349" s="7">
        <f t="shared" si="681"/>
        <v>0</v>
      </c>
      <c r="S1349" s="8">
        <f t="shared" si="674"/>
        <v>0</v>
      </c>
      <c r="T1349" s="113">
        <f t="shared" si="682"/>
        <v>0.1047</v>
      </c>
      <c r="U1349" s="111">
        <f t="shared" si="690"/>
        <v>19</v>
      </c>
      <c r="V1349" s="111">
        <v>252</v>
      </c>
      <c r="W1349" s="110">
        <f t="shared" si="675"/>
        <v>1.007535801</v>
      </c>
      <c r="X1349" s="103">
        <f t="shared" si="676"/>
        <v>2.90532002</v>
      </c>
      <c r="Y1349" s="8">
        <f t="shared" si="683"/>
        <v>0</v>
      </c>
      <c r="Z1349" s="114" t="str">
        <f t="shared" si="686"/>
        <v>A+J=</v>
      </c>
      <c r="AA1349" s="108">
        <f t="shared" si="687"/>
        <v>45617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677"/>
        <v>45615</v>
      </c>
      <c r="B1350" s="103">
        <f t="shared" si="670"/>
        <v>388.70944023999999</v>
      </c>
      <c r="C1350" s="103">
        <f t="shared" si="684"/>
        <v>293.34145310999997</v>
      </c>
      <c r="D1350" s="104">
        <f t="shared" si="678"/>
        <v>1146.575</v>
      </c>
      <c r="E1350" s="105">
        <f t="shared" si="691"/>
        <v>1153.7180000000001</v>
      </c>
      <c r="F1350" s="106">
        <f t="shared" si="692"/>
        <v>45556</v>
      </c>
      <c r="G1350" s="107">
        <f t="shared" si="671"/>
        <v>6.2298584915945199E-3</v>
      </c>
      <c r="H1350" s="108">
        <f t="shared" si="685"/>
        <v>45617</v>
      </c>
      <c r="I1350" s="108">
        <f t="shared" si="672"/>
        <v>45617</v>
      </c>
      <c r="J1350" s="109">
        <f t="shared" si="679"/>
        <v>21</v>
      </c>
      <c r="K1350" s="109">
        <f t="shared" si="695"/>
        <v>20</v>
      </c>
      <c r="L1350" s="8">
        <f t="shared" si="680"/>
        <v>1.0059323200000001</v>
      </c>
      <c r="M1350" s="110">
        <f t="shared" si="694"/>
        <v>1.00285311</v>
      </c>
      <c r="N1350" s="110">
        <f t="shared" si="689"/>
        <v>1.3069253934560325</v>
      </c>
      <c r="O1350" s="103">
        <f t="shared" si="693"/>
        <v>1.3146784899999999</v>
      </c>
      <c r="P1350" s="103">
        <f t="shared" si="673"/>
        <v>385.64969861999998</v>
      </c>
      <c r="Q1350" s="11">
        <f t="shared" si="688"/>
        <v>0</v>
      </c>
      <c r="R1350" s="7">
        <f t="shared" si="681"/>
        <v>0</v>
      </c>
      <c r="S1350" s="8">
        <f t="shared" si="674"/>
        <v>0</v>
      </c>
      <c r="T1350" s="113">
        <f t="shared" si="682"/>
        <v>0.1047</v>
      </c>
      <c r="U1350" s="111">
        <f t="shared" si="690"/>
        <v>20</v>
      </c>
      <c r="V1350" s="111">
        <v>252</v>
      </c>
      <c r="W1350" s="110">
        <f t="shared" si="675"/>
        <v>1.0079339919999999</v>
      </c>
      <c r="X1350" s="103">
        <f t="shared" si="676"/>
        <v>3.0597416200000001</v>
      </c>
      <c r="Y1350" s="8">
        <f t="shared" si="683"/>
        <v>0</v>
      </c>
      <c r="Z1350" s="114" t="str">
        <f t="shared" si="686"/>
        <v>A+J=</v>
      </c>
      <c r="AA1350" s="108">
        <f t="shared" si="687"/>
        <v>45617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677"/>
        <v>45616</v>
      </c>
      <c r="B1351" s="103">
        <f t="shared" si="670"/>
        <v>388.97807890000001</v>
      </c>
      <c r="C1351" s="103">
        <f t="shared" si="684"/>
        <v>293.34145310999997</v>
      </c>
      <c r="D1351" s="104">
        <f t="shared" si="678"/>
        <v>1146.575</v>
      </c>
      <c r="E1351" s="105">
        <f t="shared" si="691"/>
        <v>1153.7180000000001</v>
      </c>
      <c r="F1351" s="106">
        <f t="shared" si="692"/>
        <v>45556</v>
      </c>
      <c r="G1351" s="107">
        <f t="shared" si="671"/>
        <v>6.2298584915945199E-3</v>
      </c>
      <c r="H1351" s="108">
        <f t="shared" si="685"/>
        <v>45646</v>
      </c>
      <c r="I1351" s="108">
        <f t="shared" si="672"/>
        <v>45617</v>
      </c>
      <c r="J1351" s="109">
        <f t="shared" si="679"/>
        <v>21</v>
      </c>
      <c r="K1351" s="109">
        <f t="shared" si="695"/>
        <v>21</v>
      </c>
      <c r="L1351" s="8">
        <f t="shared" si="680"/>
        <v>1.00622985</v>
      </c>
      <c r="M1351" s="110">
        <f t="shared" si="694"/>
        <v>1.00285311</v>
      </c>
      <c r="N1351" s="110">
        <f t="shared" si="689"/>
        <v>1.3069253934560325</v>
      </c>
      <c r="O1351" s="103">
        <f t="shared" si="693"/>
        <v>1.3150673399999999</v>
      </c>
      <c r="P1351" s="103">
        <f t="shared" si="673"/>
        <v>385.76376445</v>
      </c>
      <c r="Q1351" s="11">
        <f t="shared" si="688"/>
        <v>0</v>
      </c>
      <c r="R1351" s="7">
        <f t="shared" si="681"/>
        <v>0</v>
      </c>
      <c r="S1351" s="8">
        <f t="shared" si="674"/>
        <v>0</v>
      </c>
      <c r="T1351" s="113">
        <f t="shared" si="682"/>
        <v>0.1047</v>
      </c>
      <c r="U1351" s="111">
        <f t="shared" si="690"/>
        <v>21</v>
      </c>
      <c r="V1351" s="111">
        <v>252</v>
      </c>
      <c r="W1351" s="110">
        <f t="shared" si="675"/>
        <v>1.0083323390000001</v>
      </c>
      <c r="X1351" s="103">
        <f t="shared" si="676"/>
        <v>3.2143144499999998</v>
      </c>
      <c r="Y1351" s="8">
        <f t="shared" si="683"/>
        <v>0</v>
      </c>
      <c r="Z1351" s="114" t="str">
        <f t="shared" si="686"/>
        <v>A+J=</v>
      </c>
      <c r="AA1351" s="108">
        <f t="shared" si="687"/>
        <v>45617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677"/>
        <v>45617</v>
      </c>
      <c r="B1352" s="103">
        <f t="shared" si="670"/>
        <v>388.97807890000001</v>
      </c>
      <c r="C1352" s="103">
        <f t="shared" si="684"/>
        <v>293.34145310999997</v>
      </c>
      <c r="D1352" s="104">
        <f t="shared" si="678"/>
        <v>1146.575</v>
      </c>
      <c r="E1352" s="105">
        <f t="shared" si="691"/>
        <v>1153.7180000000001</v>
      </c>
      <c r="F1352" s="106">
        <f t="shared" si="692"/>
        <v>45556</v>
      </c>
      <c r="G1352" s="107">
        <f t="shared" si="671"/>
        <v>6.2298584915945199E-3</v>
      </c>
      <c r="H1352" s="108">
        <f t="shared" si="685"/>
        <v>45646</v>
      </c>
      <c r="I1352" s="108">
        <f t="shared" si="672"/>
        <v>45617</v>
      </c>
      <c r="J1352" s="109">
        <f t="shared" si="679"/>
        <v>21</v>
      </c>
      <c r="K1352" s="109">
        <f t="shared" si="695"/>
        <v>21</v>
      </c>
      <c r="L1352" s="8">
        <f t="shared" si="680"/>
        <v>1.00622985</v>
      </c>
      <c r="M1352" s="110">
        <f t="shared" si="694"/>
        <v>1.00285311</v>
      </c>
      <c r="N1352" s="110">
        <f t="shared" si="689"/>
        <v>1.3069253934560325</v>
      </c>
      <c r="O1352" s="103">
        <f t="shared" si="693"/>
        <v>1.3150673399999999</v>
      </c>
      <c r="P1352" s="103">
        <f t="shared" si="673"/>
        <v>385.76376445</v>
      </c>
      <c r="Q1352" s="11">
        <f t="shared" si="688"/>
        <v>44</v>
      </c>
      <c r="R1352" s="7">
        <f t="shared" si="681"/>
        <v>3.5372000000000001E-2</v>
      </c>
      <c r="S1352" s="8">
        <f t="shared" si="674"/>
        <v>13.64523587</v>
      </c>
      <c r="T1352" s="113">
        <f t="shared" si="682"/>
        <v>0.1047</v>
      </c>
      <c r="U1352" s="111">
        <f t="shared" si="690"/>
        <v>21</v>
      </c>
      <c r="V1352" s="111">
        <v>252</v>
      </c>
      <c r="W1352" s="110">
        <f t="shared" si="675"/>
        <v>1.0083323390000001</v>
      </c>
      <c r="X1352" s="103">
        <f t="shared" si="676"/>
        <v>3.2143144499999998</v>
      </c>
      <c r="Y1352" s="8">
        <f t="shared" si="683"/>
        <v>16.85955032</v>
      </c>
      <c r="Z1352" s="114" t="str">
        <f t="shared" si="686"/>
        <v>A+J=</v>
      </c>
      <c r="AA1352" s="108">
        <f t="shared" si="687"/>
        <v>45617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677"/>
        <v>45618</v>
      </c>
      <c r="B1353" s="103">
        <f t="shared" si="670"/>
        <v>372.53337683000001</v>
      </c>
      <c r="C1353" s="103">
        <f t="shared" si="684"/>
        <v>282.96537924</v>
      </c>
      <c r="D1353" s="104">
        <f t="shared" si="678"/>
        <v>1153.7180000000001</v>
      </c>
      <c r="E1353" s="105">
        <f t="shared" si="691"/>
        <v>1171.2719999999999</v>
      </c>
      <c r="F1353" s="106">
        <f t="shared" si="692"/>
        <v>45586</v>
      </c>
      <c r="G1353" s="107">
        <f t="shared" si="671"/>
        <v>1.5215156563388899E-2</v>
      </c>
      <c r="H1353" s="108">
        <f t="shared" si="685"/>
        <v>45646</v>
      </c>
      <c r="I1353" s="108">
        <f t="shared" si="672"/>
        <v>45646</v>
      </c>
      <c r="J1353" s="109">
        <f t="shared" si="679"/>
        <v>21</v>
      </c>
      <c r="K1353" s="109">
        <f t="shared" si="695"/>
        <v>1</v>
      </c>
      <c r="L1353" s="8">
        <f t="shared" si="680"/>
        <v>1.0007193299999999</v>
      </c>
      <c r="M1353" s="110">
        <f t="shared" si="694"/>
        <v>1.00622985</v>
      </c>
      <c r="N1353" s="110">
        <f t="shared" si="689"/>
        <v>1.3150673426184545</v>
      </c>
      <c r="O1353" s="103">
        <f t="shared" si="693"/>
        <v>1.31601331</v>
      </c>
      <c r="P1353" s="103">
        <f t="shared" si="673"/>
        <v>372.38620534</v>
      </c>
      <c r="Q1353" s="11">
        <f t="shared" si="688"/>
        <v>0</v>
      </c>
      <c r="R1353" s="7">
        <f t="shared" si="681"/>
        <v>0</v>
      </c>
      <c r="S1353" s="8">
        <f t="shared" si="674"/>
        <v>0</v>
      </c>
      <c r="T1353" s="113">
        <f t="shared" si="682"/>
        <v>0.1047</v>
      </c>
      <c r="U1353" s="111">
        <f t="shared" si="690"/>
        <v>1</v>
      </c>
      <c r="V1353" s="111">
        <v>252</v>
      </c>
      <c r="W1353" s="110">
        <f t="shared" si="675"/>
        <v>1.0003952119999999</v>
      </c>
      <c r="X1353" s="103">
        <f t="shared" si="676"/>
        <v>0.14717148999999999</v>
      </c>
      <c r="Y1353" s="8">
        <f t="shared" si="683"/>
        <v>0</v>
      </c>
      <c r="Z1353" s="114" t="str">
        <f t="shared" si="686"/>
        <v>A+J=</v>
      </c>
      <c r="AA1353" s="108">
        <f t="shared" si="687"/>
        <v>45646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677"/>
        <v>45619</v>
      </c>
      <c r="B1354" s="103">
        <f t="shared" ref="B1354:B1417" si="696">(P1354+X1354)</f>
        <v>372.94868774999998</v>
      </c>
      <c r="C1354" s="103">
        <f t="shared" si="684"/>
        <v>282.96537924</v>
      </c>
      <c r="D1354" s="104">
        <f t="shared" si="678"/>
        <v>1153.7180000000001</v>
      </c>
      <c r="E1354" s="105">
        <f t="shared" si="691"/>
        <v>1171.2719999999999</v>
      </c>
      <c r="F1354" s="106">
        <f t="shared" si="692"/>
        <v>45586</v>
      </c>
      <c r="G1354" s="107">
        <f t="shared" ref="G1354:G1417" si="697">(E1354/D1354)-1</f>
        <v>1.5215156563388899E-2</v>
      </c>
      <c r="H1354" s="108">
        <f t="shared" si="685"/>
        <v>45646</v>
      </c>
      <c r="I1354" s="108">
        <f t="shared" ref="I1354:I1417" si="698">IF(A1354&gt;I1353,H1354,I1353)</f>
        <v>45646</v>
      </c>
      <c r="J1354" s="109">
        <f t="shared" si="679"/>
        <v>21</v>
      </c>
      <c r="K1354" s="109">
        <f t="shared" si="695"/>
        <v>2</v>
      </c>
      <c r="L1354" s="8">
        <f t="shared" si="680"/>
        <v>1.00143918</v>
      </c>
      <c r="M1354" s="110">
        <f t="shared" si="694"/>
        <v>1.00622985</v>
      </c>
      <c r="N1354" s="110">
        <f t="shared" si="689"/>
        <v>1.3150673426184545</v>
      </c>
      <c r="O1354" s="103">
        <f t="shared" si="693"/>
        <v>1.3169599599999999</v>
      </c>
      <c r="P1354" s="103">
        <f t="shared" ref="P1354:P1417" si="699">TRUNC(C1354*O1354,8)</f>
        <v>372.65407451999999</v>
      </c>
      <c r="Q1354" s="11">
        <f t="shared" si="688"/>
        <v>0</v>
      </c>
      <c r="R1354" s="7">
        <f t="shared" si="681"/>
        <v>0</v>
      </c>
      <c r="S1354" s="8">
        <f t="shared" ref="S1354:S1417" si="700">IF(R1354&gt;0,TRUNC(R1354*P1354,8),0)</f>
        <v>0</v>
      </c>
      <c r="T1354" s="113">
        <f t="shared" si="682"/>
        <v>0.1047</v>
      </c>
      <c r="U1354" s="111">
        <f t="shared" si="690"/>
        <v>2</v>
      </c>
      <c r="V1354" s="111">
        <v>252</v>
      </c>
      <c r="W1354" s="110">
        <f t="shared" ref="W1354:W1417" si="701">ROUND((1+T1354)^TRUNC((U1354/V1354),9),9)</f>
        <v>1.000790581</v>
      </c>
      <c r="X1354" s="103">
        <f t="shared" ref="X1354:X1417" si="702">TRUNC((P1354*(W1354-1)),8)</f>
        <v>0.29461323</v>
      </c>
      <c r="Y1354" s="8">
        <f t="shared" si="683"/>
        <v>0</v>
      </c>
      <c r="Z1354" s="114" t="str">
        <f t="shared" si="686"/>
        <v>A+J=</v>
      </c>
      <c r="AA1354" s="108">
        <f t="shared" si="687"/>
        <v>45646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703">(A1354+1)</f>
        <v>45620</v>
      </c>
      <c r="B1355" s="103">
        <f t="shared" si="696"/>
        <v>372.94868774999998</v>
      </c>
      <c r="C1355" s="103">
        <f t="shared" si="684"/>
        <v>282.96537924</v>
      </c>
      <c r="D1355" s="104">
        <f t="shared" ref="D1355:D1418" si="704">IF(E1355=E1354,D1354,E1354)</f>
        <v>1153.7180000000001</v>
      </c>
      <c r="E1355" s="105">
        <f t="shared" si="691"/>
        <v>1171.2719999999999</v>
      </c>
      <c r="F1355" s="106">
        <f t="shared" si="692"/>
        <v>45586</v>
      </c>
      <c r="G1355" s="107">
        <f t="shared" si="697"/>
        <v>1.5215156563388899E-2</v>
      </c>
      <c r="H1355" s="108">
        <f t="shared" si="685"/>
        <v>45646</v>
      </c>
      <c r="I1355" s="108">
        <f t="shared" si="698"/>
        <v>45646</v>
      </c>
      <c r="J1355" s="109">
        <f t="shared" ref="J1355:J1418" si="705">IF(I1355=I1354,J1354,NETWORKDAYS(I1354,I1355,$AD$171:$AD$502)-1)</f>
        <v>21</v>
      </c>
      <c r="K1355" s="109">
        <f t="shared" si="695"/>
        <v>2</v>
      </c>
      <c r="L1355" s="8">
        <f t="shared" ref="L1355:L1418" si="706">IF(E1355&lt;D1355,1,TRUNC((E1355/D1355)^TRUNC((K1355/J1355),9),8))</f>
        <v>1.00143918</v>
      </c>
      <c r="M1355" s="110">
        <f t="shared" si="694"/>
        <v>1.00622985</v>
      </c>
      <c r="N1355" s="110">
        <f t="shared" si="689"/>
        <v>1.3150673426184545</v>
      </c>
      <c r="O1355" s="103">
        <f t="shared" si="693"/>
        <v>1.3169599599999999</v>
      </c>
      <c r="P1355" s="103">
        <f t="shared" si="699"/>
        <v>372.65407451999999</v>
      </c>
      <c r="Q1355" s="11">
        <f t="shared" si="688"/>
        <v>0</v>
      </c>
      <c r="R1355" s="7">
        <f t="shared" ref="R1355:R1418" si="707">IF(Q1355&gt;0,VLOOKUP($A1355,$AD$10:$AI$165,6),0)</f>
        <v>0</v>
      </c>
      <c r="S1355" s="8">
        <f t="shared" si="700"/>
        <v>0</v>
      </c>
      <c r="T1355" s="113">
        <f t="shared" ref="T1355:T1418" si="708">(T1354)</f>
        <v>0.1047</v>
      </c>
      <c r="U1355" s="111">
        <f t="shared" si="690"/>
        <v>2</v>
      </c>
      <c r="V1355" s="111">
        <v>252</v>
      </c>
      <c r="W1355" s="110">
        <f t="shared" si="701"/>
        <v>1.000790581</v>
      </c>
      <c r="X1355" s="103">
        <f t="shared" si="702"/>
        <v>0.29461323</v>
      </c>
      <c r="Y1355" s="8">
        <f t="shared" ref="Y1355:Y1418" si="709">IF(Z1355="INCORPJ=",0,IF(Q1355&gt;0,S1355+X1355,0))</f>
        <v>0</v>
      </c>
      <c r="Z1355" s="114" t="str">
        <f t="shared" si="686"/>
        <v>A+J=</v>
      </c>
      <c r="AA1355" s="108">
        <f t="shared" si="687"/>
        <v>45646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703"/>
        <v>45621</v>
      </c>
      <c r="B1356" s="103">
        <f t="shared" si="696"/>
        <v>372.94868774999998</v>
      </c>
      <c r="C1356" s="103">
        <f t="shared" ref="C1356:C1419" si="710">TRUNC(IF(Q1355&gt;0,VLOOKUP(A1355,$AD$12:$AE$165,2),C1355),8)</f>
        <v>282.96537924</v>
      </c>
      <c r="D1356" s="104">
        <f t="shared" si="704"/>
        <v>1153.7180000000001</v>
      </c>
      <c r="E1356" s="105">
        <f t="shared" si="691"/>
        <v>1171.2719999999999</v>
      </c>
      <c r="F1356" s="106">
        <f t="shared" si="692"/>
        <v>45586</v>
      </c>
      <c r="G1356" s="107">
        <f t="shared" si="697"/>
        <v>1.5215156563388899E-2</v>
      </c>
      <c r="H1356" s="108">
        <f t="shared" ref="H1356:H1419" si="711">IF(DAY(A1356)=H$9,VLOOKUP(A1356,AH$118:AN$450,4),H1355)</f>
        <v>45646</v>
      </c>
      <c r="I1356" s="108">
        <f t="shared" si="698"/>
        <v>45646</v>
      </c>
      <c r="J1356" s="109">
        <f t="shared" si="705"/>
        <v>21</v>
      </c>
      <c r="K1356" s="109">
        <f t="shared" si="695"/>
        <v>2</v>
      </c>
      <c r="L1356" s="8">
        <f t="shared" si="706"/>
        <v>1.00143918</v>
      </c>
      <c r="M1356" s="110">
        <f t="shared" si="694"/>
        <v>1.00622985</v>
      </c>
      <c r="N1356" s="110">
        <f t="shared" si="689"/>
        <v>1.3150673426184545</v>
      </c>
      <c r="O1356" s="103">
        <f t="shared" si="693"/>
        <v>1.3169599599999999</v>
      </c>
      <c r="P1356" s="103">
        <f t="shared" si="699"/>
        <v>372.65407451999999</v>
      </c>
      <c r="Q1356" s="11">
        <f t="shared" si="688"/>
        <v>0</v>
      </c>
      <c r="R1356" s="7">
        <f t="shared" si="707"/>
        <v>0</v>
      </c>
      <c r="S1356" s="8">
        <f t="shared" si="700"/>
        <v>0</v>
      </c>
      <c r="T1356" s="113">
        <f t="shared" si="708"/>
        <v>0.1047</v>
      </c>
      <c r="U1356" s="111">
        <f t="shared" si="690"/>
        <v>2</v>
      </c>
      <c r="V1356" s="111">
        <v>252</v>
      </c>
      <c r="W1356" s="110">
        <f t="shared" si="701"/>
        <v>1.000790581</v>
      </c>
      <c r="X1356" s="103">
        <f t="shared" si="702"/>
        <v>0.29461323</v>
      </c>
      <c r="Y1356" s="8">
        <f t="shared" si="709"/>
        <v>0</v>
      </c>
      <c r="Z1356" s="114" t="str">
        <f t="shared" ref="Z1356:Z1419" si="712">IF($Q1355&gt;0,VLOOKUP($A1355,$AD$10:$AM$165,9),Z1355)</f>
        <v>A+J=</v>
      </c>
      <c r="AA1356" s="108">
        <f t="shared" ref="AA1356:AA1419" si="713">IF($Q1355&gt;0,VLOOKUP($A1355,$AD$10:$AM$165,10),AA1355)</f>
        <v>45646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703"/>
        <v>45622</v>
      </c>
      <c r="B1357" s="103">
        <f t="shared" si="696"/>
        <v>373.36446092</v>
      </c>
      <c r="C1357" s="103">
        <f t="shared" si="710"/>
        <v>282.96537924</v>
      </c>
      <c r="D1357" s="104">
        <f t="shared" si="704"/>
        <v>1153.7180000000001</v>
      </c>
      <c r="E1357" s="105">
        <f t="shared" si="691"/>
        <v>1171.2719999999999</v>
      </c>
      <c r="F1357" s="106">
        <f t="shared" si="692"/>
        <v>45586</v>
      </c>
      <c r="G1357" s="107">
        <f t="shared" si="697"/>
        <v>1.5215156563388899E-2</v>
      </c>
      <c r="H1357" s="108">
        <f t="shared" si="711"/>
        <v>45646</v>
      </c>
      <c r="I1357" s="108">
        <f t="shared" si="698"/>
        <v>45646</v>
      </c>
      <c r="J1357" s="109">
        <f t="shared" si="705"/>
        <v>21</v>
      </c>
      <c r="K1357" s="109">
        <f t="shared" si="695"/>
        <v>3</v>
      </c>
      <c r="L1357" s="8">
        <f t="shared" si="706"/>
        <v>1.00215955</v>
      </c>
      <c r="M1357" s="110">
        <f t="shared" si="694"/>
        <v>1.00622985</v>
      </c>
      <c r="N1357" s="110">
        <f t="shared" si="689"/>
        <v>1.3150673426184545</v>
      </c>
      <c r="O1357" s="103">
        <f t="shared" si="693"/>
        <v>1.31790729</v>
      </c>
      <c r="P1357" s="103">
        <f t="shared" si="699"/>
        <v>372.92213611</v>
      </c>
      <c r="Q1357" s="11">
        <f t="shared" ref="Q1357:Q1420" si="714">IF(VLOOKUP(A1357,AD$10:AK$165,8)=VLOOKUP(A1356,AD$10:AK$165,8),0,VLOOKUP(A1357,AD$10:AK$165,8))</f>
        <v>0</v>
      </c>
      <c r="R1357" s="7">
        <f t="shared" si="707"/>
        <v>0</v>
      </c>
      <c r="S1357" s="8">
        <f t="shared" si="700"/>
        <v>0</v>
      </c>
      <c r="T1357" s="113">
        <f t="shared" si="708"/>
        <v>0.1047</v>
      </c>
      <c r="U1357" s="111">
        <f t="shared" si="690"/>
        <v>3</v>
      </c>
      <c r="V1357" s="111">
        <v>252</v>
      </c>
      <c r="W1357" s="110">
        <f t="shared" si="701"/>
        <v>1.0011861049999999</v>
      </c>
      <c r="X1357" s="103">
        <f t="shared" si="702"/>
        <v>0.44232481000000001</v>
      </c>
      <c r="Y1357" s="8">
        <f t="shared" si="709"/>
        <v>0</v>
      </c>
      <c r="Z1357" s="114" t="str">
        <f t="shared" si="712"/>
        <v>A+J=</v>
      </c>
      <c r="AA1357" s="108">
        <f t="shared" si="713"/>
        <v>45646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703"/>
        <v>45623</v>
      </c>
      <c r="B1358" s="103">
        <f t="shared" si="696"/>
        <v>373.78069744999999</v>
      </c>
      <c r="C1358" s="103">
        <f t="shared" si="710"/>
        <v>282.96537924</v>
      </c>
      <c r="D1358" s="104">
        <f t="shared" si="704"/>
        <v>1153.7180000000001</v>
      </c>
      <c r="E1358" s="105">
        <f t="shared" si="691"/>
        <v>1171.2719999999999</v>
      </c>
      <c r="F1358" s="106">
        <f t="shared" si="692"/>
        <v>45586</v>
      </c>
      <c r="G1358" s="107">
        <f t="shared" si="697"/>
        <v>1.5215156563388899E-2</v>
      </c>
      <c r="H1358" s="108">
        <f t="shared" si="711"/>
        <v>45646</v>
      </c>
      <c r="I1358" s="108">
        <f t="shared" si="698"/>
        <v>45646</v>
      </c>
      <c r="J1358" s="109">
        <f t="shared" si="705"/>
        <v>21</v>
      </c>
      <c r="K1358" s="109">
        <f t="shared" si="695"/>
        <v>4</v>
      </c>
      <c r="L1358" s="8">
        <f t="shared" si="706"/>
        <v>1.00288043</v>
      </c>
      <c r="M1358" s="110">
        <f t="shared" si="694"/>
        <v>1.00622985</v>
      </c>
      <c r="N1358" s="110">
        <f t="shared" si="689"/>
        <v>1.3150673426184545</v>
      </c>
      <c r="O1358" s="103">
        <f t="shared" si="693"/>
        <v>1.3188553000000001</v>
      </c>
      <c r="P1358" s="103">
        <f t="shared" si="699"/>
        <v>373.19039012000002</v>
      </c>
      <c r="Q1358" s="11">
        <f t="shared" si="714"/>
        <v>0</v>
      </c>
      <c r="R1358" s="7">
        <f t="shared" si="707"/>
        <v>0</v>
      </c>
      <c r="S1358" s="8">
        <f t="shared" si="700"/>
        <v>0</v>
      </c>
      <c r="T1358" s="113">
        <f t="shared" si="708"/>
        <v>0.1047</v>
      </c>
      <c r="U1358" s="111">
        <f t="shared" si="690"/>
        <v>4</v>
      </c>
      <c r="V1358" s="111">
        <v>252</v>
      </c>
      <c r="W1358" s="110">
        <f t="shared" si="701"/>
        <v>1.001581786</v>
      </c>
      <c r="X1358" s="103">
        <f t="shared" si="702"/>
        <v>0.59030733000000002</v>
      </c>
      <c r="Y1358" s="8">
        <f t="shared" si="709"/>
        <v>0</v>
      </c>
      <c r="Z1358" s="114" t="str">
        <f t="shared" si="712"/>
        <v>A+J=</v>
      </c>
      <c r="AA1358" s="108">
        <f t="shared" si="713"/>
        <v>45646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703"/>
        <v>45624</v>
      </c>
      <c r="B1359" s="103">
        <f t="shared" si="696"/>
        <v>374.19740053999999</v>
      </c>
      <c r="C1359" s="103">
        <f t="shared" si="710"/>
        <v>282.96537924</v>
      </c>
      <c r="D1359" s="104">
        <f t="shared" si="704"/>
        <v>1153.7180000000001</v>
      </c>
      <c r="E1359" s="105">
        <f t="shared" si="691"/>
        <v>1171.2719999999999</v>
      </c>
      <c r="F1359" s="106">
        <f t="shared" si="692"/>
        <v>45586</v>
      </c>
      <c r="G1359" s="107">
        <f t="shared" si="697"/>
        <v>1.5215156563388899E-2</v>
      </c>
      <c r="H1359" s="108">
        <f t="shared" si="711"/>
        <v>45646</v>
      </c>
      <c r="I1359" s="108">
        <f t="shared" si="698"/>
        <v>45646</v>
      </c>
      <c r="J1359" s="109">
        <f t="shared" si="705"/>
        <v>21</v>
      </c>
      <c r="K1359" s="109">
        <f t="shared" si="695"/>
        <v>5</v>
      </c>
      <c r="L1359" s="8">
        <f t="shared" si="706"/>
        <v>1.00360184</v>
      </c>
      <c r="M1359" s="110">
        <f t="shared" si="694"/>
        <v>1.00622985</v>
      </c>
      <c r="N1359" s="110">
        <f t="shared" si="689"/>
        <v>1.3150673426184545</v>
      </c>
      <c r="O1359" s="103">
        <f t="shared" si="693"/>
        <v>1.319804</v>
      </c>
      <c r="P1359" s="103">
        <f t="shared" si="699"/>
        <v>373.45883937999997</v>
      </c>
      <c r="Q1359" s="11">
        <f t="shared" si="714"/>
        <v>0</v>
      </c>
      <c r="R1359" s="7">
        <f t="shared" si="707"/>
        <v>0</v>
      </c>
      <c r="S1359" s="8">
        <f t="shared" si="700"/>
        <v>0</v>
      </c>
      <c r="T1359" s="113">
        <f t="shared" si="708"/>
        <v>0.1047</v>
      </c>
      <c r="U1359" s="111">
        <f t="shared" si="690"/>
        <v>5</v>
      </c>
      <c r="V1359" s="111">
        <v>252</v>
      </c>
      <c r="W1359" s="110">
        <f t="shared" si="701"/>
        <v>1.001977624</v>
      </c>
      <c r="X1359" s="103">
        <f t="shared" si="702"/>
        <v>0.73856116000000005</v>
      </c>
      <c r="Y1359" s="8">
        <f t="shared" si="709"/>
        <v>0</v>
      </c>
      <c r="Z1359" s="114" t="str">
        <f t="shared" si="712"/>
        <v>A+J=</v>
      </c>
      <c r="AA1359" s="108">
        <f t="shared" si="713"/>
        <v>45646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703"/>
        <v>45625</v>
      </c>
      <c r="B1360" s="103">
        <f t="shared" si="696"/>
        <v>374.61456411</v>
      </c>
      <c r="C1360" s="103">
        <f t="shared" si="710"/>
        <v>282.96537924</v>
      </c>
      <c r="D1360" s="104">
        <f t="shared" si="704"/>
        <v>1153.7180000000001</v>
      </c>
      <c r="E1360" s="105">
        <f t="shared" si="691"/>
        <v>1171.2719999999999</v>
      </c>
      <c r="F1360" s="106">
        <f t="shared" si="692"/>
        <v>45586</v>
      </c>
      <c r="G1360" s="107">
        <f t="shared" si="697"/>
        <v>1.5215156563388899E-2</v>
      </c>
      <c r="H1360" s="108">
        <f t="shared" si="711"/>
        <v>45646</v>
      </c>
      <c r="I1360" s="108">
        <f t="shared" si="698"/>
        <v>45646</v>
      </c>
      <c r="J1360" s="109">
        <f t="shared" si="705"/>
        <v>21</v>
      </c>
      <c r="K1360" s="109">
        <f t="shared" si="695"/>
        <v>6</v>
      </c>
      <c r="L1360" s="8">
        <f t="shared" si="706"/>
        <v>1.0043237599999999</v>
      </c>
      <c r="M1360" s="110">
        <f t="shared" si="694"/>
        <v>1.00622985</v>
      </c>
      <c r="N1360" s="110">
        <f t="shared" si="689"/>
        <v>1.3150673426184545</v>
      </c>
      <c r="O1360" s="103">
        <f t="shared" si="693"/>
        <v>1.32075337</v>
      </c>
      <c r="P1360" s="103">
        <f t="shared" si="699"/>
        <v>373.72747822000002</v>
      </c>
      <c r="Q1360" s="11">
        <f t="shared" si="714"/>
        <v>0</v>
      </c>
      <c r="R1360" s="7">
        <f t="shared" si="707"/>
        <v>0</v>
      </c>
      <c r="S1360" s="8">
        <f t="shared" si="700"/>
        <v>0</v>
      </c>
      <c r="T1360" s="113">
        <f t="shared" si="708"/>
        <v>0.1047</v>
      </c>
      <c r="U1360" s="111">
        <f t="shared" si="690"/>
        <v>6</v>
      </c>
      <c r="V1360" s="111">
        <v>252</v>
      </c>
      <c r="W1360" s="110">
        <f t="shared" si="701"/>
        <v>1.0023736169999999</v>
      </c>
      <c r="X1360" s="103">
        <f t="shared" si="702"/>
        <v>0.88708589000000004</v>
      </c>
      <c r="Y1360" s="8">
        <f t="shared" si="709"/>
        <v>0</v>
      </c>
      <c r="Z1360" s="114" t="str">
        <f t="shared" si="712"/>
        <v>A+J=</v>
      </c>
      <c r="AA1360" s="108">
        <f t="shared" si="713"/>
        <v>45646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703"/>
        <v>45626</v>
      </c>
      <c r="B1361" s="103">
        <f t="shared" si="696"/>
        <v>375.03219816000001</v>
      </c>
      <c r="C1361" s="103">
        <f t="shared" si="710"/>
        <v>282.96537924</v>
      </c>
      <c r="D1361" s="104">
        <f t="shared" si="704"/>
        <v>1153.7180000000001</v>
      </c>
      <c r="E1361" s="105">
        <f t="shared" si="691"/>
        <v>1171.2719999999999</v>
      </c>
      <c r="F1361" s="106">
        <f t="shared" si="692"/>
        <v>45586</v>
      </c>
      <c r="G1361" s="107">
        <f t="shared" si="697"/>
        <v>1.5215156563388899E-2</v>
      </c>
      <c r="H1361" s="108">
        <f t="shared" si="711"/>
        <v>45646</v>
      </c>
      <c r="I1361" s="108">
        <f t="shared" si="698"/>
        <v>45646</v>
      </c>
      <c r="J1361" s="109">
        <f t="shared" si="705"/>
        <v>21</v>
      </c>
      <c r="K1361" s="109">
        <f t="shared" si="695"/>
        <v>7</v>
      </c>
      <c r="L1361" s="8">
        <f t="shared" si="706"/>
        <v>1.0050462099999999</v>
      </c>
      <c r="M1361" s="110">
        <f t="shared" si="694"/>
        <v>1.00622985</v>
      </c>
      <c r="N1361" s="110">
        <f t="shared" si="689"/>
        <v>1.3150673426184545</v>
      </c>
      <c r="O1361" s="103">
        <f t="shared" si="693"/>
        <v>1.3217034400000001</v>
      </c>
      <c r="P1361" s="103">
        <f t="shared" si="699"/>
        <v>373.99631513999998</v>
      </c>
      <c r="Q1361" s="11">
        <f t="shared" si="714"/>
        <v>0</v>
      </c>
      <c r="R1361" s="7">
        <f t="shared" si="707"/>
        <v>0</v>
      </c>
      <c r="S1361" s="8">
        <f t="shared" si="700"/>
        <v>0</v>
      </c>
      <c r="T1361" s="113">
        <f t="shared" si="708"/>
        <v>0.1047</v>
      </c>
      <c r="U1361" s="111">
        <f t="shared" si="690"/>
        <v>7</v>
      </c>
      <c r="V1361" s="111">
        <v>252</v>
      </c>
      <c r="W1361" s="110">
        <f t="shared" si="701"/>
        <v>1.0027697680000001</v>
      </c>
      <c r="X1361" s="103">
        <f t="shared" si="702"/>
        <v>1.03588302</v>
      </c>
      <c r="Y1361" s="8">
        <f t="shared" si="709"/>
        <v>0</v>
      </c>
      <c r="Z1361" s="114" t="str">
        <f t="shared" si="712"/>
        <v>A+J=</v>
      </c>
      <c r="AA1361" s="108">
        <f t="shared" si="713"/>
        <v>45646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703"/>
        <v>45627</v>
      </c>
      <c r="B1362" s="103">
        <f t="shared" si="696"/>
        <v>375.03219816000001</v>
      </c>
      <c r="C1362" s="103">
        <f t="shared" si="710"/>
        <v>282.96537924</v>
      </c>
      <c r="D1362" s="104">
        <f t="shared" si="704"/>
        <v>1153.7180000000001</v>
      </c>
      <c r="E1362" s="105">
        <f t="shared" si="691"/>
        <v>1171.2719999999999</v>
      </c>
      <c r="F1362" s="106">
        <f t="shared" si="692"/>
        <v>45586</v>
      </c>
      <c r="G1362" s="107">
        <f t="shared" si="697"/>
        <v>1.5215156563388899E-2</v>
      </c>
      <c r="H1362" s="108">
        <f t="shared" si="711"/>
        <v>45646</v>
      </c>
      <c r="I1362" s="108">
        <f t="shared" si="698"/>
        <v>45646</v>
      </c>
      <c r="J1362" s="109">
        <f t="shared" si="705"/>
        <v>21</v>
      </c>
      <c r="K1362" s="109">
        <f t="shared" si="695"/>
        <v>7</v>
      </c>
      <c r="L1362" s="8">
        <f t="shared" si="706"/>
        <v>1.0050462099999999</v>
      </c>
      <c r="M1362" s="110">
        <f t="shared" si="694"/>
        <v>1.00622985</v>
      </c>
      <c r="N1362" s="110">
        <f t="shared" si="689"/>
        <v>1.3150673426184545</v>
      </c>
      <c r="O1362" s="103">
        <f t="shared" si="693"/>
        <v>1.3217034400000001</v>
      </c>
      <c r="P1362" s="103">
        <f t="shared" si="699"/>
        <v>373.99631513999998</v>
      </c>
      <c r="Q1362" s="11">
        <f t="shared" si="714"/>
        <v>0</v>
      </c>
      <c r="R1362" s="7">
        <f t="shared" si="707"/>
        <v>0</v>
      </c>
      <c r="S1362" s="8">
        <f t="shared" si="700"/>
        <v>0</v>
      </c>
      <c r="T1362" s="113">
        <f t="shared" si="708"/>
        <v>0.1047</v>
      </c>
      <c r="U1362" s="111">
        <f t="shared" si="690"/>
        <v>7</v>
      </c>
      <c r="V1362" s="111">
        <v>252</v>
      </c>
      <c r="W1362" s="110">
        <f t="shared" si="701"/>
        <v>1.0027697680000001</v>
      </c>
      <c r="X1362" s="103">
        <f t="shared" si="702"/>
        <v>1.03588302</v>
      </c>
      <c r="Y1362" s="8">
        <f t="shared" si="709"/>
        <v>0</v>
      </c>
      <c r="Z1362" s="114" t="str">
        <f t="shared" si="712"/>
        <v>A+J=</v>
      </c>
      <c r="AA1362" s="108">
        <f t="shared" si="713"/>
        <v>45646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703"/>
        <v>45628</v>
      </c>
      <c r="B1363" s="103">
        <f t="shared" si="696"/>
        <v>375.03219816000001</v>
      </c>
      <c r="C1363" s="103">
        <f t="shared" si="710"/>
        <v>282.96537924</v>
      </c>
      <c r="D1363" s="104">
        <f t="shared" si="704"/>
        <v>1153.7180000000001</v>
      </c>
      <c r="E1363" s="105">
        <f t="shared" si="691"/>
        <v>1171.2719999999999</v>
      </c>
      <c r="F1363" s="106">
        <f t="shared" si="692"/>
        <v>45586</v>
      </c>
      <c r="G1363" s="107">
        <f t="shared" si="697"/>
        <v>1.5215156563388899E-2</v>
      </c>
      <c r="H1363" s="108">
        <f t="shared" si="711"/>
        <v>45646</v>
      </c>
      <c r="I1363" s="108">
        <f t="shared" si="698"/>
        <v>45646</v>
      </c>
      <c r="J1363" s="109">
        <f t="shared" si="705"/>
        <v>21</v>
      </c>
      <c r="K1363" s="109">
        <f t="shared" si="695"/>
        <v>7</v>
      </c>
      <c r="L1363" s="8">
        <f t="shared" si="706"/>
        <v>1.0050462099999999</v>
      </c>
      <c r="M1363" s="110">
        <f t="shared" si="694"/>
        <v>1.00622985</v>
      </c>
      <c r="N1363" s="110">
        <f t="shared" si="689"/>
        <v>1.3150673426184545</v>
      </c>
      <c r="O1363" s="103">
        <f t="shared" si="693"/>
        <v>1.3217034400000001</v>
      </c>
      <c r="P1363" s="103">
        <f t="shared" si="699"/>
        <v>373.99631513999998</v>
      </c>
      <c r="Q1363" s="11">
        <f t="shared" si="714"/>
        <v>0</v>
      </c>
      <c r="R1363" s="7">
        <f t="shared" si="707"/>
        <v>0</v>
      </c>
      <c r="S1363" s="8">
        <f t="shared" si="700"/>
        <v>0</v>
      </c>
      <c r="T1363" s="113">
        <f t="shared" si="708"/>
        <v>0.1047</v>
      </c>
      <c r="U1363" s="111">
        <f t="shared" si="690"/>
        <v>7</v>
      </c>
      <c r="V1363" s="111">
        <v>252</v>
      </c>
      <c r="W1363" s="110">
        <f t="shared" si="701"/>
        <v>1.0027697680000001</v>
      </c>
      <c r="X1363" s="103">
        <f t="shared" si="702"/>
        <v>1.03588302</v>
      </c>
      <c r="Y1363" s="8">
        <f t="shared" si="709"/>
        <v>0</v>
      </c>
      <c r="Z1363" s="114" t="str">
        <f t="shared" si="712"/>
        <v>A+J=</v>
      </c>
      <c r="AA1363" s="108">
        <f t="shared" si="713"/>
        <v>45646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703"/>
        <v>45629</v>
      </c>
      <c r="B1364" s="103">
        <f t="shared" si="696"/>
        <v>375.45029377999998</v>
      </c>
      <c r="C1364" s="103">
        <f t="shared" si="710"/>
        <v>282.96537924</v>
      </c>
      <c r="D1364" s="104">
        <f t="shared" si="704"/>
        <v>1153.7180000000001</v>
      </c>
      <c r="E1364" s="105">
        <f t="shared" si="691"/>
        <v>1171.2719999999999</v>
      </c>
      <c r="F1364" s="106">
        <f t="shared" si="692"/>
        <v>45586</v>
      </c>
      <c r="G1364" s="107">
        <f t="shared" si="697"/>
        <v>1.5215156563388899E-2</v>
      </c>
      <c r="H1364" s="108">
        <f t="shared" si="711"/>
        <v>45646</v>
      </c>
      <c r="I1364" s="108">
        <f t="shared" si="698"/>
        <v>45646</v>
      </c>
      <c r="J1364" s="109">
        <f t="shared" si="705"/>
        <v>21</v>
      </c>
      <c r="K1364" s="109">
        <f t="shared" si="695"/>
        <v>8</v>
      </c>
      <c r="L1364" s="8">
        <f t="shared" si="706"/>
        <v>1.00576917</v>
      </c>
      <c r="M1364" s="110">
        <f t="shared" si="694"/>
        <v>1.00622985</v>
      </c>
      <c r="N1364" s="110">
        <f t="shared" si="689"/>
        <v>1.3150673426184545</v>
      </c>
      <c r="O1364" s="103">
        <f t="shared" si="693"/>
        <v>1.32265418</v>
      </c>
      <c r="P1364" s="103">
        <f t="shared" si="699"/>
        <v>374.26534163999997</v>
      </c>
      <c r="Q1364" s="11">
        <f t="shared" si="714"/>
        <v>0</v>
      </c>
      <c r="R1364" s="7">
        <f t="shared" si="707"/>
        <v>0</v>
      </c>
      <c r="S1364" s="8">
        <f t="shared" si="700"/>
        <v>0</v>
      </c>
      <c r="T1364" s="113">
        <f t="shared" si="708"/>
        <v>0.1047</v>
      </c>
      <c r="U1364" s="111">
        <f t="shared" si="690"/>
        <v>8</v>
      </c>
      <c r="V1364" s="111">
        <v>252</v>
      </c>
      <c r="W1364" s="110">
        <f t="shared" si="701"/>
        <v>1.003166075</v>
      </c>
      <c r="X1364" s="103">
        <f t="shared" si="702"/>
        <v>1.18495214</v>
      </c>
      <c r="Y1364" s="8">
        <f t="shared" si="709"/>
        <v>0</v>
      </c>
      <c r="Z1364" s="114" t="str">
        <f t="shared" si="712"/>
        <v>A+J=</v>
      </c>
      <c r="AA1364" s="108">
        <f t="shared" si="713"/>
        <v>45646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703"/>
        <v>45630</v>
      </c>
      <c r="B1365" s="103">
        <f t="shared" si="696"/>
        <v>375.86885699999999</v>
      </c>
      <c r="C1365" s="103">
        <f t="shared" si="710"/>
        <v>282.96537924</v>
      </c>
      <c r="D1365" s="104">
        <f t="shared" si="704"/>
        <v>1153.7180000000001</v>
      </c>
      <c r="E1365" s="105">
        <f t="shared" si="691"/>
        <v>1171.2719999999999</v>
      </c>
      <c r="F1365" s="106">
        <f t="shared" si="692"/>
        <v>45586</v>
      </c>
      <c r="G1365" s="107">
        <f t="shared" si="697"/>
        <v>1.5215156563388899E-2</v>
      </c>
      <c r="H1365" s="108">
        <f t="shared" si="711"/>
        <v>45646</v>
      </c>
      <c r="I1365" s="108">
        <f t="shared" si="698"/>
        <v>45646</v>
      </c>
      <c r="J1365" s="109">
        <f t="shared" si="705"/>
        <v>21</v>
      </c>
      <c r="K1365" s="109">
        <f t="shared" si="695"/>
        <v>9</v>
      </c>
      <c r="L1365" s="8">
        <f t="shared" si="706"/>
        <v>1.00649265</v>
      </c>
      <c r="M1365" s="110">
        <f t="shared" si="694"/>
        <v>1.00622985</v>
      </c>
      <c r="N1365" s="110">
        <f t="shared" si="689"/>
        <v>1.3150673426184545</v>
      </c>
      <c r="O1365" s="103">
        <f t="shared" si="693"/>
        <v>1.32360561</v>
      </c>
      <c r="P1365" s="103">
        <f t="shared" si="699"/>
        <v>374.53456339000002</v>
      </c>
      <c r="Q1365" s="11">
        <f t="shared" si="714"/>
        <v>0</v>
      </c>
      <c r="R1365" s="7">
        <f t="shared" si="707"/>
        <v>0</v>
      </c>
      <c r="S1365" s="8">
        <f t="shared" si="700"/>
        <v>0</v>
      </c>
      <c r="T1365" s="113">
        <f t="shared" si="708"/>
        <v>0.1047</v>
      </c>
      <c r="U1365" s="111">
        <f t="shared" si="690"/>
        <v>9</v>
      </c>
      <c r="V1365" s="111">
        <v>252</v>
      </c>
      <c r="W1365" s="110">
        <f t="shared" si="701"/>
        <v>1.0035625379999999</v>
      </c>
      <c r="X1365" s="103">
        <f t="shared" si="702"/>
        <v>1.33429361</v>
      </c>
      <c r="Y1365" s="8">
        <f t="shared" si="709"/>
        <v>0</v>
      </c>
      <c r="Z1365" s="114" t="str">
        <f t="shared" si="712"/>
        <v>A+J=</v>
      </c>
      <c r="AA1365" s="108">
        <f t="shared" si="713"/>
        <v>45646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703"/>
        <v>45631</v>
      </c>
      <c r="B1366" s="103">
        <f t="shared" si="696"/>
        <v>376.28788856</v>
      </c>
      <c r="C1366" s="103">
        <f t="shared" si="710"/>
        <v>282.96537924</v>
      </c>
      <c r="D1366" s="104">
        <f t="shared" si="704"/>
        <v>1153.7180000000001</v>
      </c>
      <c r="E1366" s="105">
        <f t="shared" si="691"/>
        <v>1171.2719999999999</v>
      </c>
      <c r="F1366" s="106">
        <f t="shared" si="692"/>
        <v>45586</v>
      </c>
      <c r="G1366" s="107">
        <f t="shared" si="697"/>
        <v>1.5215156563388899E-2</v>
      </c>
      <c r="H1366" s="108">
        <f t="shared" si="711"/>
        <v>45646</v>
      </c>
      <c r="I1366" s="108">
        <f t="shared" si="698"/>
        <v>45646</v>
      </c>
      <c r="J1366" s="109">
        <f t="shared" si="705"/>
        <v>21</v>
      </c>
      <c r="K1366" s="109">
        <f t="shared" si="695"/>
        <v>10</v>
      </c>
      <c r="L1366" s="8">
        <f t="shared" si="706"/>
        <v>1.0072166600000001</v>
      </c>
      <c r="M1366" s="110">
        <f t="shared" si="694"/>
        <v>1.00622985</v>
      </c>
      <c r="N1366" s="110">
        <f t="shared" si="689"/>
        <v>1.3150673426184545</v>
      </c>
      <c r="O1366" s="103">
        <f t="shared" si="693"/>
        <v>1.32455773</v>
      </c>
      <c r="P1366" s="103">
        <f t="shared" si="699"/>
        <v>374.80398038999999</v>
      </c>
      <c r="Q1366" s="11">
        <f t="shared" si="714"/>
        <v>0</v>
      </c>
      <c r="R1366" s="7">
        <f t="shared" si="707"/>
        <v>0</v>
      </c>
      <c r="S1366" s="8">
        <f t="shared" si="700"/>
        <v>0</v>
      </c>
      <c r="T1366" s="113">
        <f t="shared" si="708"/>
        <v>0.1047</v>
      </c>
      <c r="U1366" s="111">
        <f t="shared" si="690"/>
        <v>10</v>
      </c>
      <c r="V1366" s="111">
        <v>252</v>
      </c>
      <c r="W1366" s="110">
        <f t="shared" si="701"/>
        <v>1.003959158</v>
      </c>
      <c r="X1366" s="103">
        <f t="shared" si="702"/>
        <v>1.4839081700000001</v>
      </c>
      <c r="Y1366" s="8">
        <f t="shared" si="709"/>
        <v>0</v>
      </c>
      <c r="Z1366" s="114" t="str">
        <f t="shared" si="712"/>
        <v>A+J=</v>
      </c>
      <c r="AA1366" s="108">
        <f t="shared" si="713"/>
        <v>45646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703"/>
        <v>45632</v>
      </c>
      <c r="B1367" s="103">
        <f t="shared" si="696"/>
        <v>376.70738312999998</v>
      </c>
      <c r="C1367" s="103">
        <f t="shared" si="710"/>
        <v>282.96537924</v>
      </c>
      <c r="D1367" s="104">
        <f t="shared" si="704"/>
        <v>1153.7180000000001</v>
      </c>
      <c r="E1367" s="105">
        <f t="shared" si="691"/>
        <v>1171.2719999999999</v>
      </c>
      <c r="F1367" s="106">
        <f t="shared" si="692"/>
        <v>45586</v>
      </c>
      <c r="G1367" s="107">
        <f t="shared" si="697"/>
        <v>1.5215156563388899E-2</v>
      </c>
      <c r="H1367" s="108">
        <f t="shared" si="711"/>
        <v>45646</v>
      </c>
      <c r="I1367" s="108">
        <f t="shared" si="698"/>
        <v>45646</v>
      </c>
      <c r="J1367" s="109">
        <f t="shared" si="705"/>
        <v>21</v>
      </c>
      <c r="K1367" s="109">
        <f t="shared" si="695"/>
        <v>11</v>
      </c>
      <c r="L1367" s="8">
        <f t="shared" si="706"/>
        <v>1.00794118</v>
      </c>
      <c r="M1367" s="110">
        <f t="shared" si="694"/>
        <v>1.00622985</v>
      </c>
      <c r="N1367" s="110">
        <f t="shared" si="689"/>
        <v>1.3150673426184545</v>
      </c>
      <c r="O1367" s="103">
        <f t="shared" si="693"/>
        <v>1.3255105199999999</v>
      </c>
      <c r="P1367" s="103">
        <f t="shared" si="699"/>
        <v>375.07358697000001</v>
      </c>
      <c r="Q1367" s="11">
        <f t="shared" si="714"/>
        <v>0</v>
      </c>
      <c r="R1367" s="7">
        <f t="shared" si="707"/>
        <v>0</v>
      </c>
      <c r="S1367" s="8">
        <f t="shared" si="700"/>
        <v>0</v>
      </c>
      <c r="T1367" s="113">
        <f t="shared" si="708"/>
        <v>0.1047</v>
      </c>
      <c r="U1367" s="111">
        <f t="shared" si="690"/>
        <v>11</v>
      </c>
      <c r="V1367" s="111">
        <v>252</v>
      </c>
      <c r="W1367" s="110">
        <f t="shared" si="701"/>
        <v>1.004355935</v>
      </c>
      <c r="X1367" s="103">
        <f t="shared" si="702"/>
        <v>1.6337961599999999</v>
      </c>
      <c r="Y1367" s="8">
        <f t="shared" si="709"/>
        <v>0</v>
      </c>
      <c r="Z1367" s="114" t="str">
        <f t="shared" si="712"/>
        <v>A+J=</v>
      </c>
      <c r="AA1367" s="108">
        <f t="shared" si="713"/>
        <v>45646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703"/>
        <v>45633</v>
      </c>
      <c r="B1368" s="103">
        <f t="shared" si="696"/>
        <v>377.1273496</v>
      </c>
      <c r="C1368" s="103">
        <f t="shared" si="710"/>
        <v>282.96537924</v>
      </c>
      <c r="D1368" s="104">
        <f t="shared" si="704"/>
        <v>1153.7180000000001</v>
      </c>
      <c r="E1368" s="105">
        <f t="shared" si="691"/>
        <v>1171.2719999999999</v>
      </c>
      <c r="F1368" s="106">
        <f t="shared" si="692"/>
        <v>45586</v>
      </c>
      <c r="G1368" s="107">
        <f t="shared" si="697"/>
        <v>1.5215156563388899E-2</v>
      </c>
      <c r="H1368" s="108">
        <f t="shared" si="711"/>
        <v>45646</v>
      </c>
      <c r="I1368" s="108">
        <f t="shared" si="698"/>
        <v>45646</v>
      </c>
      <c r="J1368" s="109">
        <f t="shared" si="705"/>
        <v>21</v>
      </c>
      <c r="K1368" s="109">
        <f t="shared" si="695"/>
        <v>12</v>
      </c>
      <c r="L1368" s="8">
        <f t="shared" si="706"/>
        <v>1.00866623</v>
      </c>
      <c r="M1368" s="110">
        <f t="shared" si="694"/>
        <v>1.00622985</v>
      </c>
      <c r="N1368" s="110">
        <f t="shared" si="689"/>
        <v>1.3150673426184545</v>
      </c>
      <c r="O1368" s="103">
        <f t="shared" si="693"/>
        <v>1.32646401</v>
      </c>
      <c r="P1368" s="103">
        <f t="shared" si="699"/>
        <v>375.34339162999999</v>
      </c>
      <c r="Q1368" s="11">
        <f t="shared" si="714"/>
        <v>0</v>
      </c>
      <c r="R1368" s="7">
        <f t="shared" si="707"/>
        <v>0</v>
      </c>
      <c r="S1368" s="8">
        <f t="shared" si="700"/>
        <v>0</v>
      </c>
      <c r="T1368" s="113">
        <f t="shared" si="708"/>
        <v>0.1047</v>
      </c>
      <c r="U1368" s="111">
        <f t="shared" si="690"/>
        <v>12</v>
      </c>
      <c r="V1368" s="111">
        <v>252</v>
      </c>
      <c r="W1368" s="110">
        <f t="shared" si="701"/>
        <v>1.004752869</v>
      </c>
      <c r="X1368" s="103">
        <f t="shared" si="702"/>
        <v>1.7839579699999999</v>
      </c>
      <c r="Y1368" s="8">
        <f t="shared" si="709"/>
        <v>0</v>
      </c>
      <c r="Z1368" s="114" t="str">
        <f t="shared" si="712"/>
        <v>A+J=</v>
      </c>
      <c r="AA1368" s="108">
        <f t="shared" si="713"/>
        <v>45646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703"/>
        <v>45634</v>
      </c>
      <c r="B1369" s="103">
        <f t="shared" si="696"/>
        <v>377.1273496</v>
      </c>
      <c r="C1369" s="103">
        <f t="shared" si="710"/>
        <v>282.96537924</v>
      </c>
      <c r="D1369" s="104">
        <f t="shared" si="704"/>
        <v>1153.7180000000001</v>
      </c>
      <c r="E1369" s="105">
        <f t="shared" si="691"/>
        <v>1171.2719999999999</v>
      </c>
      <c r="F1369" s="106">
        <f t="shared" si="692"/>
        <v>45586</v>
      </c>
      <c r="G1369" s="107">
        <f t="shared" si="697"/>
        <v>1.5215156563388899E-2</v>
      </c>
      <c r="H1369" s="108">
        <f t="shared" si="711"/>
        <v>45646</v>
      </c>
      <c r="I1369" s="108">
        <f t="shared" si="698"/>
        <v>45646</v>
      </c>
      <c r="J1369" s="109">
        <f t="shared" si="705"/>
        <v>21</v>
      </c>
      <c r="K1369" s="109">
        <f t="shared" si="695"/>
        <v>12</v>
      </c>
      <c r="L1369" s="8">
        <f t="shared" si="706"/>
        <v>1.00866623</v>
      </c>
      <c r="M1369" s="110">
        <f t="shared" si="694"/>
        <v>1.00622985</v>
      </c>
      <c r="N1369" s="110">
        <f t="shared" si="689"/>
        <v>1.3150673426184545</v>
      </c>
      <c r="O1369" s="103">
        <f t="shared" si="693"/>
        <v>1.32646401</v>
      </c>
      <c r="P1369" s="103">
        <f t="shared" si="699"/>
        <v>375.34339162999999</v>
      </c>
      <c r="Q1369" s="11">
        <f t="shared" si="714"/>
        <v>0</v>
      </c>
      <c r="R1369" s="7">
        <f t="shared" si="707"/>
        <v>0</v>
      </c>
      <c r="S1369" s="8">
        <f t="shared" si="700"/>
        <v>0</v>
      </c>
      <c r="T1369" s="113">
        <f t="shared" si="708"/>
        <v>0.1047</v>
      </c>
      <c r="U1369" s="111">
        <f t="shared" si="690"/>
        <v>12</v>
      </c>
      <c r="V1369" s="111">
        <v>252</v>
      </c>
      <c r="W1369" s="110">
        <f t="shared" si="701"/>
        <v>1.004752869</v>
      </c>
      <c r="X1369" s="103">
        <f t="shared" si="702"/>
        <v>1.7839579699999999</v>
      </c>
      <c r="Y1369" s="8">
        <f t="shared" si="709"/>
        <v>0</v>
      </c>
      <c r="Z1369" s="114" t="str">
        <f t="shared" si="712"/>
        <v>A+J=</v>
      </c>
      <c r="AA1369" s="108">
        <f t="shared" si="713"/>
        <v>45646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703"/>
        <v>45635</v>
      </c>
      <c r="B1370" s="103">
        <f t="shared" si="696"/>
        <v>377.1273496</v>
      </c>
      <c r="C1370" s="103">
        <f t="shared" si="710"/>
        <v>282.96537924</v>
      </c>
      <c r="D1370" s="104">
        <f t="shared" si="704"/>
        <v>1153.7180000000001</v>
      </c>
      <c r="E1370" s="105">
        <f t="shared" si="691"/>
        <v>1171.2719999999999</v>
      </c>
      <c r="F1370" s="106">
        <f t="shared" si="692"/>
        <v>45586</v>
      </c>
      <c r="G1370" s="107">
        <f t="shared" si="697"/>
        <v>1.5215156563388899E-2</v>
      </c>
      <c r="H1370" s="108">
        <f t="shared" si="711"/>
        <v>45646</v>
      </c>
      <c r="I1370" s="108">
        <f t="shared" si="698"/>
        <v>45646</v>
      </c>
      <c r="J1370" s="109">
        <f t="shared" si="705"/>
        <v>21</v>
      </c>
      <c r="K1370" s="109">
        <f t="shared" si="695"/>
        <v>12</v>
      </c>
      <c r="L1370" s="8">
        <f t="shared" si="706"/>
        <v>1.00866623</v>
      </c>
      <c r="M1370" s="110">
        <f t="shared" si="694"/>
        <v>1.00622985</v>
      </c>
      <c r="N1370" s="110">
        <f t="shared" si="689"/>
        <v>1.3150673426184545</v>
      </c>
      <c r="O1370" s="103">
        <f t="shared" si="693"/>
        <v>1.32646401</v>
      </c>
      <c r="P1370" s="103">
        <f t="shared" si="699"/>
        <v>375.34339162999999</v>
      </c>
      <c r="Q1370" s="11">
        <f t="shared" si="714"/>
        <v>0</v>
      </c>
      <c r="R1370" s="7">
        <f t="shared" si="707"/>
        <v>0</v>
      </c>
      <c r="S1370" s="8">
        <f t="shared" si="700"/>
        <v>0</v>
      </c>
      <c r="T1370" s="113">
        <f t="shared" si="708"/>
        <v>0.1047</v>
      </c>
      <c r="U1370" s="111">
        <f t="shared" si="690"/>
        <v>12</v>
      </c>
      <c r="V1370" s="111">
        <v>252</v>
      </c>
      <c r="W1370" s="110">
        <f t="shared" si="701"/>
        <v>1.004752869</v>
      </c>
      <c r="X1370" s="103">
        <f t="shared" si="702"/>
        <v>1.7839579699999999</v>
      </c>
      <c r="Y1370" s="8">
        <f t="shared" si="709"/>
        <v>0</v>
      </c>
      <c r="Z1370" s="114" t="str">
        <f t="shared" si="712"/>
        <v>A+J=</v>
      </c>
      <c r="AA1370" s="108">
        <f t="shared" si="713"/>
        <v>45646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703"/>
        <v>45636</v>
      </c>
      <c r="B1371" s="103">
        <f t="shared" si="696"/>
        <v>377.54777978999999</v>
      </c>
      <c r="C1371" s="103">
        <f t="shared" si="710"/>
        <v>282.96537924</v>
      </c>
      <c r="D1371" s="104">
        <f t="shared" si="704"/>
        <v>1153.7180000000001</v>
      </c>
      <c r="E1371" s="105">
        <f t="shared" si="691"/>
        <v>1171.2719999999999</v>
      </c>
      <c r="F1371" s="106">
        <f t="shared" si="692"/>
        <v>45586</v>
      </c>
      <c r="G1371" s="107">
        <f t="shared" si="697"/>
        <v>1.5215156563388899E-2</v>
      </c>
      <c r="H1371" s="108">
        <f t="shared" si="711"/>
        <v>45646</v>
      </c>
      <c r="I1371" s="108">
        <f t="shared" si="698"/>
        <v>45646</v>
      </c>
      <c r="J1371" s="109">
        <f t="shared" si="705"/>
        <v>21</v>
      </c>
      <c r="K1371" s="109">
        <f t="shared" si="695"/>
        <v>13</v>
      </c>
      <c r="L1371" s="8">
        <f t="shared" si="706"/>
        <v>1.00939179</v>
      </c>
      <c r="M1371" s="110">
        <f t="shared" si="694"/>
        <v>1.00622985</v>
      </c>
      <c r="N1371" s="110">
        <f t="shared" si="689"/>
        <v>1.3150673426184545</v>
      </c>
      <c r="O1371" s="103">
        <f t="shared" si="693"/>
        <v>1.3274181700000001</v>
      </c>
      <c r="P1371" s="103">
        <f t="shared" si="699"/>
        <v>375.61338588000001</v>
      </c>
      <c r="Q1371" s="11">
        <f t="shared" si="714"/>
        <v>0</v>
      </c>
      <c r="R1371" s="7">
        <f t="shared" si="707"/>
        <v>0</v>
      </c>
      <c r="S1371" s="8">
        <f t="shared" si="700"/>
        <v>0</v>
      </c>
      <c r="T1371" s="113">
        <f t="shared" si="708"/>
        <v>0.1047</v>
      </c>
      <c r="U1371" s="111">
        <f t="shared" si="690"/>
        <v>13</v>
      </c>
      <c r="V1371" s="111">
        <v>252</v>
      </c>
      <c r="W1371" s="110">
        <f t="shared" si="701"/>
        <v>1.00514996</v>
      </c>
      <c r="X1371" s="103">
        <f t="shared" si="702"/>
        <v>1.93439391</v>
      </c>
      <c r="Y1371" s="8">
        <f t="shared" si="709"/>
        <v>0</v>
      </c>
      <c r="Z1371" s="114" t="str">
        <f t="shared" si="712"/>
        <v>A+J=</v>
      </c>
      <c r="AA1371" s="108">
        <f t="shared" si="713"/>
        <v>45646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703"/>
        <v>45637</v>
      </c>
      <c r="B1372" s="103">
        <f t="shared" si="696"/>
        <v>377.96868221</v>
      </c>
      <c r="C1372" s="103">
        <f t="shared" si="710"/>
        <v>282.96537924</v>
      </c>
      <c r="D1372" s="104">
        <f t="shared" si="704"/>
        <v>1153.7180000000001</v>
      </c>
      <c r="E1372" s="105">
        <f t="shared" si="691"/>
        <v>1171.2719999999999</v>
      </c>
      <c r="F1372" s="106">
        <f t="shared" si="692"/>
        <v>45586</v>
      </c>
      <c r="G1372" s="107">
        <f t="shared" si="697"/>
        <v>1.5215156563388899E-2</v>
      </c>
      <c r="H1372" s="108">
        <f t="shared" si="711"/>
        <v>45646</v>
      </c>
      <c r="I1372" s="108">
        <f t="shared" si="698"/>
        <v>45646</v>
      </c>
      <c r="J1372" s="109">
        <f t="shared" si="705"/>
        <v>21</v>
      </c>
      <c r="K1372" s="109">
        <f t="shared" si="695"/>
        <v>14</v>
      </c>
      <c r="L1372" s="8">
        <f t="shared" si="706"/>
        <v>1.0101178799999999</v>
      </c>
      <c r="M1372" s="110">
        <f t="shared" si="694"/>
        <v>1.00622985</v>
      </c>
      <c r="N1372" s="110">
        <f t="shared" si="689"/>
        <v>1.3150673426184545</v>
      </c>
      <c r="O1372" s="103">
        <f t="shared" si="693"/>
        <v>1.3283730300000001</v>
      </c>
      <c r="P1372" s="103">
        <f t="shared" si="699"/>
        <v>375.88357819999999</v>
      </c>
      <c r="Q1372" s="11">
        <f t="shared" si="714"/>
        <v>0</v>
      </c>
      <c r="R1372" s="7">
        <f t="shared" si="707"/>
        <v>0</v>
      </c>
      <c r="S1372" s="8">
        <f t="shared" si="700"/>
        <v>0</v>
      </c>
      <c r="T1372" s="113">
        <f t="shared" si="708"/>
        <v>0.1047</v>
      </c>
      <c r="U1372" s="111">
        <f t="shared" si="690"/>
        <v>14</v>
      </c>
      <c r="V1372" s="111">
        <v>252</v>
      </c>
      <c r="W1372" s="110">
        <f t="shared" si="701"/>
        <v>1.005547207</v>
      </c>
      <c r="X1372" s="103">
        <f t="shared" si="702"/>
        <v>2.0851040099999998</v>
      </c>
      <c r="Y1372" s="8">
        <f t="shared" si="709"/>
        <v>0</v>
      </c>
      <c r="Z1372" s="114" t="str">
        <f t="shared" si="712"/>
        <v>A+J=</v>
      </c>
      <c r="AA1372" s="108">
        <f t="shared" si="713"/>
        <v>45646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703"/>
        <v>45638</v>
      </c>
      <c r="B1373" s="103">
        <f t="shared" si="696"/>
        <v>378.39005229999998</v>
      </c>
      <c r="C1373" s="103">
        <f t="shared" si="710"/>
        <v>282.96537924</v>
      </c>
      <c r="D1373" s="104">
        <f t="shared" si="704"/>
        <v>1153.7180000000001</v>
      </c>
      <c r="E1373" s="105">
        <f t="shared" si="691"/>
        <v>1171.2719999999999</v>
      </c>
      <c r="F1373" s="106">
        <f t="shared" si="692"/>
        <v>45586</v>
      </c>
      <c r="G1373" s="107">
        <f t="shared" si="697"/>
        <v>1.5215156563388899E-2</v>
      </c>
      <c r="H1373" s="108">
        <f t="shared" si="711"/>
        <v>45646</v>
      </c>
      <c r="I1373" s="108">
        <f t="shared" si="698"/>
        <v>45646</v>
      </c>
      <c r="J1373" s="109">
        <f t="shared" si="705"/>
        <v>21</v>
      </c>
      <c r="K1373" s="109">
        <f t="shared" si="695"/>
        <v>15</v>
      </c>
      <c r="L1373" s="8">
        <f t="shared" si="706"/>
        <v>1.01084449</v>
      </c>
      <c r="M1373" s="110">
        <f t="shared" si="694"/>
        <v>1.00622985</v>
      </c>
      <c r="N1373" s="110">
        <f t="shared" si="689"/>
        <v>1.3150673426184545</v>
      </c>
      <c r="O1373" s="103">
        <f t="shared" si="693"/>
        <v>1.3293285699999999</v>
      </c>
      <c r="P1373" s="103">
        <f t="shared" si="699"/>
        <v>376.15396293999999</v>
      </c>
      <c r="Q1373" s="11">
        <f t="shared" si="714"/>
        <v>0</v>
      </c>
      <c r="R1373" s="7">
        <f t="shared" si="707"/>
        <v>0</v>
      </c>
      <c r="S1373" s="8">
        <f t="shared" si="700"/>
        <v>0</v>
      </c>
      <c r="T1373" s="113">
        <f t="shared" si="708"/>
        <v>0.1047</v>
      </c>
      <c r="U1373" s="111">
        <f t="shared" si="690"/>
        <v>15</v>
      </c>
      <c r="V1373" s="111">
        <v>252</v>
      </c>
      <c r="W1373" s="110">
        <f t="shared" si="701"/>
        <v>1.005944612</v>
      </c>
      <c r="X1373" s="103">
        <f t="shared" si="702"/>
        <v>2.2360893599999998</v>
      </c>
      <c r="Y1373" s="8">
        <f t="shared" si="709"/>
        <v>0</v>
      </c>
      <c r="Z1373" s="114" t="str">
        <f t="shared" si="712"/>
        <v>A+J=</v>
      </c>
      <c r="AA1373" s="108">
        <f t="shared" si="713"/>
        <v>45646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703"/>
        <v>45639</v>
      </c>
      <c r="B1374" s="103">
        <f t="shared" si="696"/>
        <v>378.81189533999998</v>
      </c>
      <c r="C1374" s="103">
        <f t="shared" si="710"/>
        <v>282.96537924</v>
      </c>
      <c r="D1374" s="104">
        <f t="shared" si="704"/>
        <v>1153.7180000000001</v>
      </c>
      <c r="E1374" s="105">
        <f t="shared" si="691"/>
        <v>1171.2719999999999</v>
      </c>
      <c r="F1374" s="106">
        <f t="shared" si="692"/>
        <v>45586</v>
      </c>
      <c r="G1374" s="107">
        <f t="shared" si="697"/>
        <v>1.5215156563388899E-2</v>
      </c>
      <c r="H1374" s="108">
        <f t="shared" si="711"/>
        <v>45646</v>
      </c>
      <c r="I1374" s="108">
        <f t="shared" si="698"/>
        <v>45646</v>
      </c>
      <c r="J1374" s="109">
        <f t="shared" si="705"/>
        <v>21</v>
      </c>
      <c r="K1374" s="109">
        <f t="shared" si="695"/>
        <v>16</v>
      </c>
      <c r="L1374" s="8">
        <f t="shared" si="706"/>
        <v>1.0115716299999999</v>
      </c>
      <c r="M1374" s="110">
        <f t="shared" si="694"/>
        <v>1.00622985</v>
      </c>
      <c r="N1374" s="110">
        <f t="shared" si="689"/>
        <v>1.3150673426184545</v>
      </c>
      <c r="O1374" s="103">
        <f t="shared" si="693"/>
        <v>1.33028481</v>
      </c>
      <c r="P1374" s="103">
        <f t="shared" si="699"/>
        <v>376.42454574999999</v>
      </c>
      <c r="Q1374" s="11">
        <f t="shared" si="714"/>
        <v>0</v>
      </c>
      <c r="R1374" s="7">
        <f t="shared" si="707"/>
        <v>0</v>
      </c>
      <c r="S1374" s="8">
        <f t="shared" si="700"/>
        <v>0</v>
      </c>
      <c r="T1374" s="113">
        <f t="shared" si="708"/>
        <v>0.1047</v>
      </c>
      <c r="U1374" s="111">
        <f t="shared" si="690"/>
        <v>16</v>
      </c>
      <c r="V1374" s="111">
        <v>252</v>
      </c>
      <c r="W1374" s="110">
        <f t="shared" si="701"/>
        <v>1.006342173</v>
      </c>
      <c r="X1374" s="103">
        <f t="shared" si="702"/>
        <v>2.3873495899999999</v>
      </c>
      <c r="Y1374" s="8">
        <f t="shared" si="709"/>
        <v>0</v>
      </c>
      <c r="Z1374" s="114" t="str">
        <f t="shared" si="712"/>
        <v>A+J=</v>
      </c>
      <c r="AA1374" s="108">
        <f t="shared" si="713"/>
        <v>45646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703"/>
        <v>45640</v>
      </c>
      <c r="B1375" s="103">
        <f t="shared" si="696"/>
        <v>379.23420676000001</v>
      </c>
      <c r="C1375" s="103">
        <f t="shared" si="710"/>
        <v>282.96537924</v>
      </c>
      <c r="D1375" s="104">
        <f t="shared" si="704"/>
        <v>1153.7180000000001</v>
      </c>
      <c r="E1375" s="105">
        <f t="shared" si="691"/>
        <v>1171.2719999999999</v>
      </c>
      <c r="F1375" s="106">
        <f t="shared" si="692"/>
        <v>45586</v>
      </c>
      <c r="G1375" s="107">
        <f t="shared" si="697"/>
        <v>1.5215156563388899E-2</v>
      </c>
      <c r="H1375" s="108">
        <f t="shared" si="711"/>
        <v>45646</v>
      </c>
      <c r="I1375" s="108">
        <f t="shared" si="698"/>
        <v>45646</v>
      </c>
      <c r="J1375" s="109">
        <f t="shared" si="705"/>
        <v>21</v>
      </c>
      <c r="K1375" s="109">
        <f t="shared" si="695"/>
        <v>17</v>
      </c>
      <c r="L1375" s="8">
        <f t="shared" si="706"/>
        <v>1.0122992900000001</v>
      </c>
      <c r="M1375" s="110">
        <f t="shared" si="694"/>
        <v>1.00622985</v>
      </c>
      <c r="N1375" s="110">
        <f t="shared" ref="N1375:N1438" si="715">IF(I1375&gt;I1374,N1374*M1375,N1374)</f>
        <v>1.3150673426184545</v>
      </c>
      <c r="O1375" s="103">
        <f t="shared" si="693"/>
        <v>1.3312417299999999</v>
      </c>
      <c r="P1375" s="103">
        <f t="shared" si="699"/>
        <v>376.69532098000002</v>
      </c>
      <c r="Q1375" s="11">
        <f t="shared" si="714"/>
        <v>0</v>
      </c>
      <c r="R1375" s="7">
        <f t="shared" si="707"/>
        <v>0</v>
      </c>
      <c r="S1375" s="8">
        <f t="shared" si="700"/>
        <v>0</v>
      </c>
      <c r="T1375" s="113">
        <f t="shared" si="708"/>
        <v>0.1047</v>
      </c>
      <c r="U1375" s="111">
        <f t="shared" si="690"/>
        <v>17</v>
      </c>
      <c r="V1375" s="111">
        <v>252</v>
      </c>
      <c r="W1375" s="110">
        <f t="shared" si="701"/>
        <v>1.0067398919999999</v>
      </c>
      <c r="X1375" s="103">
        <f t="shared" si="702"/>
        <v>2.5388857800000002</v>
      </c>
      <c r="Y1375" s="8">
        <f t="shared" si="709"/>
        <v>0</v>
      </c>
      <c r="Z1375" s="114" t="str">
        <f t="shared" si="712"/>
        <v>A+J=</v>
      </c>
      <c r="AA1375" s="108">
        <f t="shared" si="713"/>
        <v>45646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703"/>
        <v>45641</v>
      </c>
      <c r="B1376" s="103">
        <f t="shared" si="696"/>
        <v>379.23420676000001</v>
      </c>
      <c r="C1376" s="103">
        <f t="shared" si="710"/>
        <v>282.96537924</v>
      </c>
      <c r="D1376" s="104">
        <f t="shared" si="704"/>
        <v>1153.7180000000001</v>
      </c>
      <c r="E1376" s="105">
        <f t="shared" si="691"/>
        <v>1171.2719999999999</v>
      </c>
      <c r="F1376" s="106">
        <f t="shared" si="692"/>
        <v>45586</v>
      </c>
      <c r="G1376" s="107">
        <f t="shared" si="697"/>
        <v>1.5215156563388899E-2</v>
      </c>
      <c r="H1376" s="108">
        <f t="shared" si="711"/>
        <v>45646</v>
      </c>
      <c r="I1376" s="108">
        <f t="shared" si="698"/>
        <v>45646</v>
      </c>
      <c r="J1376" s="109">
        <f t="shared" si="705"/>
        <v>21</v>
      </c>
      <c r="K1376" s="109">
        <f t="shared" si="695"/>
        <v>17</v>
      </c>
      <c r="L1376" s="8">
        <f t="shared" si="706"/>
        <v>1.0122992900000001</v>
      </c>
      <c r="M1376" s="110">
        <f t="shared" si="694"/>
        <v>1.00622985</v>
      </c>
      <c r="N1376" s="110">
        <f t="shared" si="715"/>
        <v>1.3150673426184545</v>
      </c>
      <c r="O1376" s="103">
        <f t="shared" si="693"/>
        <v>1.3312417299999999</v>
      </c>
      <c r="P1376" s="103">
        <f t="shared" si="699"/>
        <v>376.69532098000002</v>
      </c>
      <c r="Q1376" s="11">
        <f t="shared" si="714"/>
        <v>0</v>
      </c>
      <c r="R1376" s="7">
        <f t="shared" si="707"/>
        <v>0</v>
      </c>
      <c r="S1376" s="8">
        <f t="shared" si="700"/>
        <v>0</v>
      </c>
      <c r="T1376" s="113">
        <f t="shared" si="708"/>
        <v>0.1047</v>
      </c>
      <c r="U1376" s="111">
        <f t="shared" si="690"/>
        <v>17</v>
      </c>
      <c r="V1376" s="111">
        <v>252</v>
      </c>
      <c r="W1376" s="110">
        <f t="shared" si="701"/>
        <v>1.0067398919999999</v>
      </c>
      <c r="X1376" s="103">
        <f t="shared" si="702"/>
        <v>2.5388857800000002</v>
      </c>
      <c r="Y1376" s="8">
        <f t="shared" si="709"/>
        <v>0</v>
      </c>
      <c r="Z1376" s="114" t="str">
        <f t="shared" si="712"/>
        <v>A+J=</v>
      </c>
      <c r="AA1376" s="108">
        <f t="shared" si="713"/>
        <v>45646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703"/>
        <v>45642</v>
      </c>
      <c r="B1377" s="103">
        <f t="shared" si="696"/>
        <v>379.23420676000001</v>
      </c>
      <c r="C1377" s="103">
        <f t="shared" si="710"/>
        <v>282.96537924</v>
      </c>
      <c r="D1377" s="104">
        <f t="shared" si="704"/>
        <v>1153.7180000000001</v>
      </c>
      <c r="E1377" s="105">
        <f t="shared" si="691"/>
        <v>1171.2719999999999</v>
      </c>
      <c r="F1377" s="106">
        <f t="shared" si="692"/>
        <v>45586</v>
      </c>
      <c r="G1377" s="107">
        <f t="shared" si="697"/>
        <v>1.5215156563388899E-2</v>
      </c>
      <c r="H1377" s="108">
        <f t="shared" si="711"/>
        <v>45646</v>
      </c>
      <c r="I1377" s="108">
        <f t="shared" si="698"/>
        <v>45646</v>
      </c>
      <c r="J1377" s="109">
        <f t="shared" si="705"/>
        <v>21</v>
      </c>
      <c r="K1377" s="109">
        <f t="shared" si="695"/>
        <v>17</v>
      </c>
      <c r="L1377" s="8">
        <f t="shared" si="706"/>
        <v>1.0122992900000001</v>
      </c>
      <c r="M1377" s="110">
        <f t="shared" si="694"/>
        <v>1.00622985</v>
      </c>
      <c r="N1377" s="110">
        <f t="shared" si="715"/>
        <v>1.3150673426184545</v>
      </c>
      <c r="O1377" s="103">
        <f t="shared" si="693"/>
        <v>1.3312417299999999</v>
      </c>
      <c r="P1377" s="103">
        <f t="shared" si="699"/>
        <v>376.69532098000002</v>
      </c>
      <c r="Q1377" s="11">
        <f t="shared" si="714"/>
        <v>0</v>
      </c>
      <c r="R1377" s="7">
        <f t="shared" si="707"/>
        <v>0</v>
      </c>
      <c r="S1377" s="8">
        <f t="shared" si="700"/>
        <v>0</v>
      </c>
      <c r="T1377" s="113">
        <f t="shared" si="708"/>
        <v>0.1047</v>
      </c>
      <c r="U1377" s="111">
        <f t="shared" si="690"/>
        <v>17</v>
      </c>
      <c r="V1377" s="111">
        <v>252</v>
      </c>
      <c r="W1377" s="110">
        <f t="shared" si="701"/>
        <v>1.0067398919999999</v>
      </c>
      <c r="X1377" s="103">
        <f t="shared" si="702"/>
        <v>2.5388857800000002</v>
      </c>
      <c r="Y1377" s="8">
        <f t="shared" si="709"/>
        <v>0</v>
      </c>
      <c r="Z1377" s="114" t="str">
        <f t="shared" si="712"/>
        <v>A+J=</v>
      </c>
      <c r="AA1377" s="108">
        <f t="shared" si="713"/>
        <v>45646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703"/>
        <v>45643</v>
      </c>
      <c r="B1378" s="103">
        <f t="shared" si="696"/>
        <v>379.65698938999998</v>
      </c>
      <c r="C1378" s="103">
        <f t="shared" si="710"/>
        <v>282.96537924</v>
      </c>
      <c r="D1378" s="104">
        <f t="shared" si="704"/>
        <v>1153.7180000000001</v>
      </c>
      <c r="E1378" s="105">
        <f t="shared" si="691"/>
        <v>1171.2719999999999</v>
      </c>
      <c r="F1378" s="106">
        <f t="shared" si="692"/>
        <v>45586</v>
      </c>
      <c r="G1378" s="107">
        <f t="shared" si="697"/>
        <v>1.5215156563388899E-2</v>
      </c>
      <c r="H1378" s="108">
        <f t="shared" si="711"/>
        <v>45646</v>
      </c>
      <c r="I1378" s="108">
        <f t="shared" si="698"/>
        <v>45646</v>
      </c>
      <c r="J1378" s="109">
        <f t="shared" si="705"/>
        <v>21</v>
      </c>
      <c r="K1378" s="109">
        <f t="shared" si="695"/>
        <v>18</v>
      </c>
      <c r="L1378" s="8">
        <f t="shared" si="706"/>
        <v>1.0130274699999999</v>
      </c>
      <c r="M1378" s="110">
        <f t="shared" si="694"/>
        <v>1.00622985</v>
      </c>
      <c r="N1378" s="110">
        <f t="shared" si="715"/>
        <v>1.3150673426184545</v>
      </c>
      <c r="O1378" s="103">
        <f t="shared" si="693"/>
        <v>1.3321993400000001</v>
      </c>
      <c r="P1378" s="103">
        <f t="shared" si="699"/>
        <v>376.96629145999998</v>
      </c>
      <c r="Q1378" s="11">
        <f t="shared" si="714"/>
        <v>0</v>
      </c>
      <c r="R1378" s="7">
        <f t="shared" si="707"/>
        <v>0</v>
      </c>
      <c r="S1378" s="8">
        <f t="shared" si="700"/>
        <v>0</v>
      </c>
      <c r="T1378" s="113">
        <f t="shared" si="708"/>
        <v>0.1047</v>
      </c>
      <c r="U1378" s="111">
        <f t="shared" si="690"/>
        <v>18</v>
      </c>
      <c r="V1378" s="111">
        <v>252</v>
      </c>
      <c r="W1378" s="110">
        <f t="shared" si="701"/>
        <v>1.007137768</v>
      </c>
      <c r="X1378" s="103">
        <f t="shared" si="702"/>
        <v>2.6906979299999998</v>
      </c>
      <c r="Y1378" s="8">
        <f t="shared" si="709"/>
        <v>0</v>
      </c>
      <c r="Z1378" s="114" t="str">
        <f t="shared" si="712"/>
        <v>A+J=</v>
      </c>
      <c r="AA1378" s="108">
        <f t="shared" si="713"/>
        <v>45646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703"/>
        <v>45644</v>
      </c>
      <c r="B1379" s="103">
        <f t="shared" si="696"/>
        <v>380.08024073000001</v>
      </c>
      <c r="C1379" s="103">
        <f t="shared" si="710"/>
        <v>282.96537924</v>
      </c>
      <c r="D1379" s="104">
        <f t="shared" si="704"/>
        <v>1153.7180000000001</v>
      </c>
      <c r="E1379" s="105">
        <f t="shared" si="691"/>
        <v>1171.2719999999999</v>
      </c>
      <c r="F1379" s="106">
        <f t="shared" si="692"/>
        <v>45586</v>
      </c>
      <c r="G1379" s="107">
        <f t="shared" si="697"/>
        <v>1.5215156563388899E-2</v>
      </c>
      <c r="H1379" s="108">
        <f t="shared" si="711"/>
        <v>45646</v>
      </c>
      <c r="I1379" s="108">
        <f t="shared" si="698"/>
        <v>45646</v>
      </c>
      <c r="J1379" s="109">
        <f t="shared" si="705"/>
        <v>21</v>
      </c>
      <c r="K1379" s="109">
        <f t="shared" si="695"/>
        <v>19</v>
      </c>
      <c r="L1379" s="8">
        <f t="shared" si="706"/>
        <v>1.01375617</v>
      </c>
      <c r="M1379" s="110">
        <f t="shared" si="694"/>
        <v>1.00622985</v>
      </c>
      <c r="N1379" s="110">
        <f t="shared" si="715"/>
        <v>1.3150673426184545</v>
      </c>
      <c r="O1379" s="103">
        <f t="shared" si="693"/>
        <v>1.3331576300000001</v>
      </c>
      <c r="P1379" s="103">
        <f t="shared" si="699"/>
        <v>377.23745435000001</v>
      </c>
      <c r="Q1379" s="11">
        <f t="shared" si="714"/>
        <v>0</v>
      </c>
      <c r="R1379" s="7">
        <f t="shared" si="707"/>
        <v>0</v>
      </c>
      <c r="S1379" s="8">
        <f t="shared" si="700"/>
        <v>0</v>
      </c>
      <c r="T1379" s="113">
        <f t="shared" si="708"/>
        <v>0.1047</v>
      </c>
      <c r="U1379" s="111">
        <f t="shared" si="690"/>
        <v>19</v>
      </c>
      <c r="V1379" s="111">
        <v>252</v>
      </c>
      <c r="W1379" s="110">
        <f t="shared" si="701"/>
        <v>1.007535801</v>
      </c>
      <c r="X1379" s="103">
        <f t="shared" si="702"/>
        <v>2.8427863800000002</v>
      </c>
      <c r="Y1379" s="8">
        <f t="shared" si="709"/>
        <v>0</v>
      </c>
      <c r="Z1379" s="114" t="str">
        <f t="shared" si="712"/>
        <v>A+J=</v>
      </c>
      <c r="AA1379" s="108">
        <f t="shared" si="713"/>
        <v>45646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703"/>
        <v>45645</v>
      </c>
      <c r="B1380" s="103">
        <f t="shared" si="696"/>
        <v>380.50396438000001</v>
      </c>
      <c r="C1380" s="103">
        <f t="shared" si="710"/>
        <v>282.96537924</v>
      </c>
      <c r="D1380" s="104">
        <f t="shared" si="704"/>
        <v>1153.7180000000001</v>
      </c>
      <c r="E1380" s="105">
        <f t="shared" si="691"/>
        <v>1171.2719999999999</v>
      </c>
      <c r="F1380" s="106">
        <f t="shared" si="692"/>
        <v>45586</v>
      </c>
      <c r="G1380" s="107">
        <f t="shared" si="697"/>
        <v>1.5215156563388899E-2</v>
      </c>
      <c r="H1380" s="108">
        <f t="shared" si="711"/>
        <v>45646</v>
      </c>
      <c r="I1380" s="108">
        <f t="shared" si="698"/>
        <v>45646</v>
      </c>
      <c r="J1380" s="109">
        <f t="shared" si="705"/>
        <v>21</v>
      </c>
      <c r="K1380" s="109">
        <f t="shared" si="695"/>
        <v>20</v>
      </c>
      <c r="L1380" s="8">
        <f t="shared" si="706"/>
        <v>1.0144854000000001</v>
      </c>
      <c r="M1380" s="110">
        <f t="shared" si="694"/>
        <v>1.00622985</v>
      </c>
      <c r="N1380" s="110">
        <f t="shared" si="715"/>
        <v>1.3150673426184545</v>
      </c>
      <c r="O1380" s="103">
        <f t="shared" si="693"/>
        <v>1.3341166099999999</v>
      </c>
      <c r="P1380" s="103">
        <f t="shared" si="699"/>
        <v>377.50881249000003</v>
      </c>
      <c r="Q1380" s="11">
        <f t="shared" si="714"/>
        <v>0</v>
      </c>
      <c r="R1380" s="7">
        <f t="shared" si="707"/>
        <v>0</v>
      </c>
      <c r="S1380" s="8">
        <f t="shared" si="700"/>
        <v>0</v>
      </c>
      <c r="T1380" s="113">
        <f t="shared" si="708"/>
        <v>0.1047</v>
      </c>
      <c r="U1380" s="111">
        <f t="shared" si="690"/>
        <v>20</v>
      </c>
      <c r="V1380" s="111">
        <v>252</v>
      </c>
      <c r="W1380" s="110">
        <f t="shared" si="701"/>
        <v>1.0079339919999999</v>
      </c>
      <c r="X1380" s="103">
        <f t="shared" si="702"/>
        <v>2.9951518899999998</v>
      </c>
      <c r="Y1380" s="8">
        <f t="shared" si="709"/>
        <v>0</v>
      </c>
      <c r="Z1380" s="114" t="str">
        <f t="shared" si="712"/>
        <v>A+J=</v>
      </c>
      <c r="AA1380" s="108">
        <f t="shared" si="713"/>
        <v>45646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703"/>
        <v>45646</v>
      </c>
      <c r="B1381" s="103">
        <f t="shared" si="696"/>
        <v>380.92815994999995</v>
      </c>
      <c r="C1381" s="103">
        <f t="shared" si="710"/>
        <v>282.96537924</v>
      </c>
      <c r="D1381" s="104">
        <f t="shared" si="704"/>
        <v>1153.7180000000001</v>
      </c>
      <c r="E1381" s="105">
        <f t="shared" si="691"/>
        <v>1171.2719999999999</v>
      </c>
      <c r="F1381" s="106">
        <f t="shared" si="692"/>
        <v>45586</v>
      </c>
      <c r="G1381" s="107">
        <f t="shared" si="697"/>
        <v>1.5215156563388899E-2</v>
      </c>
      <c r="H1381" s="108">
        <f t="shared" si="711"/>
        <v>45677</v>
      </c>
      <c r="I1381" s="108">
        <f t="shared" si="698"/>
        <v>45646</v>
      </c>
      <c r="J1381" s="109">
        <f t="shared" si="705"/>
        <v>21</v>
      </c>
      <c r="K1381" s="109">
        <f t="shared" si="695"/>
        <v>21</v>
      </c>
      <c r="L1381" s="8">
        <f t="shared" si="706"/>
        <v>1.01521515</v>
      </c>
      <c r="M1381" s="110">
        <f t="shared" si="694"/>
        <v>1.00622985</v>
      </c>
      <c r="N1381" s="110">
        <f t="shared" si="715"/>
        <v>1.3150673426184545</v>
      </c>
      <c r="O1381" s="103">
        <f t="shared" si="693"/>
        <v>1.33507628</v>
      </c>
      <c r="P1381" s="103">
        <f t="shared" si="699"/>
        <v>377.78036587999998</v>
      </c>
      <c r="Q1381" s="11">
        <f t="shared" si="714"/>
        <v>45</v>
      </c>
      <c r="R1381" s="7">
        <f t="shared" si="707"/>
        <v>3.6312999999999998E-2</v>
      </c>
      <c r="S1381" s="8">
        <f t="shared" si="700"/>
        <v>13.71833842</v>
      </c>
      <c r="T1381" s="113">
        <f t="shared" si="708"/>
        <v>0.1047</v>
      </c>
      <c r="U1381" s="111">
        <f t="shared" ref="U1381:U1444" si="716">IF(Q1380&gt;0,1,IF(K1381=K1380,U1380,U1380+1))</f>
        <v>21</v>
      </c>
      <c r="V1381" s="111">
        <v>252</v>
      </c>
      <c r="W1381" s="110">
        <f t="shared" si="701"/>
        <v>1.0083323390000001</v>
      </c>
      <c r="X1381" s="103">
        <f t="shared" si="702"/>
        <v>3.1477940700000002</v>
      </c>
      <c r="Y1381" s="8">
        <f t="shared" si="709"/>
        <v>16.866132490000002</v>
      </c>
      <c r="Z1381" s="114" t="str">
        <f t="shared" si="712"/>
        <v>A+J=</v>
      </c>
      <c r="AA1381" s="108">
        <f t="shared" si="713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703"/>
        <v>45647</v>
      </c>
      <c r="B1382" s="103">
        <f t="shared" si="696"/>
        <v>364.45299032000003</v>
      </c>
      <c r="C1382" s="103">
        <f t="shared" si="710"/>
        <v>272.69005743000002</v>
      </c>
      <c r="D1382" s="104">
        <f t="shared" si="704"/>
        <v>1171.2719999999999</v>
      </c>
      <c r="E1382" s="105">
        <f t="shared" si="691"/>
        <v>1186.462</v>
      </c>
      <c r="F1382" s="106">
        <f t="shared" si="692"/>
        <v>45616</v>
      </c>
      <c r="G1382" s="107">
        <f t="shared" si="697"/>
        <v>1.296880656243804E-2</v>
      </c>
      <c r="H1382" s="108">
        <f t="shared" si="711"/>
        <v>45677</v>
      </c>
      <c r="I1382" s="108">
        <f t="shared" si="698"/>
        <v>45677</v>
      </c>
      <c r="J1382" s="109">
        <f t="shared" si="705"/>
        <v>19</v>
      </c>
      <c r="K1382" s="109">
        <f t="shared" si="695"/>
        <v>1</v>
      </c>
      <c r="L1382" s="8">
        <f t="shared" si="706"/>
        <v>1.0006784099999999</v>
      </c>
      <c r="M1382" s="110">
        <f t="shared" si="694"/>
        <v>1.01521515</v>
      </c>
      <c r="N1382" s="110">
        <f t="shared" si="715"/>
        <v>1.3350762894964956</v>
      </c>
      <c r="O1382" s="103">
        <f t="shared" si="693"/>
        <v>1.3359820099999999</v>
      </c>
      <c r="P1382" s="103">
        <f t="shared" si="699"/>
        <v>364.30901103000002</v>
      </c>
      <c r="Q1382" s="11">
        <f t="shared" si="714"/>
        <v>0</v>
      </c>
      <c r="R1382" s="7">
        <f t="shared" si="707"/>
        <v>0</v>
      </c>
      <c r="S1382" s="8">
        <f t="shared" si="700"/>
        <v>0</v>
      </c>
      <c r="T1382" s="113">
        <f t="shared" si="708"/>
        <v>0.1047</v>
      </c>
      <c r="U1382" s="111">
        <f t="shared" si="716"/>
        <v>1</v>
      </c>
      <c r="V1382" s="111">
        <v>252</v>
      </c>
      <c r="W1382" s="110">
        <f t="shared" si="701"/>
        <v>1.0003952119999999</v>
      </c>
      <c r="X1382" s="103">
        <f t="shared" si="702"/>
        <v>0.14397929000000001</v>
      </c>
      <c r="Y1382" s="8">
        <f t="shared" si="709"/>
        <v>0</v>
      </c>
      <c r="Z1382" s="114" t="str">
        <f t="shared" si="712"/>
        <v>A+J=</v>
      </c>
      <c r="AA1382" s="108">
        <f t="shared" si="713"/>
        <v>45677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703"/>
        <v>45648</v>
      </c>
      <c r="B1383" s="103">
        <f t="shared" si="696"/>
        <v>364.45299032000003</v>
      </c>
      <c r="C1383" s="103">
        <f t="shared" si="710"/>
        <v>272.69005743000002</v>
      </c>
      <c r="D1383" s="104">
        <f t="shared" si="704"/>
        <v>1171.2719999999999</v>
      </c>
      <c r="E1383" s="105">
        <f t="shared" si="691"/>
        <v>1186.462</v>
      </c>
      <c r="F1383" s="106">
        <f t="shared" si="692"/>
        <v>45616</v>
      </c>
      <c r="G1383" s="107">
        <f t="shared" si="697"/>
        <v>1.296880656243804E-2</v>
      </c>
      <c r="H1383" s="108">
        <f t="shared" si="711"/>
        <v>45677</v>
      </c>
      <c r="I1383" s="108">
        <f t="shared" si="698"/>
        <v>45677</v>
      </c>
      <c r="J1383" s="109">
        <f t="shared" si="705"/>
        <v>19</v>
      </c>
      <c r="K1383" s="109">
        <f t="shared" si="695"/>
        <v>1</v>
      </c>
      <c r="L1383" s="8">
        <f t="shared" si="706"/>
        <v>1.0006784099999999</v>
      </c>
      <c r="M1383" s="110">
        <f t="shared" si="694"/>
        <v>1.01521515</v>
      </c>
      <c r="N1383" s="110">
        <f t="shared" si="715"/>
        <v>1.3350762894964956</v>
      </c>
      <c r="O1383" s="103">
        <f t="shared" si="693"/>
        <v>1.3359820099999999</v>
      </c>
      <c r="P1383" s="103">
        <f t="shared" si="699"/>
        <v>364.30901103000002</v>
      </c>
      <c r="Q1383" s="11">
        <f t="shared" si="714"/>
        <v>0</v>
      </c>
      <c r="R1383" s="7">
        <f t="shared" si="707"/>
        <v>0</v>
      </c>
      <c r="S1383" s="8">
        <f t="shared" si="700"/>
        <v>0</v>
      </c>
      <c r="T1383" s="113">
        <f t="shared" si="708"/>
        <v>0.1047</v>
      </c>
      <c r="U1383" s="111">
        <f t="shared" si="716"/>
        <v>1</v>
      </c>
      <c r="V1383" s="111">
        <v>252</v>
      </c>
      <c r="W1383" s="110">
        <f t="shared" si="701"/>
        <v>1.0003952119999999</v>
      </c>
      <c r="X1383" s="103">
        <f t="shared" si="702"/>
        <v>0.14397929000000001</v>
      </c>
      <c r="Y1383" s="8">
        <f t="shared" si="709"/>
        <v>0</v>
      </c>
      <c r="Z1383" s="114" t="str">
        <f t="shared" si="712"/>
        <v>A+J=</v>
      </c>
      <c r="AA1383" s="108">
        <f t="shared" si="713"/>
        <v>45677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703"/>
        <v>45649</v>
      </c>
      <c r="B1384" s="103">
        <f t="shared" si="696"/>
        <v>364.45299032000003</v>
      </c>
      <c r="C1384" s="103">
        <f t="shared" si="710"/>
        <v>272.69005743000002</v>
      </c>
      <c r="D1384" s="104">
        <f t="shared" si="704"/>
        <v>1171.2719999999999</v>
      </c>
      <c r="E1384" s="105">
        <f t="shared" ref="E1384:E1447" si="717">IF($K1384=1,VLOOKUP($A1383,$AO$10:$AS$165,4),E1383)</f>
        <v>1186.462</v>
      </c>
      <c r="F1384" s="106">
        <f t="shared" ref="F1384:F1447" si="718">IF($K1384=1,VLOOKUP($A1383,$AO$10:$AS$165,5),F1383)</f>
        <v>45616</v>
      </c>
      <c r="G1384" s="107">
        <f t="shared" si="697"/>
        <v>1.296880656243804E-2</v>
      </c>
      <c r="H1384" s="108">
        <f t="shared" si="711"/>
        <v>45677</v>
      </c>
      <c r="I1384" s="108">
        <f t="shared" si="698"/>
        <v>45677</v>
      </c>
      <c r="J1384" s="109">
        <f t="shared" si="705"/>
        <v>19</v>
      </c>
      <c r="K1384" s="109">
        <f t="shared" si="695"/>
        <v>1</v>
      </c>
      <c r="L1384" s="8">
        <f t="shared" si="706"/>
        <v>1.0006784099999999</v>
      </c>
      <c r="M1384" s="110">
        <f t="shared" si="694"/>
        <v>1.01521515</v>
      </c>
      <c r="N1384" s="110">
        <f t="shared" si="715"/>
        <v>1.3350762894964956</v>
      </c>
      <c r="O1384" s="103">
        <f t="shared" si="693"/>
        <v>1.3359820099999999</v>
      </c>
      <c r="P1384" s="103">
        <f t="shared" si="699"/>
        <v>364.30901103000002</v>
      </c>
      <c r="Q1384" s="11">
        <f t="shared" si="714"/>
        <v>0</v>
      </c>
      <c r="R1384" s="7">
        <f t="shared" si="707"/>
        <v>0</v>
      </c>
      <c r="S1384" s="8">
        <f t="shared" si="700"/>
        <v>0</v>
      </c>
      <c r="T1384" s="113">
        <f t="shared" si="708"/>
        <v>0.1047</v>
      </c>
      <c r="U1384" s="111">
        <f t="shared" si="716"/>
        <v>1</v>
      </c>
      <c r="V1384" s="111">
        <v>252</v>
      </c>
      <c r="W1384" s="110">
        <f t="shared" si="701"/>
        <v>1.0003952119999999</v>
      </c>
      <c r="X1384" s="103">
        <f t="shared" si="702"/>
        <v>0.14397929000000001</v>
      </c>
      <c r="Y1384" s="8">
        <f t="shared" si="709"/>
        <v>0</v>
      </c>
      <c r="Z1384" s="114" t="str">
        <f t="shared" si="712"/>
        <v>A+J=</v>
      </c>
      <c r="AA1384" s="108">
        <f t="shared" si="713"/>
        <v>45677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703"/>
        <v>45650</v>
      </c>
      <c r="B1385" s="103">
        <f t="shared" si="696"/>
        <v>364.84437482999999</v>
      </c>
      <c r="C1385" s="103">
        <f t="shared" si="710"/>
        <v>272.69005743000002</v>
      </c>
      <c r="D1385" s="104">
        <f t="shared" si="704"/>
        <v>1171.2719999999999</v>
      </c>
      <c r="E1385" s="105">
        <f t="shared" si="717"/>
        <v>1186.462</v>
      </c>
      <c r="F1385" s="106">
        <f t="shared" si="718"/>
        <v>45616</v>
      </c>
      <c r="G1385" s="107">
        <f t="shared" si="697"/>
        <v>1.296880656243804E-2</v>
      </c>
      <c r="H1385" s="108">
        <f t="shared" si="711"/>
        <v>45677</v>
      </c>
      <c r="I1385" s="108">
        <f t="shared" si="698"/>
        <v>45677</v>
      </c>
      <c r="J1385" s="109">
        <f t="shared" si="705"/>
        <v>19</v>
      </c>
      <c r="K1385" s="109">
        <f t="shared" si="695"/>
        <v>2</v>
      </c>
      <c r="L1385" s="8">
        <f t="shared" si="706"/>
        <v>1.0013572799999999</v>
      </c>
      <c r="M1385" s="110">
        <f t="shared" si="694"/>
        <v>1.01521515</v>
      </c>
      <c r="N1385" s="110">
        <f t="shared" si="715"/>
        <v>1.3350762894964956</v>
      </c>
      <c r="O1385" s="103">
        <f t="shared" ref="O1385:O1448" si="719">TRUNC(TRUNC((L1385*N1385),15),8)</f>
        <v>1.3368883600000001</v>
      </c>
      <c r="P1385" s="103">
        <f t="shared" si="699"/>
        <v>364.55616365999998</v>
      </c>
      <c r="Q1385" s="11">
        <f t="shared" si="714"/>
        <v>0</v>
      </c>
      <c r="R1385" s="7">
        <f t="shared" si="707"/>
        <v>0</v>
      </c>
      <c r="S1385" s="8">
        <f t="shared" si="700"/>
        <v>0</v>
      </c>
      <c r="T1385" s="113">
        <f t="shared" si="708"/>
        <v>0.1047</v>
      </c>
      <c r="U1385" s="111">
        <f t="shared" si="716"/>
        <v>2</v>
      </c>
      <c r="V1385" s="111">
        <v>252</v>
      </c>
      <c r="W1385" s="110">
        <f t="shared" si="701"/>
        <v>1.000790581</v>
      </c>
      <c r="X1385" s="103">
        <f t="shared" si="702"/>
        <v>0.28821117000000002</v>
      </c>
      <c r="Y1385" s="8">
        <f t="shared" si="709"/>
        <v>0</v>
      </c>
      <c r="Z1385" s="114" t="str">
        <f t="shared" si="712"/>
        <v>A+J=</v>
      </c>
      <c r="AA1385" s="108">
        <f t="shared" si="713"/>
        <v>45677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703"/>
        <v>45651</v>
      </c>
      <c r="B1386" s="103">
        <f t="shared" si="696"/>
        <v>365.23617514</v>
      </c>
      <c r="C1386" s="103">
        <f t="shared" si="710"/>
        <v>272.69005743000002</v>
      </c>
      <c r="D1386" s="104">
        <f t="shared" si="704"/>
        <v>1171.2719999999999</v>
      </c>
      <c r="E1386" s="105">
        <f t="shared" si="717"/>
        <v>1186.462</v>
      </c>
      <c r="F1386" s="106">
        <f t="shared" si="718"/>
        <v>45616</v>
      </c>
      <c r="G1386" s="107">
        <f t="shared" si="697"/>
        <v>1.296880656243804E-2</v>
      </c>
      <c r="H1386" s="108">
        <f t="shared" si="711"/>
        <v>45677</v>
      </c>
      <c r="I1386" s="108">
        <f t="shared" si="698"/>
        <v>45677</v>
      </c>
      <c r="J1386" s="109">
        <f t="shared" si="705"/>
        <v>19</v>
      </c>
      <c r="K1386" s="109">
        <f t="shared" si="695"/>
        <v>3</v>
      </c>
      <c r="L1386" s="8">
        <f t="shared" si="706"/>
        <v>1.00203661</v>
      </c>
      <c r="M1386" s="110">
        <f t="shared" ref="M1386:M1449" si="720">IF(I1386&gt;I1385,L1385,M1385)</f>
        <v>1.01521515</v>
      </c>
      <c r="N1386" s="110">
        <f t="shared" si="715"/>
        <v>1.3350762894964956</v>
      </c>
      <c r="O1386" s="103">
        <f t="shared" si="719"/>
        <v>1.33779531</v>
      </c>
      <c r="P1386" s="103">
        <f t="shared" si="699"/>
        <v>364.80347991000002</v>
      </c>
      <c r="Q1386" s="11">
        <f t="shared" si="714"/>
        <v>0</v>
      </c>
      <c r="R1386" s="7">
        <f t="shared" si="707"/>
        <v>0</v>
      </c>
      <c r="S1386" s="8">
        <f t="shared" si="700"/>
        <v>0</v>
      </c>
      <c r="T1386" s="113">
        <f t="shared" si="708"/>
        <v>0.1047</v>
      </c>
      <c r="U1386" s="111">
        <f t="shared" si="716"/>
        <v>3</v>
      </c>
      <c r="V1386" s="111">
        <v>252</v>
      </c>
      <c r="W1386" s="110">
        <f t="shared" si="701"/>
        <v>1.0011861049999999</v>
      </c>
      <c r="X1386" s="103">
        <f t="shared" si="702"/>
        <v>0.43269522999999999</v>
      </c>
      <c r="Y1386" s="8">
        <f t="shared" si="709"/>
        <v>0</v>
      </c>
      <c r="Z1386" s="114" t="str">
        <f t="shared" si="712"/>
        <v>A+J=</v>
      </c>
      <c r="AA1386" s="108">
        <f t="shared" si="713"/>
        <v>45677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703"/>
        <v>45652</v>
      </c>
      <c r="B1387" s="103">
        <f t="shared" si="696"/>
        <v>365.23617514</v>
      </c>
      <c r="C1387" s="103">
        <f t="shared" si="710"/>
        <v>272.69005743000002</v>
      </c>
      <c r="D1387" s="104">
        <f t="shared" si="704"/>
        <v>1171.2719999999999</v>
      </c>
      <c r="E1387" s="105">
        <f t="shared" si="717"/>
        <v>1186.462</v>
      </c>
      <c r="F1387" s="106">
        <f t="shared" si="718"/>
        <v>45616</v>
      </c>
      <c r="G1387" s="107">
        <f t="shared" si="697"/>
        <v>1.296880656243804E-2</v>
      </c>
      <c r="H1387" s="108">
        <f t="shared" si="711"/>
        <v>45677</v>
      </c>
      <c r="I1387" s="108">
        <f t="shared" si="698"/>
        <v>45677</v>
      </c>
      <c r="J1387" s="109">
        <f t="shared" si="705"/>
        <v>19</v>
      </c>
      <c r="K1387" s="109">
        <f t="shared" si="695"/>
        <v>3</v>
      </c>
      <c r="L1387" s="8">
        <f t="shared" si="706"/>
        <v>1.00203661</v>
      </c>
      <c r="M1387" s="110">
        <f t="shared" si="720"/>
        <v>1.01521515</v>
      </c>
      <c r="N1387" s="110">
        <f t="shared" si="715"/>
        <v>1.3350762894964956</v>
      </c>
      <c r="O1387" s="103">
        <f t="shared" si="719"/>
        <v>1.33779531</v>
      </c>
      <c r="P1387" s="103">
        <f t="shared" si="699"/>
        <v>364.80347991000002</v>
      </c>
      <c r="Q1387" s="11">
        <f t="shared" si="714"/>
        <v>0</v>
      </c>
      <c r="R1387" s="7">
        <f t="shared" si="707"/>
        <v>0</v>
      </c>
      <c r="S1387" s="8">
        <f t="shared" si="700"/>
        <v>0</v>
      </c>
      <c r="T1387" s="113">
        <f t="shared" si="708"/>
        <v>0.1047</v>
      </c>
      <c r="U1387" s="111">
        <f t="shared" si="716"/>
        <v>3</v>
      </c>
      <c r="V1387" s="111">
        <v>252</v>
      </c>
      <c r="W1387" s="110">
        <f t="shared" si="701"/>
        <v>1.0011861049999999</v>
      </c>
      <c r="X1387" s="103">
        <f t="shared" si="702"/>
        <v>0.43269522999999999</v>
      </c>
      <c r="Y1387" s="8">
        <f t="shared" si="709"/>
        <v>0</v>
      </c>
      <c r="Z1387" s="114" t="str">
        <f t="shared" si="712"/>
        <v>A+J=</v>
      </c>
      <c r="AA1387" s="108">
        <f t="shared" si="713"/>
        <v>45677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703"/>
        <v>45653</v>
      </c>
      <c r="B1388" s="103">
        <f t="shared" si="696"/>
        <v>365.62840045999997</v>
      </c>
      <c r="C1388" s="103">
        <f t="shared" si="710"/>
        <v>272.69005743000002</v>
      </c>
      <c r="D1388" s="104">
        <f t="shared" si="704"/>
        <v>1171.2719999999999</v>
      </c>
      <c r="E1388" s="105">
        <f t="shared" si="717"/>
        <v>1186.462</v>
      </c>
      <c r="F1388" s="106">
        <f t="shared" si="718"/>
        <v>45616</v>
      </c>
      <c r="G1388" s="107">
        <f t="shared" si="697"/>
        <v>1.296880656243804E-2</v>
      </c>
      <c r="H1388" s="108">
        <f t="shared" si="711"/>
        <v>45677</v>
      </c>
      <c r="I1388" s="108">
        <f t="shared" si="698"/>
        <v>45677</v>
      </c>
      <c r="J1388" s="109">
        <f t="shared" si="705"/>
        <v>19</v>
      </c>
      <c r="K1388" s="109">
        <f t="shared" ref="K1388:K1451" si="721">(J1388-(NETWORKDAYS(A1388,I1388,AD$171:AD$502)-1))</f>
        <v>4</v>
      </c>
      <c r="L1388" s="8">
        <f t="shared" si="706"/>
        <v>1.0027164</v>
      </c>
      <c r="M1388" s="110">
        <f t="shared" si="720"/>
        <v>1.01521515</v>
      </c>
      <c r="N1388" s="110">
        <f t="shared" si="715"/>
        <v>1.3350762894964956</v>
      </c>
      <c r="O1388" s="103">
        <f t="shared" si="719"/>
        <v>1.33870289</v>
      </c>
      <c r="P1388" s="103">
        <f t="shared" si="699"/>
        <v>365.05096794999997</v>
      </c>
      <c r="Q1388" s="11">
        <f t="shared" si="714"/>
        <v>0</v>
      </c>
      <c r="R1388" s="7">
        <f t="shared" si="707"/>
        <v>0</v>
      </c>
      <c r="S1388" s="8">
        <f t="shared" si="700"/>
        <v>0</v>
      </c>
      <c r="T1388" s="113">
        <f t="shared" si="708"/>
        <v>0.1047</v>
      </c>
      <c r="U1388" s="111">
        <f t="shared" si="716"/>
        <v>4</v>
      </c>
      <c r="V1388" s="111">
        <v>252</v>
      </c>
      <c r="W1388" s="110">
        <f t="shared" si="701"/>
        <v>1.001581786</v>
      </c>
      <c r="X1388" s="103">
        <f t="shared" si="702"/>
        <v>0.57743250999999995</v>
      </c>
      <c r="Y1388" s="8">
        <f t="shared" si="709"/>
        <v>0</v>
      </c>
      <c r="Z1388" s="114" t="str">
        <f t="shared" si="712"/>
        <v>A+J=</v>
      </c>
      <c r="AA1388" s="108">
        <f t="shared" si="713"/>
        <v>45677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703"/>
        <v>45654</v>
      </c>
      <c r="B1389" s="103">
        <f t="shared" si="696"/>
        <v>366.02104292000001</v>
      </c>
      <c r="C1389" s="103">
        <f t="shared" si="710"/>
        <v>272.69005743000002</v>
      </c>
      <c r="D1389" s="104">
        <f t="shared" si="704"/>
        <v>1171.2719999999999</v>
      </c>
      <c r="E1389" s="105">
        <f t="shared" si="717"/>
        <v>1186.462</v>
      </c>
      <c r="F1389" s="106">
        <f t="shared" si="718"/>
        <v>45616</v>
      </c>
      <c r="G1389" s="107">
        <f t="shared" si="697"/>
        <v>1.296880656243804E-2</v>
      </c>
      <c r="H1389" s="108">
        <f t="shared" si="711"/>
        <v>45677</v>
      </c>
      <c r="I1389" s="108">
        <f t="shared" si="698"/>
        <v>45677</v>
      </c>
      <c r="J1389" s="109">
        <f t="shared" si="705"/>
        <v>19</v>
      </c>
      <c r="K1389" s="109">
        <f t="shared" si="721"/>
        <v>5</v>
      </c>
      <c r="L1389" s="8">
        <f t="shared" si="706"/>
        <v>1.00339665</v>
      </c>
      <c r="M1389" s="110">
        <f t="shared" si="720"/>
        <v>1.01521515</v>
      </c>
      <c r="N1389" s="110">
        <f t="shared" si="715"/>
        <v>1.3350762894964956</v>
      </c>
      <c r="O1389" s="103">
        <f t="shared" si="719"/>
        <v>1.3396110699999999</v>
      </c>
      <c r="P1389" s="103">
        <f t="shared" si="699"/>
        <v>365.29861961</v>
      </c>
      <c r="Q1389" s="11">
        <f t="shared" si="714"/>
        <v>0</v>
      </c>
      <c r="R1389" s="7">
        <f t="shared" si="707"/>
        <v>0</v>
      </c>
      <c r="S1389" s="8">
        <f t="shared" si="700"/>
        <v>0</v>
      </c>
      <c r="T1389" s="113">
        <f t="shared" si="708"/>
        <v>0.1047</v>
      </c>
      <c r="U1389" s="111">
        <f t="shared" si="716"/>
        <v>5</v>
      </c>
      <c r="V1389" s="111">
        <v>252</v>
      </c>
      <c r="W1389" s="110">
        <f t="shared" si="701"/>
        <v>1.001977624</v>
      </c>
      <c r="X1389" s="103">
        <f t="shared" si="702"/>
        <v>0.72242331000000004</v>
      </c>
      <c r="Y1389" s="8">
        <f t="shared" si="709"/>
        <v>0</v>
      </c>
      <c r="Z1389" s="114" t="str">
        <f t="shared" si="712"/>
        <v>A+J=</v>
      </c>
      <c r="AA1389" s="108">
        <f t="shared" si="713"/>
        <v>45677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703"/>
        <v>45655</v>
      </c>
      <c r="B1390" s="103">
        <f t="shared" si="696"/>
        <v>366.02104292000001</v>
      </c>
      <c r="C1390" s="103">
        <f t="shared" si="710"/>
        <v>272.69005743000002</v>
      </c>
      <c r="D1390" s="104">
        <f t="shared" si="704"/>
        <v>1171.2719999999999</v>
      </c>
      <c r="E1390" s="105">
        <f t="shared" si="717"/>
        <v>1186.462</v>
      </c>
      <c r="F1390" s="106">
        <f t="shared" si="718"/>
        <v>45616</v>
      </c>
      <c r="G1390" s="107">
        <f t="shared" si="697"/>
        <v>1.296880656243804E-2</v>
      </c>
      <c r="H1390" s="108">
        <f t="shared" si="711"/>
        <v>45677</v>
      </c>
      <c r="I1390" s="108">
        <f t="shared" si="698"/>
        <v>45677</v>
      </c>
      <c r="J1390" s="109">
        <f t="shared" si="705"/>
        <v>19</v>
      </c>
      <c r="K1390" s="109">
        <f t="shared" si="721"/>
        <v>5</v>
      </c>
      <c r="L1390" s="8">
        <f t="shared" si="706"/>
        <v>1.00339665</v>
      </c>
      <c r="M1390" s="110">
        <f t="shared" si="720"/>
        <v>1.01521515</v>
      </c>
      <c r="N1390" s="110">
        <f t="shared" si="715"/>
        <v>1.3350762894964956</v>
      </c>
      <c r="O1390" s="103">
        <f t="shared" si="719"/>
        <v>1.3396110699999999</v>
      </c>
      <c r="P1390" s="103">
        <f t="shared" si="699"/>
        <v>365.29861961</v>
      </c>
      <c r="Q1390" s="11">
        <f t="shared" si="714"/>
        <v>0</v>
      </c>
      <c r="R1390" s="7">
        <f t="shared" si="707"/>
        <v>0</v>
      </c>
      <c r="S1390" s="8">
        <f t="shared" si="700"/>
        <v>0</v>
      </c>
      <c r="T1390" s="113">
        <f t="shared" si="708"/>
        <v>0.1047</v>
      </c>
      <c r="U1390" s="111">
        <f t="shared" si="716"/>
        <v>5</v>
      </c>
      <c r="V1390" s="111">
        <v>252</v>
      </c>
      <c r="W1390" s="110">
        <f t="shared" si="701"/>
        <v>1.001977624</v>
      </c>
      <c r="X1390" s="103">
        <f t="shared" si="702"/>
        <v>0.72242331000000004</v>
      </c>
      <c r="Y1390" s="8">
        <f t="shared" si="709"/>
        <v>0</v>
      </c>
      <c r="Z1390" s="114" t="str">
        <f t="shared" si="712"/>
        <v>A+J=</v>
      </c>
      <c r="AA1390" s="108">
        <f t="shared" si="713"/>
        <v>45677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703"/>
        <v>45656</v>
      </c>
      <c r="B1391" s="103">
        <f t="shared" si="696"/>
        <v>366.02104292000001</v>
      </c>
      <c r="C1391" s="103">
        <f t="shared" si="710"/>
        <v>272.69005743000002</v>
      </c>
      <c r="D1391" s="104">
        <f t="shared" si="704"/>
        <v>1171.2719999999999</v>
      </c>
      <c r="E1391" s="105">
        <f t="shared" si="717"/>
        <v>1186.462</v>
      </c>
      <c r="F1391" s="106">
        <f t="shared" si="718"/>
        <v>45616</v>
      </c>
      <c r="G1391" s="107">
        <f t="shared" si="697"/>
        <v>1.296880656243804E-2</v>
      </c>
      <c r="H1391" s="108">
        <f t="shared" si="711"/>
        <v>45677</v>
      </c>
      <c r="I1391" s="108">
        <f t="shared" si="698"/>
        <v>45677</v>
      </c>
      <c r="J1391" s="109">
        <f t="shared" si="705"/>
        <v>19</v>
      </c>
      <c r="K1391" s="109">
        <f t="shared" si="721"/>
        <v>5</v>
      </c>
      <c r="L1391" s="8">
        <f t="shared" si="706"/>
        <v>1.00339665</v>
      </c>
      <c r="M1391" s="110">
        <f t="shared" si="720"/>
        <v>1.01521515</v>
      </c>
      <c r="N1391" s="110">
        <f t="shared" si="715"/>
        <v>1.3350762894964956</v>
      </c>
      <c r="O1391" s="103">
        <f t="shared" si="719"/>
        <v>1.3396110699999999</v>
      </c>
      <c r="P1391" s="103">
        <f t="shared" si="699"/>
        <v>365.29861961</v>
      </c>
      <c r="Q1391" s="11">
        <f t="shared" si="714"/>
        <v>0</v>
      </c>
      <c r="R1391" s="7">
        <f t="shared" si="707"/>
        <v>0</v>
      </c>
      <c r="S1391" s="8">
        <f t="shared" si="700"/>
        <v>0</v>
      </c>
      <c r="T1391" s="113">
        <f t="shared" si="708"/>
        <v>0.1047</v>
      </c>
      <c r="U1391" s="111">
        <f t="shared" si="716"/>
        <v>5</v>
      </c>
      <c r="V1391" s="111">
        <v>252</v>
      </c>
      <c r="W1391" s="110">
        <f t="shared" si="701"/>
        <v>1.001977624</v>
      </c>
      <c r="X1391" s="103">
        <f t="shared" si="702"/>
        <v>0.72242331000000004</v>
      </c>
      <c r="Y1391" s="8">
        <f t="shared" si="709"/>
        <v>0</v>
      </c>
      <c r="Z1391" s="114" t="str">
        <f t="shared" si="712"/>
        <v>A+J=</v>
      </c>
      <c r="AA1391" s="108">
        <f t="shared" si="713"/>
        <v>45677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703"/>
        <v>45657</v>
      </c>
      <c r="B1392" s="103">
        <f t="shared" si="696"/>
        <v>366.41411031000001</v>
      </c>
      <c r="C1392" s="103">
        <f t="shared" si="710"/>
        <v>272.69005743000002</v>
      </c>
      <c r="D1392" s="104">
        <f t="shared" si="704"/>
        <v>1171.2719999999999</v>
      </c>
      <c r="E1392" s="105">
        <f t="shared" si="717"/>
        <v>1186.462</v>
      </c>
      <c r="F1392" s="106">
        <f t="shared" si="718"/>
        <v>45616</v>
      </c>
      <c r="G1392" s="107">
        <f t="shared" si="697"/>
        <v>1.296880656243804E-2</v>
      </c>
      <c r="H1392" s="108">
        <f t="shared" si="711"/>
        <v>45677</v>
      </c>
      <c r="I1392" s="108">
        <f t="shared" si="698"/>
        <v>45677</v>
      </c>
      <c r="J1392" s="109">
        <f t="shared" si="705"/>
        <v>19</v>
      </c>
      <c r="K1392" s="109">
        <f t="shared" si="721"/>
        <v>6</v>
      </c>
      <c r="L1392" s="8">
        <f t="shared" si="706"/>
        <v>1.0040773700000001</v>
      </c>
      <c r="M1392" s="110">
        <f t="shared" si="720"/>
        <v>1.01521515</v>
      </c>
      <c r="N1392" s="110">
        <f t="shared" si="715"/>
        <v>1.3350762894964956</v>
      </c>
      <c r="O1392" s="103">
        <f t="shared" si="719"/>
        <v>1.34051988</v>
      </c>
      <c r="P1392" s="103">
        <f t="shared" si="699"/>
        <v>365.54644306</v>
      </c>
      <c r="Q1392" s="11">
        <f t="shared" si="714"/>
        <v>0</v>
      </c>
      <c r="R1392" s="7">
        <f t="shared" si="707"/>
        <v>0</v>
      </c>
      <c r="S1392" s="8">
        <f t="shared" si="700"/>
        <v>0</v>
      </c>
      <c r="T1392" s="113">
        <f t="shared" si="708"/>
        <v>0.1047</v>
      </c>
      <c r="U1392" s="111">
        <f t="shared" si="716"/>
        <v>6</v>
      </c>
      <c r="V1392" s="111">
        <v>252</v>
      </c>
      <c r="W1392" s="110">
        <f t="shared" si="701"/>
        <v>1.0023736169999999</v>
      </c>
      <c r="X1392" s="103">
        <f t="shared" si="702"/>
        <v>0.86766725</v>
      </c>
      <c r="Y1392" s="8">
        <f t="shared" si="709"/>
        <v>0</v>
      </c>
      <c r="Z1392" s="114" t="str">
        <f t="shared" si="712"/>
        <v>A+J=</v>
      </c>
      <c r="AA1392" s="108">
        <f t="shared" si="713"/>
        <v>45677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703"/>
        <v>45658</v>
      </c>
      <c r="B1393" s="103">
        <f t="shared" si="696"/>
        <v>366.80760130000004</v>
      </c>
      <c r="C1393" s="103">
        <f t="shared" si="710"/>
        <v>272.69005743000002</v>
      </c>
      <c r="D1393" s="104">
        <f t="shared" si="704"/>
        <v>1171.2719999999999</v>
      </c>
      <c r="E1393" s="105">
        <f t="shared" si="717"/>
        <v>1186.462</v>
      </c>
      <c r="F1393" s="106">
        <f t="shared" si="718"/>
        <v>45616</v>
      </c>
      <c r="G1393" s="107">
        <f t="shared" si="697"/>
        <v>1.296880656243804E-2</v>
      </c>
      <c r="H1393" s="108">
        <f t="shared" si="711"/>
        <v>45677</v>
      </c>
      <c r="I1393" s="108">
        <f t="shared" si="698"/>
        <v>45677</v>
      </c>
      <c r="J1393" s="109">
        <f t="shared" si="705"/>
        <v>19</v>
      </c>
      <c r="K1393" s="109">
        <f t="shared" si="721"/>
        <v>7</v>
      </c>
      <c r="L1393" s="8">
        <f t="shared" si="706"/>
        <v>1.00475855</v>
      </c>
      <c r="M1393" s="110">
        <f t="shared" si="720"/>
        <v>1.01521515</v>
      </c>
      <c r="N1393" s="110">
        <f t="shared" si="715"/>
        <v>1.3350762894964956</v>
      </c>
      <c r="O1393" s="103">
        <f t="shared" si="719"/>
        <v>1.3414293100000001</v>
      </c>
      <c r="P1393" s="103">
        <f t="shared" si="699"/>
        <v>365.79443558000003</v>
      </c>
      <c r="Q1393" s="11">
        <f t="shared" si="714"/>
        <v>0</v>
      </c>
      <c r="R1393" s="7">
        <f t="shared" si="707"/>
        <v>0</v>
      </c>
      <c r="S1393" s="8">
        <f t="shared" si="700"/>
        <v>0</v>
      </c>
      <c r="T1393" s="113">
        <f t="shared" si="708"/>
        <v>0.1047</v>
      </c>
      <c r="U1393" s="111">
        <f t="shared" si="716"/>
        <v>7</v>
      </c>
      <c r="V1393" s="111">
        <v>252</v>
      </c>
      <c r="W1393" s="110">
        <f t="shared" si="701"/>
        <v>1.0027697680000001</v>
      </c>
      <c r="X1393" s="103">
        <f t="shared" si="702"/>
        <v>1.0131657199999999</v>
      </c>
      <c r="Y1393" s="8">
        <f t="shared" si="709"/>
        <v>0</v>
      </c>
      <c r="Z1393" s="114" t="str">
        <f t="shared" si="712"/>
        <v>A+J=</v>
      </c>
      <c r="AA1393" s="108">
        <f t="shared" si="713"/>
        <v>45677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703"/>
        <v>45659</v>
      </c>
      <c r="B1394" s="103">
        <f t="shared" si="696"/>
        <v>366.80760130000004</v>
      </c>
      <c r="C1394" s="103">
        <f t="shared" si="710"/>
        <v>272.69005743000002</v>
      </c>
      <c r="D1394" s="104">
        <f t="shared" si="704"/>
        <v>1171.2719999999999</v>
      </c>
      <c r="E1394" s="105">
        <f t="shared" si="717"/>
        <v>1186.462</v>
      </c>
      <c r="F1394" s="106">
        <f t="shared" si="718"/>
        <v>45616</v>
      </c>
      <c r="G1394" s="107">
        <f t="shared" si="697"/>
        <v>1.296880656243804E-2</v>
      </c>
      <c r="H1394" s="108">
        <f t="shared" si="711"/>
        <v>45677</v>
      </c>
      <c r="I1394" s="108">
        <f t="shared" si="698"/>
        <v>45677</v>
      </c>
      <c r="J1394" s="109">
        <f t="shared" si="705"/>
        <v>19</v>
      </c>
      <c r="K1394" s="109">
        <f t="shared" si="721"/>
        <v>7</v>
      </c>
      <c r="L1394" s="8">
        <f t="shared" si="706"/>
        <v>1.00475855</v>
      </c>
      <c r="M1394" s="110">
        <f t="shared" si="720"/>
        <v>1.01521515</v>
      </c>
      <c r="N1394" s="110">
        <f t="shared" si="715"/>
        <v>1.3350762894964956</v>
      </c>
      <c r="O1394" s="103">
        <f t="shared" si="719"/>
        <v>1.3414293100000001</v>
      </c>
      <c r="P1394" s="103">
        <f t="shared" si="699"/>
        <v>365.79443558000003</v>
      </c>
      <c r="Q1394" s="11">
        <f t="shared" si="714"/>
        <v>0</v>
      </c>
      <c r="R1394" s="7">
        <f t="shared" si="707"/>
        <v>0</v>
      </c>
      <c r="S1394" s="8">
        <f t="shared" si="700"/>
        <v>0</v>
      </c>
      <c r="T1394" s="113">
        <f t="shared" si="708"/>
        <v>0.1047</v>
      </c>
      <c r="U1394" s="111">
        <f t="shared" si="716"/>
        <v>7</v>
      </c>
      <c r="V1394" s="111">
        <v>252</v>
      </c>
      <c r="W1394" s="110">
        <f t="shared" si="701"/>
        <v>1.0027697680000001</v>
      </c>
      <c r="X1394" s="103">
        <f t="shared" si="702"/>
        <v>1.0131657199999999</v>
      </c>
      <c r="Y1394" s="8">
        <f t="shared" si="709"/>
        <v>0</v>
      </c>
      <c r="Z1394" s="114" t="str">
        <f t="shared" si="712"/>
        <v>A+J=</v>
      </c>
      <c r="AA1394" s="108">
        <f t="shared" si="713"/>
        <v>45677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703"/>
        <v>45660</v>
      </c>
      <c r="B1395" s="103">
        <f t="shared" si="696"/>
        <v>367.20150999999998</v>
      </c>
      <c r="C1395" s="103">
        <f t="shared" si="710"/>
        <v>272.69005743000002</v>
      </c>
      <c r="D1395" s="104">
        <f t="shared" si="704"/>
        <v>1171.2719999999999</v>
      </c>
      <c r="E1395" s="105">
        <f t="shared" si="717"/>
        <v>1186.462</v>
      </c>
      <c r="F1395" s="106">
        <f t="shared" si="718"/>
        <v>45616</v>
      </c>
      <c r="G1395" s="107">
        <f t="shared" si="697"/>
        <v>1.296880656243804E-2</v>
      </c>
      <c r="H1395" s="108">
        <f t="shared" si="711"/>
        <v>45677</v>
      </c>
      <c r="I1395" s="108">
        <f t="shared" si="698"/>
        <v>45677</v>
      </c>
      <c r="J1395" s="109">
        <f t="shared" si="705"/>
        <v>19</v>
      </c>
      <c r="K1395" s="109">
        <f t="shared" si="721"/>
        <v>8</v>
      </c>
      <c r="L1395" s="8">
        <f t="shared" si="706"/>
        <v>1.0054401799999999</v>
      </c>
      <c r="M1395" s="110">
        <f t="shared" si="720"/>
        <v>1.01521515</v>
      </c>
      <c r="N1395" s="110">
        <f t="shared" si="715"/>
        <v>1.3350762894964956</v>
      </c>
      <c r="O1395" s="103">
        <f t="shared" si="719"/>
        <v>1.3423393400000001</v>
      </c>
      <c r="P1395" s="103">
        <f t="shared" si="699"/>
        <v>366.04259171000001</v>
      </c>
      <c r="Q1395" s="11">
        <f t="shared" si="714"/>
        <v>0</v>
      </c>
      <c r="R1395" s="7">
        <f t="shared" si="707"/>
        <v>0</v>
      </c>
      <c r="S1395" s="8">
        <f t="shared" si="700"/>
        <v>0</v>
      </c>
      <c r="T1395" s="113">
        <f t="shared" si="708"/>
        <v>0.1047</v>
      </c>
      <c r="U1395" s="111">
        <f t="shared" si="716"/>
        <v>8</v>
      </c>
      <c r="V1395" s="111">
        <v>252</v>
      </c>
      <c r="W1395" s="110">
        <f t="shared" si="701"/>
        <v>1.003166075</v>
      </c>
      <c r="X1395" s="103">
        <f t="shared" si="702"/>
        <v>1.1589182899999999</v>
      </c>
      <c r="Y1395" s="8">
        <f t="shared" si="709"/>
        <v>0</v>
      </c>
      <c r="Z1395" s="114" t="str">
        <f t="shared" si="712"/>
        <v>A+J=</v>
      </c>
      <c r="AA1395" s="108">
        <f t="shared" si="713"/>
        <v>45677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703"/>
        <v>45661</v>
      </c>
      <c r="B1396" s="103">
        <f t="shared" si="696"/>
        <v>367.59584768000002</v>
      </c>
      <c r="C1396" s="103">
        <f t="shared" si="710"/>
        <v>272.69005743000002</v>
      </c>
      <c r="D1396" s="104">
        <f t="shared" si="704"/>
        <v>1171.2719999999999</v>
      </c>
      <c r="E1396" s="105">
        <f t="shared" si="717"/>
        <v>1186.462</v>
      </c>
      <c r="F1396" s="106">
        <f t="shared" si="718"/>
        <v>45616</v>
      </c>
      <c r="G1396" s="107">
        <f t="shared" si="697"/>
        <v>1.296880656243804E-2</v>
      </c>
      <c r="H1396" s="108">
        <f t="shared" si="711"/>
        <v>45677</v>
      </c>
      <c r="I1396" s="108">
        <f t="shared" si="698"/>
        <v>45677</v>
      </c>
      <c r="J1396" s="109">
        <f t="shared" si="705"/>
        <v>19</v>
      </c>
      <c r="K1396" s="109">
        <f t="shared" si="721"/>
        <v>9</v>
      </c>
      <c r="L1396" s="8">
        <f t="shared" si="706"/>
        <v>1.00612229</v>
      </c>
      <c r="M1396" s="110">
        <f t="shared" si="720"/>
        <v>1.01521515</v>
      </c>
      <c r="N1396" s="110">
        <f t="shared" si="715"/>
        <v>1.3350762894964956</v>
      </c>
      <c r="O1396" s="103">
        <f t="shared" si="719"/>
        <v>1.34325001</v>
      </c>
      <c r="P1396" s="103">
        <f t="shared" si="699"/>
        <v>366.29092236000002</v>
      </c>
      <c r="Q1396" s="11">
        <f t="shared" si="714"/>
        <v>0</v>
      </c>
      <c r="R1396" s="7">
        <f t="shared" si="707"/>
        <v>0</v>
      </c>
      <c r="S1396" s="8">
        <f t="shared" si="700"/>
        <v>0</v>
      </c>
      <c r="T1396" s="113">
        <f t="shared" si="708"/>
        <v>0.1047</v>
      </c>
      <c r="U1396" s="111">
        <f t="shared" si="716"/>
        <v>9</v>
      </c>
      <c r="V1396" s="111">
        <v>252</v>
      </c>
      <c r="W1396" s="110">
        <f t="shared" si="701"/>
        <v>1.0035625379999999</v>
      </c>
      <c r="X1396" s="103">
        <f t="shared" si="702"/>
        <v>1.3049253199999999</v>
      </c>
      <c r="Y1396" s="8">
        <f t="shared" si="709"/>
        <v>0</v>
      </c>
      <c r="Z1396" s="114" t="str">
        <f t="shared" si="712"/>
        <v>A+J=</v>
      </c>
      <c r="AA1396" s="108">
        <f t="shared" si="713"/>
        <v>45677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703"/>
        <v>45662</v>
      </c>
      <c r="B1397" s="103">
        <f t="shared" si="696"/>
        <v>367.59584768000002</v>
      </c>
      <c r="C1397" s="103">
        <f t="shared" si="710"/>
        <v>272.69005743000002</v>
      </c>
      <c r="D1397" s="104">
        <f t="shared" si="704"/>
        <v>1171.2719999999999</v>
      </c>
      <c r="E1397" s="105">
        <f t="shared" si="717"/>
        <v>1186.462</v>
      </c>
      <c r="F1397" s="106">
        <f t="shared" si="718"/>
        <v>45616</v>
      </c>
      <c r="G1397" s="107">
        <f t="shared" si="697"/>
        <v>1.296880656243804E-2</v>
      </c>
      <c r="H1397" s="108">
        <f t="shared" si="711"/>
        <v>45677</v>
      </c>
      <c r="I1397" s="108">
        <f t="shared" si="698"/>
        <v>45677</v>
      </c>
      <c r="J1397" s="109">
        <f t="shared" si="705"/>
        <v>19</v>
      </c>
      <c r="K1397" s="109">
        <f t="shared" si="721"/>
        <v>9</v>
      </c>
      <c r="L1397" s="8">
        <f t="shared" si="706"/>
        <v>1.00612229</v>
      </c>
      <c r="M1397" s="110">
        <f t="shared" si="720"/>
        <v>1.01521515</v>
      </c>
      <c r="N1397" s="110">
        <f t="shared" si="715"/>
        <v>1.3350762894964956</v>
      </c>
      <c r="O1397" s="103">
        <f t="shared" si="719"/>
        <v>1.34325001</v>
      </c>
      <c r="P1397" s="103">
        <f t="shared" si="699"/>
        <v>366.29092236000002</v>
      </c>
      <c r="Q1397" s="11">
        <f t="shared" si="714"/>
        <v>0</v>
      </c>
      <c r="R1397" s="7">
        <f t="shared" si="707"/>
        <v>0</v>
      </c>
      <c r="S1397" s="8">
        <f t="shared" si="700"/>
        <v>0</v>
      </c>
      <c r="T1397" s="113">
        <f t="shared" si="708"/>
        <v>0.1047</v>
      </c>
      <c r="U1397" s="111">
        <f t="shared" si="716"/>
        <v>9</v>
      </c>
      <c r="V1397" s="111">
        <v>252</v>
      </c>
      <c r="W1397" s="110">
        <f t="shared" si="701"/>
        <v>1.0035625379999999</v>
      </c>
      <c r="X1397" s="103">
        <f t="shared" si="702"/>
        <v>1.3049253199999999</v>
      </c>
      <c r="Y1397" s="8">
        <f t="shared" si="709"/>
        <v>0</v>
      </c>
      <c r="Z1397" s="114" t="str">
        <f t="shared" si="712"/>
        <v>A+J=</v>
      </c>
      <c r="AA1397" s="108">
        <f t="shared" si="713"/>
        <v>45677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703"/>
        <v>45663</v>
      </c>
      <c r="B1398" s="103">
        <f t="shared" si="696"/>
        <v>367.59584768000002</v>
      </c>
      <c r="C1398" s="103">
        <f t="shared" si="710"/>
        <v>272.69005743000002</v>
      </c>
      <c r="D1398" s="104">
        <f t="shared" si="704"/>
        <v>1171.2719999999999</v>
      </c>
      <c r="E1398" s="105">
        <f t="shared" si="717"/>
        <v>1186.462</v>
      </c>
      <c r="F1398" s="106">
        <f t="shared" si="718"/>
        <v>45616</v>
      </c>
      <c r="G1398" s="107">
        <f t="shared" si="697"/>
        <v>1.296880656243804E-2</v>
      </c>
      <c r="H1398" s="108">
        <f t="shared" si="711"/>
        <v>45677</v>
      </c>
      <c r="I1398" s="108">
        <f t="shared" si="698"/>
        <v>45677</v>
      </c>
      <c r="J1398" s="109">
        <f t="shared" si="705"/>
        <v>19</v>
      </c>
      <c r="K1398" s="109">
        <f t="shared" si="721"/>
        <v>9</v>
      </c>
      <c r="L1398" s="8">
        <f t="shared" si="706"/>
        <v>1.00612229</v>
      </c>
      <c r="M1398" s="110">
        <f t="shared" si="720"/>
        <v>1.01521515</v>
      </c>
      <c r="N1398" s="110">
        <f t="shared" si="715"/>
        <v>1.3350762894964956</v>
      </c>
      <c r="O1398" s="103">
        <f t="shared" si="719"/>
        <v>1.34325001</v>
      </c>
      <c r="P1398" s="103">
        <f t="shared" si="699"/>
        <v>366.29092236000002</v>
      </c>
      <c r="Q1398" s="11">
        <f t="shared" si="714"/>
        <v>0</v>
      </c>
      <c r="R1398" s="7">
        <f t="shared" si="707"/>
        <v>0</v>
      </c>
      <c r="S1398" s="8">
        <f t="shared" si="700"/>
        <v>0</v>
      </c>
      <c r="T1398" s="113">
        <f t="shared" si="708"/>
        <v>0.1047</v>
      </c>
      <c r="U1398" s="111">
        <f t="shared" si="716"/>
        <v>9</v>
      </c>
      <c r="V1398" s="111">
        <v>252</v>
      </c>
      <c r="W1398" s="110">
        <f t="shared" si="701"/>
        <v>1.0035625379999999</v>
      </c>
      <c r="X1398" s="103">
        <f t="shared" si="702"/>
        <v>1.3049253199999999</v>
      </c>
      <c r="Y1398" s="8">
        <f t="shared" si="709"/>
        <v>0</v>
      </c>
      <c r="Z1398" s="114" t="str">
        <f t="shared" si="712"/>
        <v>A+J=</v>
      </c>
      <c r="AA1398" s="108">
        <f t="shared" si="713"/>
        <v>45677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703"/>
        <v>45664</v>
      </c>
      <c r="B1399" s="103">
        <f t="shared" si="696"/>
        <v>367.99060409000003</v>
      </c>
      <c r="C1399" s="103">
        <f t="shared" si="710"/>
        <v>272.69005743000002</v>
      </c>
      <c r="D1399" s="104">
        <f t="shared" si="704"/>
        <v>1171.2719999999999</v>
      </c>
      <c r="E1399" s="105">
        <f t="shared" si="717"/>
        <v>1186.462</v>
      </c>
      <c r="F1399" s="106">
        <f t="shared" si="718"/>
        <v>45616</v>
      </c>
      <c r="G1399" s="107">
        <f t="shared" si="697"/>
        <v>1.296880656243804E-2</v>
      </c>
      <c r="H1399" s="108">
        <f t="shared" si="711"/>
        <v>45677</v>
      </c>
      <c r="I1399" s="108">
        <f t="shared" si="698"/>
        <v>45677</v>
      </c>
      <c r="J1399" s="109">
        <f t="shared" si="705"/>
        <v>19</v>
      </c>
      <c r="K1399" s="109">
        <f t="shared" si="721"/>
        <v>10</v>
      </c>
      <c r="L1399" s="8">
        <f t="shared" si="706"/>
        <v>1.00680485</v>
      </c>
      <c r="M1399" s="110">
        <f t="shared" si="720"/>
        <v>1.01521515</v>
      </c>
      <c r="N1399" s="110">
        <f t="shared" si="715"/>
        <v>1.3350762894964956</v>
      </c>
      <c r="O1399" s="103">
        <f t="shared" si="719"/>
        <v>1.34416128</v>
      </c>
      <c r="P1399" s="103">
        <f t="shared" si="699"/>
        <v>366.53941663000001</v>
      </c>
      <c r="Q1399" s="11">
        <f t="shared" si="714"/>
        <v>0</v>
      </c>
      <c r="R1399" s="7">
        <f t="shared" si="707"/>
        <v>0</v>
      </c>
      <c r="S1399" s="8">
        <f t="shared" si="700"/>
        <v>0</v>
      </c>
      <c r="T1399" s="113">
        <f t="shared" si="708"/>
        <v>0.1047</v>
      </c>
      <c r="U1399" s="111">
        <f t="shared" si="716"/>
        <v>10</v>
      </c>
      <c r="V1399" s="111">
        <v>252</v>
      </c>
      <c r="W1399" s="110">
        <f t="shared" si="701"/>
        <v>1.003959158</v>
      </c>
      <c r="X1399" s="103">
        <f t="shared" si="702"/>
        <v>1.4511874600000001</v>
      </c>
      <c r="Y1399" s="8">
        <f t="shared" si="709"/>
        <v>0</v>
      </c>
      <c r="Z1399" s="114" t="str">
        <f t="shared" si="712"/>
        <v>A+J=</v>
      </c>
      <c r="AA1399" s="108">
        <f t="shared" si="713"/>
        <v>45677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703"/>
        <v>45665</v>
      </c>
      <c r="B1400" s="103">
        <f t="shared" si="696"/>
        <v>368.38578774000001</v>
      </c>
      <c r="C1400" s="103">
        <f t="shared" si="710"/>
        <v>272.69005743000002</v>
      </c>
      <c r="D1400" s="104">
        <f t="shared" si="704"/>
        <v>1171.2719999999999</v>
      </c>
      <c r="E1400" s="105">
        <f t="shared" si="717"/>
        <v>1186.462</v>
      </c>
      <c r="F1400" s="106">
        <f t="shared" si="718"/>
        <v>45616</v>
      </c>
      <c r="G1400" s="107">
        <f t="shared" si="697"/>
        <v>1.296880656243804E-2</v>
      </c>
      <c r="H1400" s="108">
        <f t="shared" si="711"/>
        <v>45677</v>
      </c>
      <c r="I1400" s="108">
        <f t="shared" si="698"/>
        <v>45677</v>
      </c>
      <c r="J1400" s="109">
        <f t="shared" si="705"/>
        <v>19</v>
      </c>
      <c r="K1400" s="109">
        <f t="shared" si="721"/>
        <v>11</v>
      </c>
      <c r="L1400" s="8">
        <f t="shared" si="706"/>
        <v>1.00748788</v>
      </c>
      <c r="M1400" s="110">
        <f t="shared" si="720"/>
        <v>1.01521515</v>
      </c>
      <c r="N1400" s="110">
        <f t="shared" si="715"/>
        <v>1.3350762894964956</v>
      </c>
      <c r="O1400" s="103">
        <f t="shared" si="719"/>
        <v>1.34507318</v>
      </c>
      <c r="P1400" s="103">
        <f t="shared" si="699"/>
        <v>366.78808270000002</v>
      </c>
      <c r="Q1400" s="11">
        <f t="shared" si="714"/>
        <v>0</v>
      </c>
      <c r="R1400" s="7">
        <f t="shared" si="707"/>
        <v>0</v>
      </c>
      <c r="S1400" s="8">
        <f t="shared" si="700"/>
        <v>0</v>
      </c>
      <c r="T1400" s="113">
        <f t="shared" si="708"/>
        <v>0.1047</v>
      </c>
      <c r="U1400" s="111">
        <f t="shared" si="716"/>
        <v>11</v>
      </c>
      <c r="V1400" s="111">
        <v>252</v>
      </c>
      <c r="W1400" s="110">
        <f t="shared" si="701"/>
        <v>1.004355935</v>
      </c>
      <c r="X1400" s="103">
        <f t="shared" si="702"/>
        <v>1.5977050399999999</v>
      </c>
      <c r="Y1400" s="8">
        <f t="shared" si="709"/>
        <v>0</v>
      </c>
      <c r="Z1400" s="114" t="str">
        <f t="shared" si="712"/>
        <v>A+J=</v>
      </c>
      <c r="AA1400" s="108">
        <f t="shared" si="713"/>
        <v>45677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703"/>
        <v>45666</v>
      </c>
      <c r="B1401" s="103">
        <f t="shared" si="696"/>
        <v>368.78139347000001</v>
      </c>
      <c r="C1401" s="103">
        <f t="shared" si="710"/>
        <v>272.69005743000002</v>
      </c>
      <c r="D1401" s="104">
        <f t="shared" si="704"/>
        <v>1171.2719999999999</v>
      </c>
      <c r="E1401" s="105">
        <f t="shared" si="717"/>
        <v>1186.462</v>
      </c>
      <c r="F1401" s="106">
        <f t="shared" si="718"/>
        <v>45616</v>
      </c>
      <c r="G1401" s="107">
        <f t="shared" si="697"/>
        <v>1.296880656243804E-2</v>
      </c>
      <c r="H1401" s="108">
        <f t="shared" si="711"/>
        <v>45677</v>
      </c>
      <c r="I1401" s="108">
        <f t="shared" si="698"/>
        <v>45677</v>
      </c>
      <c r="J1401" s="109">
        <f t="shared" si="705"/>
        <v>19</v>
      </c>
      <c r="K1401" s="109">
        <f t="shared" si="721"/>
        <v>12</v>
      </c>
      <c r="L1401" s="8">
        <f t="shared" si="706"/>
        <v>1.0081713699999999</v>
      </c>
      <c r="M1401" s="110">
        <f t="shared" si="720"/>
        <v>1.01521515</v>
      </c>
      <c r="N1401" s="110">
        <f t="shared" si="715"/>
        <v>1.3350762894964956</v>
      </c>
      <c r="O1401" s="103">
        <f t="shared" si="719"/>
        <v>1.34598569</v>
      </c>
      <c r="P1401" s="103">
        <f t="shared" si="699"/>
        <v>367.03691509999999</v>
      </c>
      <c r="Q1401" s="11">
        <f t="shared" si="714"/>
        <v>0</v>
      </c>
      <c r="R1401" s="7">
        <f t="shared" si="707"/>
        <v>0</v>
      </c>
      <c r="S1401" s="8">
        <f t="shared" si="700"/>
        <v>0</v>
      </c>
      <c r="T1401" s="113">
        <f t="shared" si="708"/>
        <v>0.1047</v>
      </c>
      <c r="U1401" s="111">
        <f t="shared" si="716"/>
        <v>12</v>
      </c>
      <c r="V1401" s="111">
        <v>252</v>
      </c>
      <c r="W1401" s="110">
        <f t="shared" si="701"/>
        <v>1.004752869</v>
      </c>
      <c r="X1401" s="103">
        <f t="shared" si="702"/>
        <v>1.7444783699999999</v>
      </c>
      <c r="Y1401" s="8">
        <f t="shared" si="709"/>
        <v>0</v>
      </c>
      <c r="Z1401" s="114" t="str">
        <f t="shared" si="712"/>
        <v>A+J=</v>
      </c>
      <c r="AA1401" s="108">
        <f t="shared" si="713"/>
        <v>45677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703"/>
        <v>45667</v>
      </c>
      <c r="B1402" s="103">
        <f t="shared" si="696"/>
        <v>369.17742161000001</v>
      </c>
      <c r="C1402" s="103">
        <f t="shared" si="710"/>
        <v>272.69005743000002</v>
      </c>
      <c r="D1402" s="104">
        <f t="shared" si="704"/>
        <v>1171.2719999999999</v>
      </c>
      <c r="E1402" s="105">
        <f t="shared" si="717"/>
        <v>1186.462</v>
      </c>
      <c r="F1402" s="106">
        <f t="shared" si="718"/>
        <v>45616</v>
      </c>
      <c r="G1402" s="107">
        <f t="shared" si="697"/>
        <v>1.296880656243804E-2</v>
      </c>
      <c r="H1402" s="108">
        <f t="shared" si="711"/>
        <v>45677</v>
      </c>
      <c r="I1402" s="108">
        <f t="shared" si="698"/>
        <v>45677</v>
      </c>
      <c r="J1402" s="109">
        <f t="shared" si="705"/>
        <v>19</v>
      </c>
      <c r="K1402" s="109">
        <f t="shared" si="721"/>
        <v>13</v>
      </c>
      <c r="L1402" s="8">
        <f t="shared" si="706"/>
        <v>1.0088553200000001</v>
      </c>
      <c r="M1402" s="110">
        <f t="shared" si="720"/>
        <v>1.01521515</v>
      </c>
      <c r="N1402" s="110">
        <f t="shared" si="715"/>
        <v>1.3350762894964956</v>
      </c>
      <c r="O1402" s="103">
        <f t="shared" si="719"/>
        <v>1.3468988099999999</v>
      </c>
      <c r="P1402" s="103">
        <f t="shared" si="699"/>
        <v>367.28591384999999</v>
      </c>
      <c r="Q1402" s="11">
        <f t="shared" si="714"/>
        <v>0</v>
      </c>
      <c r="R1402" s="7">
        <f t="shared" si="707"/>
        <v>0</v>
      </c>
      <c r="S1402" s="8">
        <f t="shared" si="700"/>
        <v>0</v>
      </c>
      <c r="T1402" s="113">
        <f t="shared" si="708"/>
        <v>0.1047</v>
      </c>
      <c r="U1402" s="111">
        <f t="shared" si="716"/>
        <v>13</v>
      </c>
      <c r="V1402" s="111">
        <v>252</v>
      </c>
      <c r="W1402" s="110">
        <f t="shared" si="701"/>
        <v>1.00514996</v>
      </c>
      <c r="X1402" s="103">
        <f t="shared" si="702"/>
        <v>1.8915077600000001</v>
      </c>
      <c r="Y1402" s="8">
        <f t="shared" si="709"/>
        <v>0</v>
      </c>
      <c r="Z1402" s="114" t="str">
        <f t="shared" si="712"/>
        <v>A+J=</v>
      </c>
      <c r="AA1402" s="108">
        <f t="shared" si="713"/>
        <v>45677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703"/>
        <v>45668</v>
      </c>
      <c r="B1403" s="103">
        <f t="shared" si="696"/>
        <v>369.57388030999999</v>
      </c>
      <c r="C1403" s="103">
        <f t="shared" si="710"/>
        <v>272.69005743000002</v>
      </c>
      <c r="D1403" s="104">
        <f t="shared" si="704"/>
        <v>1171.2719999999999</v>
      </c>
      <c r="E1403" s="105">
        <f t="shared" si="717"/>
        <v>1186.462</v>
      </c>
      <c r="F1403" s="106">
        <f t="shared" si="718"/>
        <v>45616</v>
      </c>
      <c r="G1403" s="107">
        <f t="shared" si="697"/>
        <v>1.296880656243804E-2</v>
      </c>
      <c r="H1403" s="108">
        <f t="shared" si="711"/>
        <v>45677</v>
      </c>
      <c r="I1403" s="108">
        <f t="shared" si="698"/>
        <v>45677</v>
      </c>
      <c r="J1403" s="109">
        <f t="shared" si="705"/>
        <v>19</v>
      </c>
      <c r="K1403" s="109">
        <f t="shared" si="721"/>
        <v>14</v>
      </c>
      <c r="L1403" s="8">
        <f t="shared" si="706"/>
        <v>1.0095397399999999</v>
      </c>
      <c r="M1403" s="110">
        <f t="shared" si="720"/>
        <v>1.01521515</v>
      </c>
      <c r="N1403" s="110">
        <f t="shared" si="715"/>
        <v>1.3350762894964956</v>
      </c>
      <c r="O1403" s="103">
        <f t="shared" si="719"/>
        <v>1.3478125700000001</v>
      </c>
      <c r="P1403" s="103">
        <f t="shared" si="699"/>
        <v>367.53508711000001</v>
      </c>
      <c r="Q1403" s="11">
        <f t="shared" si="714"/>
        <v>0</v>
      </c>
      <c r="R1403" s="7">
        <f t="shared" si="707"/>
        <v>0</v>
      </c>
      <c r="S1403" s="8">
        <f t="shared" si="700"/>
        <v>0</v>
      </c>
      <c r="T1403" s="113">
        <f t="shared" si="708"/>
        <v>0.1047</v>
      </c>
      <c r="U1403" s="111">
        <f t="shared" si="716"/>
        <v>14</v>
      </c>
      <c r="V1403" s="111">
        <v>252</v>
      </c>
      <c r="W1403" s="110">
        <f t="shared" si="701"/>
        <v>1.005547207</v>
      </c>
      <c r="X1403" s="103">
        <f t="shared" si="702"/>
        <v>2.0387932000000002</v>
      </c>
      <c r="Y1403" s="8">
        <f t="shared" si="709"/>
        <v>0</v>
      </c>
      <c r="Z1403" s="114" t="str">
        <f t="shared" si="712"/>
        <v>A+J=</v>
      </c>
      <c r="AA1403" s="108">
        <f t="shared" si="713"/>
        <v>45677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703"/>
        <v>45669</v>
      </c>
      <c r="B1404" s="103">
        <f t="shared" si="696"/>
        <v>369.57388030999999</v>
      </c>
      <c r="C1404" s="103">
        <f t="shared" si="710"/>
        <v>272.69005743000002</v>
      </c>
      <c r="D1404" s="104">
        <f t="shared" si="704"/>
        <v>1171.2719999999999</v>
      </c>
      <c r="E1404" s="105">
        <f t="shared" si="717"/>
        <v>1186.462</v>
      </c>
      <c r="F1404" s="106">
        <f t="shared" si="718"/>
        <v>45616</v>
      </c>
      <c r="G1404" s="107">
        <f t="shared" si="697"/>
        <v>1.296880656243804E-2</v>
      </c>
      <c r="H1404" s="108">
        <f t="shared" si="711"/>
        <v>45677</v>
      </c>
      <c r="I1404" s="108">
        <f t="shared" si="698"/>
        <v>45677</v>
      </c>
      <c r="J1404" s="109">
        <f t="shared" si="705"/>
        <v>19</v>
      </c>
      <c r="K1404" s="109">
        <f t="shared" si="721"/>
        <v>14</v>
      </c>
      <c r="L1404" s="8">
        <f t="shared" si="706"/>
        <v>1.0095397399999999</v>
      </c>
      <c r="M1404" s="110">
        <f t="shared" si="720"/>
        <v>1.01521515</v>
      </c>
      <c r="N1404" s="110">
        <f t="shared" si="715"/>
        <v>1.3350762894964956</v>
      </c>
      <c r="O1404" s="103">
        <f t="shared" si="719"/>
        <v>1.3478125700000001</v>
      </c>
      <c r="P1404" s="103">
        <f t="shared" si="699"/>
        <v>367.53508711000001</v>
      </c>
      <c r="Q1404" s="11">
        <f t="shared" si="714"/>
        <v>0</v>
      </c>
      <c r="R1404" s="7">
        <f t="shared" si="707"/>
        <v>0</v>
      </c>
      <c r="S1404" s="8">
        <f t="shared" si="700"/>
        <v>0</v>
      </c>
      <c r="T1404" s="113">
        <f t="shared" si="708"/>
        <v>0.1047</v>
      </c>
      <c r="U1404" s="111">
        <f t="shared" si="716"/>
        <v>14</v>
      </c>
      <c r="V1404" s="111">
        <v>252</v>
      </c>
      <c r="W1404" s="110">
        <f t="shared" si="701"/>
        <v>1.005547207</v>
      </c>
      <c r="X1404" s="103">
        <f t="shared" si="702"/>
        <v>2.0387932000000002</v>
      </c>
      <c r="Y1404" s="8">
        <f t="shared" si="709"/>
        <v>0</v>
      </c>
      <c r="Z1404" s="114" t="str">
        <f t="shared" si="712"/>
        <v>A+J=</v>
      </c>
      <c r="AA1404" s="108">
        <f t="shared" si="713"/>
        <v>45677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703"/>
        <v>45670</v>
      </c>
      <c r="B1405" s="103">
        <f t="shared" si="696"/>
        <v>369.57388030999999</v>
      </c>
      <c r="C1405" s="103">
        <f t="shared" si="710"/>
        <v>272.69005743000002</v>
      </c>
      <c r="D1405" s="104">
        <f t="shared" si="704"/>
        <v>1171.2719999999999</v>
      </c>
      <c r="E1405" s="105">
        <f t="shared" si="717"/>
        <v>1186.462</v>
      </c>
      <c r="F1405" s="106">
        <f t="shared" si="718"/>
        <v>45616</v>
      </c>
      <c r="G1405" s="107">
        <f t="shared" si="697"/>
        <v>1.296880656243804E-2</v>
      </c>
      <c r="H1405" s="108">
        <f t="shared" si="711"/>
        <v>45677</v>
      </c>
      <c r="I1405" s="108">
        <f t="shared" si="698"/>
        <v>45677</v>
      </c>
      <c r="J1405" s="109">
        <f t="shared" si="705"/>
        <v>19</v>
      </c>
      <c r="K1405" s="109">
        <f t="shared" si="721"/>
        <v>14</v>
      </c>
      <c r="L1405" s="8">
        <f t="shared" si="706"/>
        <v>1.0095397399999999</v>
      </c>
      <c r="M1405" s="110">
        <f t="shared" si="720"/>
        <v>1.01521515</v>
      </c>
      <c r="N1405" s="110">
        <f t="shared" si="715"/>
        <v>1.3350762894964956</v>
      </c>
      <c r="O1405" s="103">
        <f t="shared" si="719"/>
        <v>1.3478125700000001</v>
      </c>
      <c r="P1405" s="103">
        <f t="shared" si="699"/>
        <v>367.53508711000001</v>
      </c>
      <c r="Q1405" s="11">
        <f t="shared" si="714"/>
        <v>0</v>
      </c>
      <c r="R1405" s="7">
        <f t="shared" si="707"/>
        <v>0</v>
      </c>
      <c r="S1405" s="8">
        <f t="shared" si="700"/>
        <v>0</v>
      </c>
      <c r="T1405" s="113">
        <f t="shared" si="708"/>
        <v>0.1047</v>
      </c>
      <c r="U1405" s="111">
        <f t="shared" si="716"/>
        <v>14</v>
      </c>
      <c r="V1405" s="111">
        <v>252</v>
      </c>
      <c r="W1405" s="110">
        <f t="shared" si="701"/>
        <v>1.005547207</v>
      </c>
      <c r="X1405" s="103">
        <f t="shared" si="702"/>
        <v>2.0387932000000002</v>
      </c>
      <c r="Y1405" s="8">
        <f t="shared" si="709"/>
        <v>0</v>
      </c>
      <c r="Z1405" s="114" t="str">
        <f t="shared" si="712"/>
        <v>A+J=</v>
      </c>
      <c r="AA1405" s="108">
        <f t="shared" si="713"/>
        <v>45677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703"/>
        <v>45671</v>
      </c>
      <c r="B1406" s="103">
        <f t="shared" si="696"/>
        <v>369.97075968999997</v>
      </c>
      <c r="C1406" s="103">
        <f t="shared" si="710"/>
        <v>272.69005743000002</v>
      </c>
      <c r="D1406" s="104">
        <f t="shared" si="704"/>
        <v>1171.2719999999999</v>
      </c>
      <c r="E1406" s="105">
        <f t="shared" si="717"/>
        <v>1186.462</v>
      </c>
      <c r="F1406" s="106">
        <f t="shared" si="718"/>
        <v>45616</v>
      </c>
      <c r="G1406" s="107">
        <f t="shared" si="697"/>
        <v>1.296880656243804E-2</v>
      </c>
      <c r="H1406" s="108">
        <f t="shared" si="711"/>
        <v>45677</v>
      </c>
      <c r="I1406" s="108">
        <f t="shared" si="698"/>
        <v>45677</v>
      </c>
      <c r="J1406" s="109">
        <f t="shared" si="705"/>
        <v>19</v>
      </c>
      <c r="K1406" s="109">
        <f t="shared" si="721"/>
        <v>15</v>
      </c>
      <c r="L1406" s="8">
        <f t="shared" si="706"/>
        <v>1.01022462</v>
      </c>
      <c r="M1406" s="110">
        <f t="shared" si="720"/>
        <v>1.01521515</v>
      </c>
      <c r="N1406" s="110">
        <f t="shared" si="715"/>
        <v>1.3350762894964956</v>
      </c>
      <c r="O1406" s="103">
        <f t="shared" si="719"/>
        <v>1.34872693</v>
      </c>
      <c r="P1406" s="103">
        <f t="shared" si="699"/>
        <v>367.78442398999999</v>
      </c>
      <c r="Q1406" s="11">
        <f t="shared" si="714"/>
        <v>0</v>
      </c>
      <c r="R1406" s="7">
        <f t="shared" si="707"/>
        <v>0</v>
      </c>
      <c r="S1406" s="8">
        <f t="shared" si="700"/>
        <v>0</v>
      </c>
      <c r="T1406" s="113">
        <f t="shared" si="708"/>
        <v>0.1047</v>
      </c>
      <c r="U1406" s="111">
        <f t="shared" si="716"/>
        <v>15</v>
      </c>
      <c r="V1406" s="111">
        <v>252</v>
      </c>
      <c r="W1406" s="110">
        <f t="shared" si="701"/>
        <v>1.005944612</v>
      </c>
      <c r="X1406" s="103">
        <f t="shared" si="702"/>
        <v>2.1863356999999999</v>
      </c>
      <c r="Y1406" s="8">
        <f t="shared" si="709"/>
        <v>0</v>
      </c>
      <c r="Z1406" s="114" t="str">
        <f t="shared" si="712"/>
        <v>A+J=</v>
      </c>
      <c r="AA1406" s="108">
        <f t="shared" si="713"/>
        <v>45677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703"/>
        <v>45672</v>
      </c>
      <c r="B1407" s="103">
        <f t="shared" si="696"/>
        <v>370.36807028000004</v>
      </c>
      <c r="C1407" s="103">
        <f t="shared" si="710"/>
        <v>272.69005743000002</v>
      </c>
      <c r="D1407" s="104">
        <f t="shared" si="704"/>
        <v>1171.2719999999999</v>
      </c>
      <c r="E1407" s="105">
        <f t="shared" si="717"/>
        <v>1186.462</v>
      </c>
      <c r="F1407" s="106">
        <f t="shared" si="718"/>
        <v>45616</v>
      </c>
      <c r="G1407" s="107">
        <f t="shared" si="697"/>
        <v>1.296880656243804E-2</v>
      </c>
      <c r="H1407" s="108">
        <f t="shared" si="711"/>
        <v>45677</v>
      </c>
      <c r="I1407" s="108">
        <f t="shared" si="698"/>
        <v>45677</v>
      </c>
      <c r="J1407" s="109">
        <f t="shared" si="705"/>
        <v>19</v>
      </c>
      <c r="K1407" s="109">
        <f t="shared" si="721"/>
        <v>16</v>
      </c>
      <c r="L1407" s="8">
        <f t="shared" si="706"/>
        <v>1.0109099699999999</v>
      </c>
      <c r="M1407" s="110">
        <f t="shared" si="720"/>
        <v>1.01521515</v>
      </c>
      <c r="N1407" s="110">
        <f t="shared" si="715"/>
        <v>1.3350762894964956</v>
      </c>
      <c r="O1407" s="103">
        <f t="shared" si="719"/>
        <v>1.34964193</v>
      </c>
      <c r="P1407" s="103">
        <f t="shared" si="699"/>
        <v>368.03393540000002</v>
      </c>
      <c r="Q1407" s="11">
        <f t="shared" si="714"/>
        <v>0</v>
      </c>
      <c r="R1407" s="7">
        <f t="shared" si="707"/>
        <v>0</v>
      </c>
      <c r="S1407" s="8">
        <f t="shared" si="700"/>
        <v>0</v>
      </c>
      <c r="T1407" s="113">
        <f t="shared" si="708"/>
        <v>0.1047</v>
      </c>
      <c r="U1407" s="111">
        <f t="shared" si="716"/>
        <v>16</v>
      </c>
      <c r="V1407" s="111">
        <v>252</v>
      </c>
      <c r="W1407" s="110">
        <f t="shared" si="701"/>
        <v>1.006342173</v>
      </c>
      <c r="X1407" s="103">
        <f t="shared" si="702"/>
        <v>2.3341348800000001</v>
      </c>
      <c r="Y1407" s="8">
        <f t="shared" si="709"/>
        <v>0</v>
      </c>
      <c r="Z1407" s="114" t="str">
        <f t="shared" si="712"/>
        <v>A+J=</v>
      </c>
      <c r="AA1407" s="108">
        <f t="shared" si="713"/>
        <v>45677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703"/>
        <v>45673</v>
      </c>
      <c r="B1408" s="103">
        <f t="shared" si="696"/>
        <v>370.76580490999999</v>
      </c>
      <c r="C1408" s="103">
        <f t="shared" si="710"/>
        <v>272.69005743000002</v>
      </c>
      <c r="D1408" s="104">
        <f t="shared" si="704"/>
        <v>1171.2719999999999</v>
      </c>
      <c r="E1408" s="105">
        <f t="shared" si="717"/>
        <v>1186.462</v>
      </c>
      <c r="F1408" s="106">
        <f t="shared" si="718"/>
        <v>45616</v>
      </c>
      <c r="G1408" s="107">
        <f t="shared" si="697"/>
        <v>1.296880656243804E-2</v>
      </c>
      <c r="H1408" s="108">
        <f t="shared" si="711"/>
        <v>45677</v>
      </c>
      <c r="I1408" s="108">
        <f t="shared" si="698"/>
        <v>45677</v>
      </c>
      <c r="J1408" s="109">
        <f t="shared" si="705"/>
        <v>19</v>
      </c>
      <c r="K1408" s="109">
        <f t="shared" si="721"/>
        <v>17</v>
      </c>
      <c r="L1408" s="8">
        <f t="shared" si="706"/>
        <v>1.0115957799999999</v>
      </c>
      <c r="M1408" s="110">
        <f t="shared" si="720"/>
        <v>1.01521515</v>
      </c>
      <c r="N1408" s="110">
        <f t="shared" si="715"/>
        <v>1.3350762894964956</v>
      </c>
      <c r="O1408" s="103">
        <f t="shared" si="719"/>
        <v>1.3505575400000001</v>
      </c>
      <c r="P1408" s="103">
        <f t="shared" si="699"/>
        <v>368.28361314</v>
      </c>
      <c r="Q1408" s="11">
        <f t="shared" si="714"/>
        <v>0</v>
      </c>
      <c r="R1408" s="7">
        <f t="shared" si="707"/>
        <v>0</v>
      </c>
      <c r="S1408" s="8">
        <f t="shared" si="700"/>
        <v>0</v>
      </c>
      <c r="T1408" s="113">
        <f t="shared" si="708"/>
        <v>0.1047</v>
      </c>
      <c r="U1408" s="111">
        <f t="shared" si="716"/>
        <v>17</v>
      </c>
      <c r="V1408" s="111">
        <v>252</v>
      </c>
      <c r="W1408" s="110">
        <f t="shared" si="701"/>
        <v>1.0067398919999999</v>
      </c>
      <c r="X1408" s="103">
        <f t="shared" si="702"/>
        <v>2.48219177</v>
      </c>
      <c r="Y1408" s="8">
        <f t="shared" si="709"/>
        <v>0</v>
      </c>
      <c r="Z1408" s="114" t="str">
        <f t="shared" si="712"/>
        <v>A+J=</v>
      </c>
      <c r="AA1408" s="108">
        <f t="shared" si="713"/>
        <v>45677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703"/>
        <v>45674</v>
      </c>
      <c r="B1409" s="103">
        <f t="shared" si="696"/>
        <v>371.16396628000001</v>
      </c>
      <c r="C1409" s="103">
        <f t="shared" si="710"/>
        <v>272.69005743000002</v>
      </c>
      <c r="D1409" s="104">
        <f t="shared" si="704"/>
        <v>1171.2719999999999</v>
      </c>
      <c r="E1409" s="105">
        <f t="shared" si="717"/>
        <v>1186.462</v>
      </c>
      <c r="F1409" s="106">
        <f t="shared" si="718"/>
        <v>45616</v>
      </c>
      <c r="G1409" s="107">
        <f t="shared" si="697"/>
        <v>1.296880656243804E-2</v>
      </c>
      <c r="H1409" s="108">
        <f t="shared" si="711"/>
        <v>45677</v>
      </c>
      <c r="I1409" s="108">
        <f t="shared" si="698"/>
        <v>45677</v>
      </c>
      <c r="J1409" s="109">
        <f t="shared" si="705"/>
        <v>19</v>
      </c>
      <c r="K1409" s="109">
        <f t="shared" si="721"/>
        <v>18</v>
      </c>
      <c r="L1409" s="8">
        <f t="shared" si="706"/>
        <v>1.01228206</v>
      </c>
      <c r="M1409" s="110">
        <f t="shared" si="720"/>
        <v>1.01521515</v>
      </c>
      <c r="N1409" s="110">
        <f t="shared" si="715"/>
        <v>1.3350762894964956</v>
      </c>
      <c r="O1409" s="103">
        <f t="shared" si="719"/>
        <v>1.3514737699999999</v>
      </c>
      <c r="P1409" s="103">
        <f t="shared" si="699"/>
        <v>368.53345995000001</v>
      </c>
      <c r="Q1409" s="11">
        <f t="shared" si="714"/>
        <v>0</v>
      </c>
      <c r="R1409" s="7">
        <f t="shared" si="707"/>
        <v>0</v>
      </c>
      <c r="S1409" s="8">
        <f t="shared" si="700"/>
        <v>0</v>
      </c>
      <c r="T1409" s="113">
        <f t="shared" si="708"/>
        <v>0.1047</v>
      </c>
      <c r="U1409" s="111">
        <f t="shared" si="716"/>
        <v>18</v>
      </c>
      <c r="V1409" s="111">
        <v>252</v>
      </c>
      <c r="W1409" s="110">
        <f t="shared" si="701"/>
        <v>1.007137768</v>
      </c>
      <c r="X1409" s="103">
        <f t="shared" si="702"/>
        <v>2.6305063299999998</v>
      </c>
      <c r="Y1409" s="8">
        <f t="shared" si="709"/>
        <v>0</v>
      </c>
      <c r="Z1409" s="114" t="str">
        <f t="shared" si="712"/>
        <v>A+J=</v>
      </c>
      <c r="AA1409" s="108">
        <f t="shared" si="713"/>
        <v>45677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703"/>
        <v>45675</v>
      </c>
      <c r="B1410" s="103">
        <f t="shared" si="696"/>
        <v>371.56255470999997</v>
      </c>
      <c r="C1410" s="103">
        <f t="shared" si="710"/>
        <v>272.69005743000002</v>
      </c>
      <c r="D1410" s="104">
        <f t="shared" si="704"/>
        <v>1171.2719999999999</v>
      </c>
      <c r="E1410" s="105">
        <f t="shared" si="717"/>
        <v>1186.462</v>
      </c>
      <c r="F1410" s="106">
        <f t="shared" si="718"/>
        <v>45616</v>
      </c>
      <c r="G1410" s="107">
        <f t="shared" si="697"/>
        <v>1.296880656243804E-2</v>
      </c>
      <c r="H1410" s="108">
        <f t="shared" si="711"/>
        <v>45677</v>
      </c>
      <c r="I1410" s="108">
        <f t="shared" si="698"/>
        <v>45677</v>
      </c>
      <c r="J1410" s="109">
        <f t="shared" si="705"/>
        <v>19</v>
      </c>
      <c r="K1410" s="109">
        <f t="shared" si="721"/>
        <v>19</v>
      </c>
      <c r="L1410" s="8">
        <f t="shared" si="706"/>
        <v>1.0129687999999999</v>
      </c>
      <c r="M1410" s="110">
        <f t="shared" si="720"/>
        <v>1.01521515</v>
      </c>
      <c r="N1410" s="110">
        <f t="shared" si="715"/>
        <v>1.3350762894964956</v>
      </c>
      <c r="O1410" s="103">
        <f t="shared" si="719"/>
        <v>1.35239062</v>
      </c>
      <c r="P1410" s="103">
        <f t="shared" si="699"/>
        <v>368.78347582999999</v>
      </c>
      <c r="Q1410" s="11">
        <f t="shared" si="714"/>
        <v>0</v>
      </c>
      <c r="R1410" s="7">
        <f t="shared" si="707"/>
        <v>0</v>
      </c>
      <c r="S1410" s="8">
        <f t="shared" si="700"/>
        <v>0</v>
      </c>
      <c r="T1410" s="113">
        <f t="shared" si="708"/>
        <v>0.1047</v>
      </c>
      <c r="U1410" s="111">
        <f t="shared" si="716"/>
        <v>19</v>
      </c>
      <c r="V1410" s="111">
        <v>252</v>
      </c>
      <c r="W1410" s="110">
        <f t="shared" si="701"/>
        <v>1.007535801</v>
      </c>
      <c r="X1410" s="103">
        <f t="shared" si="702"/>
        <v>2.7790788800000001</v>
      </c>
      <c r="Y1410" s="8">
        <f t="shared" si="709"/>
        <v>0</v>
      </c>
      <c r="Z1410" s="114" t="str">
        <f t="shared" si="712"/>
        <v>A+J=</v>
      </c>
      <c r="AA1410" s="108">
        <f t="shared" si="713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703"/>
        <v>45676</v>
      </c>
      <c r="B1411" s="103">
        <f t="shared" si="696"/>
        <v>371.56255470999997</v>
      </c>
      <c r="C1411" s="103">
        <f t="shared" si="710"/>
        <v>272.69005743000002</v>
      </c>
      <c r="D1411" s="104">
        <f t="shared" si="704"/>
        <v>1171.2719999999999</v>
      </c>
      <c r="E1411" s="105">
        <f t="shared" si="717"/>
        <v>1186.462</v>
      </c>
      <c r="F1411" s="106">
        <f t="shared" si="718"/>
        <v>45616</v>
      </c>
      <c r="G1411" s="107">
        <f t="shared" si="697"/>
        <v>1.296880656243804E-2</v>
      </c>
      <c r="H1411" s="108">
        <f t="shared" si="711"/>
        <v>45677</v>
      </c>
      <c r="I1411" s="108">
        <f t="shared" si="698"/>
        <v>45677</v>
      </c>
      <c r="J1411" s="109">
        <f t="shared" si="705"/>
        <v>19</v>
      </c>
      <c r="K1411" s="109">
        <f t="shared" si="721"/>
        <v>19</v>
      </c>
      <c r="L1411" s="8">
        <f t="shared" si="706"/>
        <v>1.0129687999999999</v>
      </c>
      <c r="M1411" s="110">
        <f t="shared" si="720"/>
        <v>1.01521515</v>
      </c>
      <c r="N1411" s="110">
        <f t="shared" si="715"/>
        <v>1.3350762894964956</v>
      </c>
      <c r="O1411" s="103">
        <f t="shared" si="719"/>
        <v>1.35239062</v>
      </c>
      <c r="P1411" s="103">
        <f t="shared" si="699"/>
        <v>368.78347582999999</v>
      </c>
      <c r="Q1411" s="11">
        <f t="shared" si="714"/>
        <v>0</v>
      </c>
      <c r="R1411" s="7">
        <f t="shared" si="707"/>
        <v>0</v>
      </c>
      <c r="S1411" s="8">
        <f t="shared" si="700"/>
        <v>0</v>
      </c>
      <c r="T1411" s="113">
        <f t="shared" si="708"/>
        <v>0.1047</v>
      </c>
      <c r="U1411" s="111">
        <f t="shared" si="716"/>
        <v>19</v>
      </c>
      <c r="V1411" s="111">
        <v>252</v>
      </c>
      <c r="W1411" s="110">
        <f t="shared" si="701"/>
        <v>1.007535801</v>
      </c>
      <c r="X1411" s="103">
        <f t="shared" si="702"/>
        <v>2.7790788800000001</v>
      </c>
      <c r="Y1411" s="8">
        <f t="shared" si="709"/>
        <v>0</v>
      </c>
      <c r="Z1411" s="114" t="str">
        <f t="shared" si="712"/>
        <v>A+J=</v>
      </c>
      <c r="AA1411" s="108">
        <f t="shared" si="713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703"/>
        <v>45677</v>
      </c>
      <c r="B1412" s="103">
        <f t="shared" si="696"/>
        <v>371.56255470999997</v>
      </c>
      <c r="C1412" s="103">
        <f t="shared" si="710"/>
        <v>272.69005743000002</v>
      </c>
      <c r="D1412" s="104">
        <f t="shared" si="704"/>
        <v>1171.2719999999999</v>
      </c>
      <c r="E1412" s="105">
        <f t="shared" si="717"/>
        <v>1186.462</v>
      </c>
      <c r="F1412" s="106">
        <f t="shared" si="718"/>
        <v>45616</v>
      </c>
      <c r="G1412" s="107">
        <f t="shared" si="697"/>
        <v>1.296880656243804E-2</v>
      </c>
      <c r="H1412" s="108">
        <f t="shared" si="711"/>
        <v>45708</v>
      </c>
      <c r="I1412" s="108">
        <f t="shared" si="698"/>
        <v>45677</v>
      </c>
      <c r="J1412" s="109">
        <f t="shared" si="705"/>
        <v>19</v>
      </c>
      <c r="K1412" s="109">
        <f t="shared" si="721"/>
        <v>19</v>
      </c>
      <c r="L1412" s="8">
        <f t="shared" si="706"/>
        <v>1.0129687999999999</v>
      </c>
      <c r="M1412" s="110">
        <f t="shared" si="720"/>
        <v>1.01521515</v>
      </c>
      <c r="N1412" s="110">
        <f t="shared" si="715"/>
        <v>1.3350762894964956</v>
      </c>
      <c r="O1412" s="103">
        <f t="shared" si="719"/>
        <v>1.35239062</v>
      </c>
      <c r="P1412" s="103">
        <f t="shared" si="699"/>
        <v>368.78347582999999</v>
      </c>
      <c r="Q1412" s="11">
        <f t="shared" si="714"/>
        <v>46</v>
      </c>
      <c r="R1412" s="7">
        <f t="shared" si="707"/>
        <v>3.8743E-2</v>
      </c>
      <c r="S1412" s="8">
        <f t="shared" si="700"/>
        <v>14.2877782</v>
      </c>
      <c r="T1412" s="113">
        <f t="shared" si="708"/>
        <v>0.1047</v>
      </c>
      <c r="U1412" s="111">
        <f t="shared" si="716"/>
        <v>19</v>
      </c>
      <c r="V1412" s="111">
        <v>252</v>
      </c>
      <c r="W1412" s="110">
        <f t="shared" si="701"/>
        <v>1.007535801</v>
      </c>
      <c r="X1412" s="103">
        <f t="shared" si="702"/>
        <v>2.7790788800000001</v>
      </c>
      <c r="Y1412" s="8">
        <f t="shared" si="709"/>
        <v>17.066857079999998</v>
      </c>
      <c r="Z1412" s="114" t="str">
        <f t="shared" si="712"/>
        <v>A+J=</v>
      </c>
      <c r="AA1412" s="108">
        <f t="shared" si="713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703"/>
        <v>45678</v>
      </c>
      <c r="B1413" s="103">
        <f t="shared" si="696"/>
        <v>354.77940819000003</v>
      </c>
      <c r="C1413" s="103">
        <f t="shared" si="710"/>
        <v>262.12522654000003</v>
      </c>
      <c r="D1413" s="104">
        <f t="shared" si="704"/>
        <v>1186.462</v>
      </c>
      <c r="E1413" s="105">
        <f t="shared" si="717"/>
        <v>1197.5619999999999</v>
      </c>
      <c r="F1413" s="106">
        <f t="shared" si="718"/>
        <v>45646</v>
      </c>
      <c r="G1413" s="107">
        <f t="shared" si="697"/>
        <v>9.3555461531846795E-3</v>
      </c>
      <c r="H1413" s="108">
        <f t="shared" si="711"/>
        <v>45708</v>
      </c>
      <c r="I1413" s="108">
        <f t="shared" si="698"/>
        <v>45708</v>
      </c>
      <c r="J1413" s="109">
        <f t="shared" si="705"/>
        <v>23</v>
      </c>
      <c r="K1413" s="109">
        <f t="shared" si="721"/>
        <v>1</v>
      </c>
      <c r="L1413" s="8">
        <f t="shared" si="706"/>
        <v>1.0004049500000001</v>
      </c>
      <c r="M1413" s="110">
        <f t="shared" si="720"/>
        <v>1.0129687999999999</v>
      </c>
      <c r="N1413" s="110">
        <f t="shared" si="715"/>
        <v>1.3523906268797177</v>
      </c>
      <c r="O1413" s="103">
        <f t="shared" si="719"/>
        <v>1.3529382700000001</v>
      </c>
      <c r="P1413" s="103">
        <f t="shared" si="699"/>
        <v>354.63925051000001</v>
      </c>
      <c r="Q1413" s="11">
        <f t="shared" si="714"/>
        <v>0</v>
      </c>
      <c r="R1413" s="7">
        <f t="shared" si="707"/>
        <v>0</v>
      </c>
      <c r="S1413" s="8">
        <f t="shared" si="700"/>
        <v>0</v>
      </c>
      <c r="T1413" s="113">
        <f t="shared" si="708"/>
        <v>0.1047</v>
      </c>
      <c r="U1413" s="111">
        <f t="shared" si="716"/>
        <v>1</v>
      </c>
      <c r="V1413" s="111">
        <v>252</v>
      </c>
      <c r="W1413" s="110">
        <f t="shared" si="701"/>
        <v>1.0003952119999999</v>
      </c>
      <c r="X1413" s="103">
        <f t="shared" si="702"/>
        <v>0.14015768000000001</v>
      </c>
      <c r="Y1413" s="8">
        <f t="shared" si="709"/>
        <v>0</v>
      </c>
      <c r="Z1413" s="114" t="str">
        <f t="shared" si="712"/>
        <v>A+J=</v>
      </c>
      <c r="AA1413" s="108">
        <f t="shared" si="713"/>
        <v>45708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703"/>
        <v>45679</v>
      </c>
      <c r="B1414" s="103">
        <f t="shared" si="696"/>
        <v>355.06334827000001</v>
      </c>
      <c r="C1414" s="103">
        <f t="shared" si="710"/>
        <v>262.12522654000003</v>
      </c>
      <c r="D1414" s="104">
        <f t="shared" si="704"/>
        <v>1186.462</v>
      </c>
      <c r="E1414" s="105">
        <f t="shared" si="717"/>
        <v>1197.5619999999999</v>
      </c>
      <c r="F1414" s="106">
        <f t="shared" si="718"/>
        <v>45646</v>
      </c>
      <c r="G1414" s="107">
        <f t="shared" si="697"/>
        <v>9.3555461531846795E-3</v>
      </c>
      <c r="H1414" s="108">
        <f t="shared" si="711"/>
        <v>45708</v>
      </c>
      <c r="I1414" s="108">
        <f t="shared" si="698"/>
        <v>45708</v>
      </c>
      <c r="J1414" s="109">
        <f t="shared" si="705"/>
        <v>23</v>
      </c>
      <c r="K1414" s="109">
        <f t="shared" si="721"/>
        <v>2</v>
      </c>
      <c r="L1414" s="8">
        <f t="shared" si="706"/>
        <v>1.00081007</v>
      </c>
      <c r="M1414" s="110">
        <f t="shared" si="720"/>
        <v>1.0129687999999999</v>
      </c>
      <c r="N1414" s="110">
        <f t="shared" si="715"/>
        <v>1.3523906268797177</v>
      </c>
      <c r="O1414" s="103">
        <f t="shared" si="719"/>
        <v>1.3534861499999999</v>
      </c>
      <c r="P1414" s="103">
        <f t="shared" si="699"/>
        <v>354.78286367999999</v>
      </c>
      <c r="Q1414" s="11">
        <f t="shared" si="714"/>
        <v>0</v>
      </c>
      <c r="R1414" s="7">
        <f t="shared" si="707"/>
        <v>0</v>
      </c>
      <c r="S1414" s="8">
        <f t="shared" si="700"/>
        <v>0</v>
      </c>
      <c r="T1414" s="113">
        <f t="shared" si="708"/>
        <v>0.1047</v>
      </c>
      <c r="U1414" s="111">
        <f t="shared" si="716"/>
        <v>2</v>
      </c>
      <c r="V1414" s="111">
        <v>252</v>
      </c>
      <c r="W1414" s="110">
        <f t="shared" si="701"/>
        <v>1.000790581</v>
      </c>
      <c r="X1414" s="103">
        <f t="shared" si="702"/>
        <v>0.28048458999999998</v>
      </c>
      <c r="Y1414" s="8">
        <f t="shared" si="709"/>
        <v>0</v>
      </c>
      <c r="Z1414" s="114" t="str">
        <f t="shared" si="712"/>
        <v>A+J=</v>
      </c>
      <c r="AA1414" s="108">
        <f t="shared" si="713"/>
        <v>45708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703"/>
        <v>45680</v>
      </c>
      <c r="B1415" s="103">
        <f t="shared" si="696"/>
        <v>355.34751464999999</v>
      </c>
      <c r="C1415" s="103">
        <f t="shared" si="710"/>
        <v>262.12522654000003</v>
      </c>
      <c r="D1415" s="104">
        <f t="shared" si="704"/>
        <v>1186.462</v>
      </c>
      <c r="E1415" s="105">
        <f t="shared" si="717"/>
        <v>1197.5619999999999</v>
      </c>
      <c r="F1415" s="106">
        <f t="shared" si="718"/>
        <v>45646</v>
      </c>
      <c r="G1415" s="107">
        <f t="shared" si="697"/>
        <v>9.3555461531846795E-3</v>
      </c>
      <c r="H1415" s="108">
        <f t="shared" si="711"/>
        <v>45708</v>
      </c>
      <c r="I1415" s="108">
        <f t="shared" si="698"/>
        <v>45708</v>
      </c>
      <c r="J1415" s="109">
        <f t="shared" si="705"/>
        <v>23</v>
      </c>
      <c r="K1415" s="109">
        <f t="shared" si="721"/>
        <v>3</v>
      </c>
      <c r="L1415" s="8">
        <f t="shared" si="706"/>
        <v>1.0012153500000001</v>
      </c>
      <c r="M1415" s="110">
        <f t="shared" si="720"/>
        <v>1.0129687999999999</v>
      </c>
      <c r="N1415" s="110">
        <f t="shared" si="715"/>
        <v>1.3523906268797177</v>
      </c>
      <c r="O1415" s="103">
        <f t="shared" si="719"/>
        <v>1.35403425</v>
      </c>
      <c r="P1415" s="103">
        <f t="shared" si="699"/>
        <v>354.92653452000002</v>
      </c>
      <c r="Q1415" s="11">
        <f t="shared" si="714"/>
        <v>0</v>
      </c>
      <c r="R1415" s="7">
        <f t="shared" si="707"/>
        <v>0</v>
      </c>
      <c r="S1415" s="8">
        <f t="shared" si="700"/>
        <v>0</v>
      </c>
      <c r="T1415" s="113">
        <f t="shared" si="708"/>
        <v>0.1047</v>
      </c>
      <c r="U1415" s="111">
        <f t="shared" si="716"/>
        <v>3</v>
      </c>
      <c r="V1415" s="111">
        <v>252</v>
      </c>
      <c r="W1415" s="110">
        <f t="shared" si="701"/>
        <v>1.0011861049999999</v>
      </c>
      <c r="X1415" s="103">
        <f t="shared" si="702"/>
        <v>0.42098013000000001</v>
      </c>
      <c r="Y1415" s="8">
        <f t="shared" si="709"/>
        <v>0</v>
      </c>
      <c r="Z1415" s="114" t="str">
        <f t="shared" si="712"/>
        <v>A+J=</v>
      </c>
      <c r="AA1415" s="108">
        <f t="shared" si="713"/>
        <v>45708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703"/>
        <v>45681</v>
      </c>
      <c r="B1416" s="103">
        <f t="shared" si="696"/>
        <v>355.63190556000001</v>
      </c>
      <c r="C1416" s="103">
        <f t="shared" si="710"/>
        <v>262.12522654000003</v>
      </c>
      <c r="D1416" s="104">
        <f t="shared" si="704"/>
        <v>1186.462</v>
      </c>
      <c r="E1416" s="105">
        <f t="shared" si="717"/>
        <v>1197.5619999999999</v>
      </c>
      <c r="F1416" s="106">
        <f t="shared" si="718"/>
        <v>45646</v>
      </c>
      <c r="G1416" s="107">
        <f t="shared" si="697"/>
        <v>9.3555461531846795E-3</v>
      </c>
      <c r="H1416" s="108">
        <f t="shared" si="711"/>
        <v>45708</v>
      </c>
      <c r="I1416" s="108">
        <f t="shared" si="698"/>
        <v>45708</v>
      </c>
      <c r="J1416" s="109">
        <f t="shared" si="705"/>
        <v>23</v>
      </c>
      <c r="K1416" s="109">
        <f t="shared" si="721"/>
        <v>4</v>
      </c>
      <c r="L1416" s="8">
        <f t="shared" si="706"/>
        <v>1.00162079</v>
      </c>
      <c r="M1416" s="110">
        <f t="shared" si="720"/>
        <v>1.0129687999999999</v>
      </c>
      <c r="N1416" s="110">
        <f t="shared" si="715"/>
        <v>1.3523906268797177</v>
      </c>
      <c r="O1416" s="103">
        <f t="shared" si="719"/>
        <v>1.3545825600000001</v>
      </c>
      <c r="P1416" s="103">
        <f t="shared" si="699"/>
        <v>355.0702604</v>
      </c>
      <c r="Q1416" s="11">
        <f t="shared" si="714"/>
        <v>0</v>
      </c>
      <c r="R1416" s="7">
        <f t="shared" si="707"/>
        <v>0</v>
      </c>
      <c r="S1416" s="8">
        <f t="shared" si="700"/>
        <v>0</v>
      </c>
      <c r="T1416" s="113">
        <f t="shared" si="708"/>
        <v>0.1047</v>
      </c>
      <c r="U1416" s="111">
        <f t="shared" si="716"/>
        <v>4</v>
      </c>
      <c r="V1416" s="111">
        <v>252</v>
      </c>
      <c r="W1416" s="110">
        <f t="shared" si="701"/>
        <v>1.001581786</v>
      </c>
      <c r="X1416" s="103">
        <f t="shared" si="702"/>
        <v>0.56164515999999998</v>
      </c>
      <c r="Y1416" s="8">
        <f t="shared" si="709"/>
        <v>0</v>
      </c>
      <c r="Z1416" s="114" t="str">
        <f t="shared" si="712"/>
        <v>A+J=</v>
      </c>
      <c r="AA1416" s="108">
        <f t="shared" si="713"/>
        <v>45708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703"/>
        <v>45682</v>
      </c>
      <c r="B1417" s="103">
        <f t="shared" si="696"/>
        <v>355.91652901999998</v>
      </c>
      <c r="C1417" s="103">
        <f t="shared" si="710"/>
        <v>262.12522654000003</v>
      </c>
      <c r="D1417" s="104">
        <f t="shared" si="704"/>
        <v>1186.462</v>
      </c>
      <c r="E1417" s="105">
        <f t="shared" si="717"/>
        <v>1197.5619999999999</v>
      </c>
      <c r="F1417" s="106">
        <f t="shared" si="718"/>
        <v>45646</v>
      </c>
      <c r="G1417" s="107">
        <f t="shared" si="697"/>
        <v>9.3555461531846795E-3</v>
      </c>
      <c r="H1417" s="108">
        <f t="shared" si="711"/>
        <v>45708</v>
      </c>
      <c r="I1417" s="108">
        <f t="shared" si="698"/>
        <v>45708</v>
      </c>
      <c r="J1417" s="109">
        <f t="shared" si="705"/>
        <v>23</v>
      </c>
      <c r="K1417" s="109">
        <f t="shared" si="721"/>
        <v>5</v>
      </c>
      <c r="L1417" s="8">
        <f t="shared" si="706"/>
        <v>1.0020264000000001</v>
      </c>
      <c r="M1417" s="110">
        <f t="shared" si="720"/>
        <v>1.0129687999999999</v>
      </c>
      <c r="N1417" s="110">
        <f t="shared" si="715"/>
        <v>1.3523906268797177</v>
      </c>
      <c r="O1417" s="103">
        <f t="shared" si="719"/>
        <v>1.3551311100000001</v>
      </c>
      <c r="P1417" s="103">
        <f t="shared" si="699"/>
        <v>355.21404919999998</v>
      </c>
      <c r="Q1417" s="11">
        <f t="shared" si="714"/>
        <v>0</v>
      </c>
      <c r="R1417" s="7">
        <f t="shared" si="707"/>
        <v>0</v>
      </c>
      <c r="S1417" s="8">
        <f t="shared" si="700"/>
        <v>0</v>
      </c>
      <c r="T1417" s="113">
        <f t="shared" si="708"/>
        <v>0.1047</v>
      </c>
      <c r="U1417" s="111">
        <f t="shared" si="716"/>
        <v>5</v>
      </c>
      <c r="V1417" s="111">
        <v>252</v>
      </c>
      <c r="W1417" s="110">
        <f t="shared" si="701"/>
        <v>1.001977624</v>
      </c>
      <c r="X1417" s="103">
        <f t="shared" si="702"/>
        <v>0.70247981999999998</v>
      </c>
      <c r="Y1417" s="8">
        <f t="shared" si="709"/>
        <v>0</v>
      </c>
      <c r="Z1417" s="114" t="str">
        <f t="shared" si="712"/>
        <v>A+J=</v>
      </c>
      <c r="AA1417" s="108">
        <f t="shared" si="713"/>
        <v>45708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703"/>
        <v>45683</v>
      </c>
      <c r="B1418" s="103">
        <f t="shared" ref="B1418:B1481" si="722">(P1418+X1418)</f>
        <v>355.91652901999998</v>
      </c>
      <c r="C1418" s="103">
        <f t="shared" si="710"/>
        <v>262.12522654000003</v>
      </c>
      <c r="D1418" s="104">
        <f t="shared" si="704"/>
        <v>1186.462</v>
      </c>
      <c r="E1418" s="105">
        <f t="shared" si="717"/>
        <v>1197.5619999999999</v>
      </c>
      <c r="F1418" s="106">
        <f t="shared" si="718"/>
        <v>45646</v>
      </c>
      <c r="G1418" s="107">
        <f t="shared" ref="G1418:G1481" si="723">(E1418/D1418)-1</f>
        <v>9.3555461531846795E-3</v>
      </c>
      <c r="H1418" s="108">
        <f t="shared" si="711"/>
        <v>45708</v>
      </c>
      <c r="I1418" s="108">
        <f t="shared" ref="I1418:I1481" si="724">IF(A1418&gt;I1417,H1418,I1417)</f>
        <v>45708</v>
      </c>
      <c r="J1418" s="109">
        <f t="shared" si="705"/>
        <v>23</v>
      </c>
      <c r="K1418" s="109">
        <f t="shared" si="721"/>
        <v>5</v>
      </c>
      <c r="L1418" s="8">
        <f t="shared" si="706"/>
        <v>1.0020264000000001</v>
      </c>
      <c r="M1418" s="110">
        <f t="shared" si="720"/>
        <v>1.0129687999999999</v>
      </c>
      <c r="N1418" s="110">
        <f t="shared" si="715"/>
        <v>1.3523906268797177</v>
      </c>
      <c r="O1418" s="103">
        <f t="shared" si="719"/>
        <v>1.3551311100000001</v>
      </c>
      <c r="P1418" s="103">
        <f t="shared" ref="P1418:P1481" si="725">TRUNC(C1418*O1418,8)</f>
        <v>355.21404919999998</v>
      </c>
      <c r="Q1418" s="11">
        <f t="shared" si="714"/>
        <v>0</v>
      </c>
      <c r="R1418" s="7">
        <f t="shared" si="707"/>
        <v>0</v>
      </c>
      <c r="S1418" s="8">
        <f t="shared" ref="S1418:S1481" si="726">IF(R1418&gt;0,TRUNC(R1418*P1418,8),0)</f>
        <v>0</v>
      </c>
      <c r="T1418" s="113">
        <f t="shared" si="708"/>
        <v>0.1047</v>
      </c>
      <c r="U1418" s="111">
        <f t="shared" si="716"/>
        <v>5</v>
      </c>
      <c r="V1418" s="111">
        <v>252</v>
      </c>
      <c r="W1418" s="110">
        <f t="shared" ref="W1418:W1481" si="727">ROUND((1+T1418)^TRUNC((U1418/V1418),9),9)</f>
        <v>1.001977624</v>
      </c>
      <c r="X1418" s="103">
        <f t="shared" ref="X1418:X1481" si="728">TRUNC((P1418*(W1418-1)),8)</f>
        <v>0.70247981999999998</v>
      </c>
      <c r="Y1418" s="8">
        <f t="shared" si="709"/>
        <v>0</v>
      </c>
      <c r="Z1418" s="114" t="str">
        <f t="shared" si="712"/>
        <v>A+J=</v>
      </c>
      <c r="AA1418" s="108">
        <f t="shared" si="713"/>
        <v>45708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2" si="729">(A1418+1)</f>
        <v>45684</v>
      </c>
      <c r="B1419" s="103">
        <f t="shared" si="722"/>
        <v>355.91652901999998</v>
      </c>
      <c r="C1419" s="103">
        <f t="shared" si="710"/>
        <v>262.12522654000003</v>
      </c>
      <c r="D1419" s="104">
        <f t="shared" ref="D1419:D1482" si="730">IF(E1419=E1418,D1418,E1418)</f>
        <v>1186.462</v>
      </c>
      <c r="E1419" s="105">
        <f t="shared" si="717"/>
        <v>1197.5619999999999</v>
      </c>
      <c r="F1419" s="106">
        <f t="shared" si="718"/>
        <v>45646</v>
      </c>
      <c r="G1419" s="107">
        <f t="shared" si="723"/>
        <v>9.3555461531846795E-3</v>
      </c>
      <c r="H1419" s="108">
        <f t="shared" si="711"/>
        <v>45708</v>
      </c>
      <c r="I1419" s="108">
        <f t="shared" si="724"/>
        <v>45708</v>
      </c>
      <c r="J1419" s="109">
        <f t="shared" ref="J1419:J1482" si="731">IF(I1419=I1418,J1418,NETWORKDAYS(I1418,I1419,$AD$171:$AD$502)-1)</f>
        <v>23</v>
      </c>
      <c r="K1419" s="109">
        <f t="shared" si="721"/>
        <v>5</v>
      </c>
      <c r="L1419" s="8">
        <f t="shared" ref="L1419:L1482" si="732">IF(E1419&lt;D1419,1,TRUNC((E1419/D1419)^TRUNC((K1419/J1419),9),8))</f>
        <v>1.0020264000000001</v>
      </c>
      <c r="M1419" s="110">
        <f t="shared" si="720"/>
        <v>1.0129687999999999</v>
      </c>
      <c r="N1419" s="110">
        <f t="shared" si="715"/>
        <v>1.3523906268797177</v>
      </c>
      <c r="O1419" s="103">
        <f t="shared" si="719"/>
        <v>1.3551311100000001</v>
      </c>
      <c r="P1419" s="103">
        <f t="shared" si="725"/>
        <v>355.21404919999998</v>
      </c>
      <c r="Q1419" s="11">
        <f t="shared" si="714"/>
        <v>0</v>
      </c>
      <c r="R1419" s="7">
        <f t="shared" ref="R1419:R1482" si="733">IF(Q1419&gt;0,VLOOKUP($A1419,$AD$10:$AI$165,6),0)</f>
        <v>0</v>
      </c>
      <c r="S1419" s="8">
        <f t="shared" si="726"/>
        <v>0</v>
      </c>
      <c r="T1419" s="113">
        <f t="shared" ref="T1419:T1482" si="734">(T1418)</f>
        <v>0.1047</v>
      </c>
      <c r="U1419" s="111">
        <f t="shared" si="716"/>
        <v>5</v>
      </c>
      <c r="V1419" s="111">
        <v>252</v>
      </c>
      <c r="W1419" s="110">
        <f t="shared" si="727"/>
        <v>1.001977624</v>
      </c>
      <c r="X1419" s="103">
        <f t="shared" si="728"/>
        <v>0.70247981999999998</v>
      </c>
      <c r="Y1419" s="8">
        <f t="shared" ref="Y1419:Y1482" si="735">IF(Z1419="INCORPJ=",0,IF(Q1419&gt;0,S1419+X1419,0))</f>
        <v>0</v>
      </c>
      <c r="Z1419" s="114" t="str">
        <f t="shared" si="712"/>
        <v>A+J=</v>
      </c>
      <c r="AA1419" s="108">
        <f t="shared" si="713"/>
        <v>45708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729"/>
        <v>45685</v>
      </c>
      <c r="B1420" s="103">
        <f t="shared" si="722"/>
        <v>356.20137920000002</v>
      </c>
      <c r="C1420" s="103">
        <f t="shared" ref="C1420:C1483" si="736">TRUNC(IF(Q1419&gt;0,VLOOKUP(A1419,$AD$12:$AE$165,2),C1419),8)</f>
        <v>262.12522654000003</v>
      </c>
      <c r="D1420" s="104">
        <f t="shared" si="730"/>
        <v>1186.462</v>
      </c>
      <c r="E1420" s="105">
        <f t="shared" si="717"/>
        <v>1197.5619999999999</v>
      </c>
      <c r="F1420" s="106">
        <f t="shared" si="718"/>
        <v>45646</v>
      </c>
      <c r="G1420" s="107">
        <f t="shared" si="723"/>
        <v>9.3555461531846795E-3</v>
      </c>
      <c r="H1420" s="108">
        <f t="shared" ref="H1420:H1483" si="737">IF(DAY(A1420)=H$9,VLOOKUP(A1420,AH$118:AN$450,4),H1419)</f>
        <v>45708</v>
      </c>
      <c r="I1420" s="108">
        <f t="shared" si="724"/>
        <v>45708</v>
      </c>
      <c r="J1420" s="109">
        <f t="shared" si="731"/>
        <v>23</v>
      </c>
      <c r="K1420" s="109">
        <f t="shared" si="721"/>
        <v>6</v>
      </c>
      <c r="L1420" s="8">
        <f t="shared" si="732"/>
        <v>1.00243218</v>
      </c>
      <c r="M1420" s="110">
        <f t="shared" si="720"/>
        <v>1.0129687999999999</v>
      </c>
      <c r="N1420" s="110">
        <f t="shared" si="715"/>
        <v>1.3523906268797177</v>
      </c>
      <c r="O1420" s="103">
        <f t="shared" si="719"/>
        <v>1.3556798800000001</v>
      </c>
      <c r="P1420" s="103">
        <f t="shared" si="725"/>
        <v>355.35789566</v>
      </c>
      <c r="Q1420" s="11">
        <f t="shared" si="714"/>
        <v>0</v>
      </c>
      <c r="R1420" s="7">
        <f t="shared" si="733"/>
        <v>0</v>
      </c>
      <c r="S1420" s="8">
        <f t="shared" si="726"/>
        <v>0</v>
      </c>
      <c r="T1420" s="113">
        <f t="shared" si="734"/>
        <v>0.1047</v>
      </c>
      <c r="U1420" s="111">
        <f t="shared" si="716"/>
        <v>6</v>
      </c>
      <c r="V1420" s="111">
        <v>252</v>
      </c>
      <c r="W1420" s="110">
        <f t="shared" si="727"/>
        <v>1.0023736169999999</v>
      </c>
      <c r="X1420" s="103">
        <f t="shared" si="728"/>
        <v>0.84348354000000003</v>
      </c>
      <c r="Y1420" s="8">
        <f t="shared" si="735"/>
        <v>0</v>
      </c>
      <c r="Z1420" s="114" t="str">
        <f t="shared" ref="Z1420:Z1483" si="738">IF($Q1419&gt;0,VLOOKUP($A1419,$AD$10:$AM$165,9),Z1419)</f>
        <v>A+J=</v>
      </c>
      <c r="AA1420" s="108">
        <f t="shared" ref="AA1420:AA1483" si="739">IF($Q1419&gt;0,VLOOKUP($A1419,$AD$10:$AM$165,10),AA1419)</f>
        <v>45708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729"/>
        <v>45686</v>
      </c>
      <c r="B1421" s="103">
        <f t="shared" si="722"/>
        <v>356.48645728000002</v>
      </c>
      <c r="C1421" s="103">
        <f t="shared" si="736"/>
        <v>262.12522654000003</v>
      </c>
      <c r="D1421" s="104">
        <f t="shared" si="730"/>
        <v>1186.462</v>
      </c>
      <c r="E1421" s="105">
        <f t="shared" si="717"/>
        <v>1197.5619999999999</v>
      </c>
      <c r="F1421" s="106">
        <f t="shared" si="718"/>
        <v>45646</v>
      </c>
      <c r="G1421" s="107">
        <f t="shared" si="723"/>
        <v>9.3555461531846795E-3</v>
      </c>
      <c r="H1421" s="108">
        <f t="shared" si="737"/>
        <v>45708</v>
      </c>
      <c r="I1421" s="108">
        <f t="shared" si="724"/>
        <v>45708</v>
      </c>
      <c r="J1421" s="109">
        <f t="shared" si="731"/>
        <v>23</v>
      </c>
      <c r="K1421" s="109">
        <f t="shared" si="721"/>
        <v>7</v>
      </c>
      <c r="L1421" s="8">
        <f t="shared" si="732"/>
        <v>1.0028381200000001</v>
      </c>
      <c r="M1421" s="110">
        <f t="shared" si="720"/>
        <v>1.0129687999999999</v>
      </c>
      <c r="N1421" s="110">
        <f t="shared" si="715"/>
        <v>1.3523906268797177</v>
      </c>
      <c r="O1421" s="103">
        <f t="shared" si="719"/>
        <v>1.35622887</v>
      </c>
      <c r="P1421" s="103">
        <f t="shared" si="725"/>
        <v>355.50179978</v>
      </c>
      <c r="Q1421" s="11">
        <f t="shared" ref="Q1421:Q1484" si="740">IF(VLOOKUP(A1421,AD$10:AK$165,8)=VLOOKUP(A1420,AD$10:AK$165,8),0,VLOOKUP(A1421,AD$10:AK$165,8))</f>
        <v>0</v>
      </c>
      <c r="R1421" s="7">
        <f t="shared" si="733"/>
        <v>0</v>
      </c>
      <c r="S1421" s="8">
        <f t="shared" si="726"/>
        <v>0</v>
      </c>
      <c r="T1421" s="113">
        <f t="shared" si="734"/>
        <v>0.1047</v>
      </c>
      <c r="U1421" s="111">
        <f t="shared" si="716"/>
        <v>7</v>
      </c>
      <c r="V1421" s="111">
        <v>252</v>
      </c>
      <c r="W1421" s="110">
        <f t="shared" si="727"/>
        <v>1.0027697680000001</v>
      </c>
      <c r="X1421" s="103">
        <f t="shared" si="728"/>
        <v>0.98465749999999996</v>
      </c>
      <c r="Y1421" s="8">
        <f t="shared" si="735"/>
        <v>0</v>
      </c>
      <c r="Z1421" s="114" t="str">
        <f t="shared" si="738"/>
        <v>A+J=</v>
      </c>
      <c r="AA1421" s="108">
        <f t="shared" si="739"/>
        <v>45708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729"/>
        <v>45687</v>
      </c>
      <c r="B1422" s="103">
        <f t="shared" si="722"/>
        <v>356.77176010000005</v>
      </c>
      <c r="C1422" s="103">
        <f t="shared" si="736"/>
        <v>262.12522654000003</v>
      </c>
      <c r="D1422" s="104">
        <f t="shared" si="730"/>
        <v>1186.462</v>
      </c>
      <c r="E1422" s="105">
        <f t="shared" si="717"/>
        <v>1197.5619999999999</v>
      </c>
      <c r="F1422" s="106">
        <f t="shared" si="718"/>
        <v>45646</v>
      </c>
      <c r="G1422" s="107">
        <f t="shared" si="723"/>
        <v>9.3555461531846795E-3</v>
      </c>
      <c r="H1422" s="108">
        <f t="shared" si="737"/>
        <v>45708</v>
      </c>
      <c r="I1422" s="108">
        <f t="shared" si="724"/>
        <v>45708</v>
      </c>
      <c r="J1422" s="109">
        <f t="shared" si="731"/>
        <v>23</v>
      </c>
      <c r="K1422" s="109">
        <f t="shared" si="721"/>
        <v>8</v>
      </c>
      <c r="L1422" s="8">
        <f t="shared" si="732"/>
        <v>1.00324422</v>
      </c>
      <c r="M1422" s="110">
        <f t="shared" si="720"/>
        <v>1.0129687999999999</v>
      </c>
      <c r="N1422" s="110">
        <f t="shared" si="715"/>
        <v>1.3523906268797177</v>
      </c>
      <c r="O1422" s="103">
        <f t="shared" si="719"/>
        <v>1.3567780700000001</v>
      </c>
      <c r="P1422" s="103">
        <f t="shared" si="725"/>
        <v>355.64575896000002</v>
      </c>
      <c r="Q1422" s="11">
        <f t="shared" si="740"/>
        <v>0</v>
      </c>
      <c r="R1422" s="7">
        <f t="shared" si="733"/>
        <v>0</v>
      </c>
      <c r="S1422" s="8">
        <f t="shared" si="726"/>
        <v>0</v>
      </c>
      <c r="T1422" s="113">
        <f t="shared" si="734"/>
        <v>0.1047</v>
      </c>
      <c r="U1422" s="111">
        <f t="shared" si="716"/>
        <v>8</v>
      </c>
      <c r="V1422" s="111">
        <v>252</v>
      </c>
      <c r="W1422" s="110">
        <f t="shared" si="727"/>
        <v>1.003166075</v>
      </c>
      <c r="X1422" s="103">
        <f t="shared" si="728"/>
        <v>1.1260011400000001</v>
      </c>
      <c r="Y1422" s="8">
        <f t="shared" si="735"/>
        <v>0</v>
      </c>
      <c r="Z1422" s="114" t="str">
        <f t="shared" si="738"/>
        <v>A+J=</v>
      </c>
      <c r="AA1422" s="108">
        <f t="shared" si="739"/>
        <v>45708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729"/>
        <v>45688</v>
      </c>
      <c r="B1423" s="103">
        <f t="shared" si="722"/>
        <v>357.05729564999996</v>
      </c>
      <c r="C1423" s="103">
        <f t="shared" si="736"/>
        <v>262.12522654000003</v>
      </c>
      <c r="D1423" s="104">
        <f t="shared" si="730"/>
        <v>1186.462</v>
      </c>
      <c r="E1423" s="105">
        <f t="shared" si="717"/>
        <v>1197.5619999999999</v>
      </c>
      <c r="F1423" s="106">
        <f t="shared" si="718"/>
        <v>45646</v>
      </c>
      <c r="G1423" s="107">
        <f t="shared" si="723"/>
        <v>9.3555461531846795E-3</v>
      </c>
      <c r="H1423" s="108">
        <f t="shared" si="737"/>
        <v>45708</v>
      </c>
      <c r="I1423" s="108">
        <f t="shared" si="724"/>
        <v>45708</v>
      </c>
      <c r="J1423" s="109">
        <f t="shared" si="731"/>
        <v>23</v>
      </c>
      <c r="K1423" s="109">
        <f t="shared" si="721"/>
        <v>9</v>
      </c>
      <c r="L1423" s="8">
        <f t="shared" si="732"/>
        <v>1.0036504900000001</v>
      </c>
      <c r="M1423" s="110">
        <f t="shared" si="720"/>
        <v>1.0129687999999999</v>
      </c>
      <c r="N1423" s="110">
        <f t="shared" si="715"/>
        <v>1.3523906268797177</v>
      </c>
      <c r="O1423" s="103">
        <f t="shared" si="719"/>
        <v>1.35732751</v>
      </c>
      <c r="P1423" s="103">
        <f t="shared" si="725"/>
        <v>355.78978103999998</v>
      </c>
      <c r="Q1423" s="11">
        <f t="shared" si="740"/>
        <v>0</v>
      </c>
      <c r="R1423" s="7">
        <f t="shared" si="733"/>
        <v>0</v>
      </c>
      <c r="S1423" s="8">
        <f t="shared" si="726"/>
        <v>0</v>
      </c>
      <c r="T1423" s="113">
        <f t="shared" si="734"/>
        <v>0.1047</v>
      </c>
      <c r="U1423" s="111">
        <f t="shared" si="716"/>
        <v>9</v>
      </c>
      <c r="V1423" s="111">
        <v>252</v>
      </c>
      <c r="W1423" s="110">
        <f t="shared" si="727"/>
        <v>1.0035625379999999</v>
      </c>
      <c r="X1423" s="103">
        <f t="shared" si="728"/>
        <v>1.2675146100000001</v>
      </c>
      <c r="Y1423" s="8">
        <f t="shared" si="735"/>
        <v>0</v>
      </c>
      <c r="Z1423" s="114" t="str">
        <f t="shared" si="738"/>
        <v>A+J=</v>
      </c>
      <c r="AA1423" s="108">
        <f t="shared" si="739"/>
        <v>45708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729"/>
        <v>45689</v>
      </c>
      <c r="B1424" s="103">
        <f t="shared" si="722"/>
        <v>357.34305655000003</v>
      </c>
      <c r="C1424" s="103">
        <f t="shared" si="736"/>
        <v>262.12522654000003</v>
      </c>
      <c r="D1424" s="104">
        <f t="shared" si="730"/>
        <v>1186.462</v>
      </c>
      <c r="E1424" s="105">
        <f t="shared" si="717"/>
        <v>1197.5619999999999</v>
      </c>
      <c r="F1424" s="106">
        <f t="shared" si="718"/>
        <v>45646</v>
      </c>
      <c r="G1424" s="107">
        <f t="shared" si="723"/>
        <v>9.3555461531846795E-3</v>
      </c>
      <c r="H1424" s="108">
        <f t="shared" si="737"/>
        <v>45708</v>
      </c>
      <c r="I1424" s="108">
        <f t="shared" si="724"/>
        <v>45708</v>
      </c>
      <c r="J1424" s="109">
        <f t="shared" si="731"/>
        <v>23</v>
      </c>
      <c r="K1424" s="109">
        <f t="shared" si="721"/>
        <v>10</v>
      </c>
      <c r="L1424" s="8">
        <f t="shared" si="732"/>
        <v>1.00405692</v>
      </c>
      <c r="M1424" s="110">
        <f t="shared" si="720"/>
        <v>1.0129687999999999</v>
      </c>
      <c r="N1424" s="110">
        <f t="shared" si="715"/>
        <v>1.3523906268797177</v>
      </c>
      <c r="O1424" s="103">
        <f t="shared" si="719"/>
        <v>1.3578771599999999</v>
      </c>
      <c r="P1424" s="103">
        <f t="shared" si="725"/>
        <v>355.93385817000001</v>
      </c>
      <c r="Q1424" s="11">
        <f t="shared" si="740"/>
        <v>0</v>
      </c>
      <c r="R1424" s="7">
        <f t="shared" si="733"/>
        <v>0</v>
      </c>
      <c r="S1424" s="8">
        <f t="shared" si="726"/>
        <v>0</v>
      </c>
      <c r="T1424" s="113">
        <f t="shared" si="734"/>
        <v>0.1047</v>
      </c>
      <c r="U1424" s="111">
        <f t="shared" si="716"/>
        <v>10</v>
      </c>
      <c r="V1424" s="111">
        <v>252</v>
      </c>
      <c r="W1424" s="110">
        <f t="shared" si="727"/>
        <v>1.003959158</v>
      </c>
      <c r="X1424" s="103">
        <f t="shared" si="728"/>
        <v>1.4091983800000001</v>
      </c>
      <c r="Y1424" s="8">
        <f t="shared" si="735"/>
        <v>0</v>
      </c>
      <c r="Z1424" s="114" t="str">
        <f t="shared" si="738"/>
        <v>A+J=</v>
      </c>
      <c r="AA1424" s="108">
        <f t="shared" si="739"/>
        <v>45708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729"/>
        <v>45690</v>
      </c>
      <c r="B1425" s="103">
        <f t="shared" si="722"/>
        <v>357.34305655000003</v>
      </c>
      <c r="C1425" s="103">
        <f t="shared" si="736"/>
        <v>262.12522654000003</v>
      </c>
      <c r="D1425" s="104">
        <f t="shared" si="730"/>
        <v>1186.462</v>
      </c>
      <c r="E1425" s="105">
        <f t="shared" si="717"/>
        <v>1197.5619999999999</v>
      </c>
      <c r="F1425" s="106">
        <f t="shared" si="718"/>
        <v>45646</v>
      </c>
      <c r="G1425" s="107">
        <f t="shared" si="723"/>
        <v>9.3555461531846795E-3</v>
      </c>
      <c r="H1425" s="108">
        <f t="shared" si="737"/>
        <v>45708</v>
      </c>
      <c r="I1425" s="108">
        <f t="shared" si="724"/>
        <v>45708</v>
      </c>
      <c r="J1425" s="109">
        <f t="shared" si="731"/>
        <v>23</v>
      </c>
      <c r="K1425" s="109">
        <f t="shared" si="721"/>
        <v>10</v>
      </c>
      <c r="L1425" s="8">
        <f t="shared" si="732"/>
        <v>1.00405692</v>
      </c>
      <c r="M1425" s="110">
        <f t="shared" si="720"/>
        <v>1.0129687999999999</v>
      </c>
      <c r="N1425" s="110">
        <f t="shared" si="715"/>
        <v>1.3523906268797177</v>
      </c>
      <c r="O1425" s="103">
        <f t="shared" si="719"/>
        <v>1.3578771599999999</v>
      </c>
      <c r="P1425" s="103">
        <f t="shared" si="725"/>
        <v>355.93385817000001</v>
      </c>
      <c r="Q1425" s="11">
        <f t="shared" si="740"/>
        <v>0</v>
      </c>
      <c r="R1425" s="7">
        <f t="shared" si="733"/>
        <v>0</v>
      </c>
      <c r="S1425" s="8">
        <f t="shared" si="726"/>
        <v>0</v>
      </c>
      <c r="T1425" s="113">
        <f t="shared" si="734"/>
        <v>0.1047</v>
      </c>
      <c r="U1425" s="111">
        <f t="shared" si="716"/>
        <v>10</v>
      </c>
      <c r="V1425" s="111">
        <v>252</v>
      </c>
      <c r="W1425" s="110">
        <f t="shared" si="727"/>
        <v>1.003959158</v>
      </c>
      <c r="X1425" s="103">
        <f t="shared" si="728"/>
        <v>1.4091983800000001</v>
      </c>
      <c r="Y1425" s="8">
        <f t="shared" si="735"/>
        <v>0</v>
      </c>
      <c r="Z1425" s="114" t="str">
        <f t="shared" si="738"/>
        <v>A+J=</v>
      </c>
      <c r="AA1425" s="108">
        <f t="shared" si="739"/>
        <v>45708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729"/>
        <v>45691</v>
      </c>
      <c r="B1426" s="103">
        <f t="shared" si="722"/>
        <v>357.34305655000003</v>
      </c>
      <c r="C1426" s="103">
        <f t="shared" si="736"/>
        <v>262.12522654000003</v>
      </c>
      <c r="D1426" s="104">
        <f t="shared" si="730"/>
        <v>1186.462</v>
      </c>
      <c r="E1426" s="105">
        <f t="shared" si="717"/>
        <v>1197.5619999999999</v>
      </c>
      <c r="F1426" s="106">
        <f t="shared" si="718"/>
        <v>45646</v>
      </c>
      <c r="G1426" s="107">
        <f t="shared" si="723"/>
        <v>9.3555461531846795E-3</v>
      </c>
      <c r="H1426" s="108">
        <f t="shared" si="737"/>
        <v>45708</v>
      </c>
      <c r="I1426" s="108">
        <f t="shared" si="724"/>
        <v>45708</v>
      </c>
      <c r="J1426" s="109">
        <f t="shared" si="731"/>
        <v>23</v>
      </c>
      <c r="K1426" s="109">
        <f t="shared" si="721"/>
        <v>10</v>
      </c>
      <c r="L1426" s="8">
        <f t="shared" si="732"/>
        <v>1.00405692</v>
      </c>
      <c r="M1426" s="110">
        <f t="shared" si="720"/>
        <v>1.0129687999999999</v>
      </c>
      <c r="N1426" s="110">
        <f t="shared" si="715"/>
        <v>1.3523906268797177</v>
      </c>
      <c r="O1426" s="103">
        <f t="shared" si="719"/>
        <v>1.3578771599999999</v>
      </c>
      <c r="P1426" s="103">
        <f t="shared" si="725"/>
        <v>355.93385817000001</v>
      </c>
      <c r="Q1426" s="11">
        <f t="shared" si="740"/>
        <v>0</v>
      </c>
      <c r="R1426" s="7">
        <f t="shared" si="733"/>
        <v>0</v>
      </c>
      <c r="S1426" s="8">
        <f t="shared" si="726"/>
        <v>0</v>
      </c>
      <c r="T1426" s="113">
        <f t="shared" si="734"/>
        <v>0.1047</v>
      </c>
      <c r="U1426" s="111">
        <f t="shared" si="716"/>
        <v>10</v>
      </c>
      <c r="V1426" s="111">
        <v>252</v>
      </c>
      <c r="W1426" s="110">
        <f t="shared" si="727"/>
        <v>1.003959158</v>
      </c>
      <c r="X1426" s="103">
        <f t="shared" si="728"/>
        <v>1.4091983800000001</v>
      </c>
      <c r="Y1426" s="8">
        <f t="shared" si="735"/>
        <v>0</v>
      </c>
      <c r="Z1426" s="114" t="str">
        <f t="shared" si="738"/>
        <v>A+J=</v>
      </c>
      <c r="AA1426" s="108">
        <f t="shared" si="739"/>
        <v>45708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729"/>
        <v>45692</v>
      </c>
      <c r="B1427" s="103">
        <f t="shared" si="722"/>
        <v>357.62904818999999</v>
      </c>
      <c r="C1427" s="103">
        <f t="shared" si="736"/>
        <v>262.12522654000003</v>
      </c>
      <c r="D1427" s="104">
        <f t="shared" si="730"/>
        <v>1186.462</v>
      </c>
      <c r="E1427" s="105">
        <f t="shared" si="717"/>
        <v>1197.5619999999999</v>
      </c>
      <c r="F1427" s="106">
        <f t="shared" si="718"/>
        <v>45646</v>
      </c>
      <c r="G1427" s="107">
        <f t="shared" si="723"/>
        <v>9.3555461531846795E-3</v>
      </c>
      <c r="H1427" s="108">
        <f t="shared" si="737"/>
        <v>45708</v>
      </c>
      <c r="I1427" s="108">
        <f t="shared" si="724"/>
        <v>45708</v>
      </c>
      <c r="J1427" s="109">
        <f t="shared" si="731"/>
        <v>23</v>
      </c>
      <c r="K1427" s="109">
        <f t="shared" si="721"/>
        <v>11</v>
      </c>
      <c r="L1427" s="8">
        <f t="shared" si="732"/>
        <v>1.0044635200000001</v>
      </c>
      <c r="M1427" s="110">
        <f t="shared" si="720"/>
        <v>1.0129687999999999</v>
      </c>
      <c r="N1427" s="110">
        <f t="shared" si="715"/>
        <v>1.3523906268797177</v>
      </c>
      <c r="O1427" s="103">
        <f t="shared" si="719"/>
        <v>1.35842704</v>
      </c>
      <c r="P1427" s="103">
        <f t="shared" si="725"/>
        <v>356.07799559</v>
      </c>
      <c r="Q1427" s="11">
        <f t="shared" si="740"/>
        <v>0</v>
      </c>
      <c r="R1427" s="7">
        <f t="shared" si="733"/>
        <v>0</v>
      </c>
      <c r="S1427" s="8">
        <f t="shared" si="726"/>
        <v>0</v>
      </c>
      <c r="T1427" s="113">
        <f t="shared" si="734"/>
        <v>0.1047</v>
      </c>
      <c r="U1427" s="111">
        <f t="shared" si="716"/>
        <v>11</v>
      </c>
      <c r="V1427" s="111">
        <v>252</v>
      </c>
      <c r="W1427" s="110">
        <f t="shared" si="727"/>
        <v>1.004355935</v>
      </c>
      <c r="X1427" s="103">
        <f t="shared" si="728"/>
        <v>1.5510526</v>
      </c>
      <c r="Y1427" s="8">
        <f t="shared" si="735"/>
        <v>0</v>
      </c>
      <c r="Z1427" s="114" t="str">
        <f t="shared" si="738"/>
        <v>A+J=</v>
      </c>
      <c r="AA1427" s="108">
        <f t="shared" si="739"/>
        <v>45708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729"/>
        <v>45693</v>
      </c>
      <c r="B1428" s="103">
        <f t="shared" si="722"/>
        <v>357.91526807999998</v>
      </c>
      <c r="C1428" s="103">
        <f t="shared" si="736"/>
        <v>262.12522654000003</v>
      </c>
      <c r="D1428" s="104">
        <f t="shared" si="730"/>
        <v>1186.462</v>
      </c>
      <c r="E1428" s="105">
        <f t="shared" si="717"/>
        <v>1197.5619999999999</v>
      </c>
      <c r="F1428" s="106">
        <f t="shared" si="718"/>
        <v>45646</v>
      </c>
      <c r="G1428" s="107">
        <f t="shared" si="723"/>
        <v>9.3555461531846795E-3</v>
      </c>
      <c r="H1428" s="108">
        <f t="shared" si="737"/>
        <v>45708</v>
      </c>
      <c r="I1428" s="108">
        <f t="shared" si="724"/>
        <v>45708</v>
      </c>
      <c r="J1428" s="109">
        <f t="shared" si="731"/>
        <v>23</v>
      </c>
      <c r="K1428" s="109">
        <f t="shared" si="721"/>
        <v>12</v>
      </c>
      <c r="L1428" s="8">
        <f t="shared" si="732"/>
        <v>1.00487028</v>
      </c>
      <c r="M1428" s="110">
        <f t="shared" si="720"/>
        <v>1.0129687999999999</v>
      </c>
      <c r="N1428" s="110">
        <f t="shared" si="715"/>
        <v>1.3523906268797177</v>
      </c>
      <c r="O1428" s="103">
        <f t="shared" si="719"/>
        <v>1.3589771399999999</v>
      </c>
      <c r="P1428" s="103">
        <f t="shared" si="725"/>
        <v>356.22219067999998</v>
      </c>
      <c r="Q1428" s="11">
        <f t="shared" si="740"/>
        <v>0</v>
      </c>
      <c r="R1428" s="7">
        <f t="shared" si="733"/>
        <v>0</v>
      </c>
      <c r="S1428" s="8">
        <f t="shared" si="726"/>
        <v>0</v>
      </c>
      <c r="T1428" s="113">
        <f t="shared" si="734"/>
        <v>0.1047</v>
      </c>
      <c r="U1428" s="111">
        <f t="shared" si="716"/>
        <v>12</v>
      </c>
      <c r="V1428" s="111">
        <v>252</v>
      </c>
      <c r="W1428" s="110">
        <f t="shared" si="727"/>
        <v>1.004752869</v>
      </c>
      <c r="X1428" s="103">
        <f t="shared" si="728"/>
        <v>1.6930774</v>
      </c>
      <c r="Y1428" s="8">
        <f t="shared" si="735"/>
        <v>0</v>
      </c>
      <c r="Z1428" s="114" t="str">
        <f t="shared" si="738"/>
        <v>A+J=</v>
      </c>
      <c r="AA1428" s="108">
        <f t="shared" si="739"/>
        <v>45708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729"/>
        <v>45694</v>
      </c>
      <c r="B1429" s="103">
        <f t="shared" si="722"/>
        <v>358.20171899999997</v>
      </c>
      <c r="C1429" s="103">
        <f t="shared" si="736"/>
        <v>262.12522654000003</v>
      </c>
      <c r="D1429" s="104">
        <f t="shared" si="730"/>
        <v>1186.462</v>
      </c>
      <c r="E1429" s="105">
        <f t="shared" si="717"/>
        <v>1197.5619999999999</v>
      </c>
      <c r="F1429" s="106">
        <f t="shared" si="718"/>
        <v>45646</v>
      </c>
      <c r="G1429" s="107">
        <f t="shared" si="723"/>
        <v>9.3555461531846795E-3</v>
      </c>
      <c r="H1429" s="108">
        <f t="shared" si="737"/>
        <v>45708</v>
      </c>
      <c r="I1429" s="108">
        <f t="shared" si="724"/>
        <v>45708</v>
      </c>
      <c r="J1429" s="109">
        <f t="shared" si="731"/>
        <v>23</v>
      </c>
      <c r="K1429" s="109">
        <f t="shared" si="721"/>
        <v>13</v>
      </c>
      <c r="L1429" s="8">
        <f t="shared" si="732"/>
        <v>1.00527721</v>
      </c>
      <c r="M1429" s="110">
        <f t="shared" si="720"/>
        <v>1.0129687999999999</v>
      </c>
      <c r="N1429" s="110">
        <f t="shared" si="715"/>
        <v>1.3523906268797177</v>
      </c>
      <c r="O1429" s="103">
        <f t="shared" si="719"/>
        <v>1.35952747</v>
      </c>
      <c r="P1429" s="103">
        <f t="shared" si="725"/>
        <v>356.36644605999999</v>
      </c>
      <c r="Q1429" s="11">
        <f t="shared" si="740"/>
        <v>0</v>
      </c>
      <c r="R1429" s="7">
        <f t="shared" si="733"/>
        <v>0</v>
      </c>
      <c r="S1429" s="8">
        <f t="shared" si="726"/>
        <v>0</v>
      </c>
      <c r="T1429" s="113">
        <f t="shared" si="734"/>
        <v>0.1047</v>
      </c>
      <c r="U1429" s="111">
        <f t="shared" si="716"/>
        <v>13</v>
      </c>
      <c r="V1429" s="111">
        <v>252</v>
      </c>
      <c r="W1429" s="110">
        <f t="shared" si="727"/>
        <v>1.00514996</v>
      </c>
      <c r="X1429" s="103">
        <f t="shared" si="728"/>
        <v>1.8352729400000001</v>
      </c>
      <c r="Y1429" s="8">
        <f t="shared" si="735"/>
        <v>0</v>
      </c>
      <c r="Z1429" s="114" t="str">
        <f t="shared" si="738"/>
        <v>A+J=</v>
      </c>
      <c r="AA1429" s="108">
        <f t="shared" si="739"/>
        <v>45708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729"/>
        <v>45695</v>
      </c>
      <c r="B1430" s="103">
        <f t="shared" si="722"/>
        <v>358.48839806999996</v>
      </c>
      <c r="C1430" s="103">
        <f t="shared" si="736"/>
        <v>262.12522654000003</v>
      </c>
      <c r="D1430" s="104">
        <f t="shared" si="730"/>
        <v>1186.462</v>
      </c>
      <c r="E1430" s="105">
        <f t="shared" si="717"/>
        <v>1197.5619999999999</v>
      </c>
      <c r="F1430" s="106">
        <f t="shared" si="718"/>
        <v>45646</v>
      </c>
      <c r="G1430" s="107">
        <f t="shared" si="723"/>
        <v>9.3555461531846795E-3</v>
      </c>
      <c r="H1430" s="108">
        <f t="shared" si="737"/>
        <v>45708</v>
      </c>
      <c r="I1430" s="108">
        <f t="shared" si="724"/>
        <v>45708</v>
      </c>
      <c r="J1430" s="109">
        <f t="shared" si="731"/>
        <v>23</v>
      </c>
      <c r="K1430" s="109">
        <f t="shared" si="721"/>
        <v>14</v>
      </c>
      <c r="L1430" s="8">
        <f t="shared" si="732"/>
        <v>1.0056843</v>
      </c>
      <c r="M1430" s="110">
        <f t="shared" si="720"/>
        <v>1.0129687999999999</v>
      </c>
      <c r="N1430" s="110">
        <f t="shared" si="715"/>
        <v>1.3523906268797177</v>
      </c>
      <c r="O1430" s="103">
        <f t="shared" si="719"/>
        <v>1.36007802</v>
      </c>
      <c r="P1430" s="103">
        <f t="shared" si="725"/>
        <v>356.51075909999997</v>
      </c>
      <c r="Q1430" s="11">
        <f t="shared" si="740"/>
        <v>0</v>
      </c>
      <c r="R1430" s="7">
        <f t="shared" si="733"/>
        <v>0</v>
      </c>
      <c r="S1430" s="8">
        <f t="shared" si="726"/>
        <v>0</v>
      </c>
      <c r="T1430" s="113">
        <f t="shared" si="734"/>
        <v>0.1047</v>
      </c>
      <c r="U1430" s="111">
        <f t="shared" si="716"/>
        <v>14</v>
      </c>
      <c r="V1430" s="111">
        <v>252</v>
      </c>
      <c r="W1430" s="110">
        <f t="shared" si="727"/>
        <v>1.005547207</v>
      </c>
      <c r="X1430" s="103">
        <f t="shared" si="728"/>
        <v>1.9776389700000001</v>
      </c>
      <c r="Y1430" s="8">
        <f t="shared" si="735"/>
        <v>0</v>
      </c>
      <c r="Z1430" s="114" t="str">
        <f t="shared" si="738"/>
        <v>A+J=</v>
      </c>
      <c r="AA1430" s="108">
        <f t="shared" si="739"/>
        <v>45708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729"/>
        <v>45696</v>
      </c>
      <c r="B1431" s="103">
        <f t="shared" si="722"/>
        <v>358.77530352999997</v>
      </c>
      <c r="C1431" s="103">
        <f t="shared" si="736"/>
        <v>262.12522654000003</v>
      </c>
      <c r="D1431" s="104">
        <f t="shared" si="730"/>
        <v>1186.462</v>
      </c>
      <c r="E1431" s="105">
        <f t="shared" si="717"/>
        <v>1197.5619999999999</v>
      </c>
      <c r="F1431" s="106">
        <f t="shared" si="718"/>
        <v>45646</v>
      </c>
      <c r="G1431" s="107">
        <f t="shared" si="723"/>
        <v>9.3555461531846795E-3</v>
      </c>
      <c r="H1431" s="108">
        <f t="shared" si="737"/>
        <v>45708</v>
      </c>
      <c r="I1431" s="108">
        <f t="shared" si="724"/>
        <v>45708</v>
      </c>
      <c r="J1431" s="109">
        <f t="shared" si="731"/>
        <v>23</v>
      </c>
      <c r="K1431" s="109">
        <f t="shared" si="721"/>
        <v>15</v>
      </c>
      <c r="L1431" s="8">
        <f t="shared" si="732"/>
        <v>1.0060915500000001</v>
      </c>
      <c r="M1431" s="110">
        <f t="shared" si="720"/>
        <v>1.0129687999999999</v>
      </c>
      <c r="N1431" s="110">
        <f t="shared" si="715"/>
        <v>1.3523906268797177</v>
      </c>
      <c r="O1431" s="103">
        <f t="shared" si="719"/>
        <v>1.3606287800000001</v>
      </c>
      <c r="P1431" s="103">
        <f t="shared" si="725"/>
        <v>356.65512718999997</v>
      </c>
      <c r="Q1431" s="11">
        <f t="shared" si="740"/>
        <v>0</v>
      </c>
      <c r="R1431" s="7">
        <f t="shared" si="733"/>
        <v>0</v>
      </c>
      <c r="S1431" s="8">
        <f t="shared" si="726"/>
        <v>0</v>
      </c>
      <c r="T1431" s="113">
        <f t="shared" si="734"/>
        <v>0.1047</v>
      </c>
      <c r="U1431" s="111">
        <f t="shared" si="716"/>
        <v>15</v>
      </c>
      <c r="V1431" s="111">
        <v>252</v>
      </c>
      <c r="W1431" s="110">
        <f t="shared" si="727"/>
        <v>1.005944612</v>
      </c>
      <c r="X1431" s="103">
        <f t="shared" si="728"/>
        <v>2.12017634</v>
      </c>
      <c r="Y1431" s="8">
        <f t="shared" si="735"/>
        <v>0</v>
      </c>
      <c r="Z1431" s="114" t="str">
        <f t="shared" si="738"/>
        <v>A+J=</v>
      </c>
      <c r="AA1431" s="108">
        <f t="shared" si="739"/>
        <v>45708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729"/>
        <v>45697</v>
      </c>
      <c r="B1432" s="103">
        <f t="shared" si="722"/>
        <v>358.77530352999997</v>
      </c>
      <c r="C1432" s="103">
        <f t="shared" si="736"/>
        <v>262.12522654000003</v>
      </c>
      <c r="D1432" s="104">
        <f t="shared" si="730"/>
        <v>1186.462</v>
      </c>
      <c r="E1432" s="105">
        <f t="shared" si="717"/>
        <v>1197.5619999999999</v>
      </c>
      <c r="F1432" s="106">
        <f t="shared" si="718"/>
        <v>45646</v>
      </c>
      <c r="G1432" s="107">
        <f t="shared" si="723"/>
        <v>9.3555461531846795E-3</v>
      </c>
      <c r="H1432" s="108">
        <f t="shared" si="737"/>
        <v>45708</v>
      </c>
      <c r="I1432" s="108">
        <f t="shared" si="724"/>
        <v>45708</v>
      </c>
      <c r="J1432" s="109">
        <f t="shared" si="731"/>
        <v>23</v>
      </c>
      <c r="K1432" s="109">
        <f t="shared" si="721"/>
        <v>15</v>
      </c>
      <c r="L1432" s="8">
        <f t="shared" si="732"/>
        <v>1.0060915500000001</v>
      </c>
      <c r="M1432" s="110">
        <f t="shared" si="720"/>
        <v>1.0129687999999999</v>
      </c>
      <c r="N1432" s="110">
        <f t="shared" si="715"/>
        <v>1.3523906268797177</v>
      </c>
      <c r="O1432" s="103">
        <f t="shared" si="719"/>
        <v>1.3606287800000001</v>
      </c>
      <c r="P1432" s="103">
        <f t="shared" si="725"/>
        <v>356.65512718999997</v>
      </c>
      <c r="Q1432" s="11">
        <f t="shared" si="740"/>
        <v>0</v>
      </c>
      <c r="R1432" s="7">
        <f t="shared" si="733"/>
        <v>0</v>
      </c>
      <c r="S1432" s="8">
        <f t="shared" si="726"/>
        <v>0</v>
      </c>
      <c r="T1432" s="113">
        <f t="shared" si="734"/>
        <v>0.1047</v>
      </c>
      <c r="U1432" s="111">
        <f t="shared" si="716"/>
        <v>15</v>
      </c>
      <c r="V1432" s="111">
        <v>252</v>
      </c>
      <c r="W1432" s="110">
        <f t="shared" si="727"/>
        <v>1.005944612</v>
      </c>
      <c r="X1432" s="103">
        <f t="shared" si="728"/>
        <v>2.12017634</v>
      </c>
      <c r="Y1432" s="8">
        <f t="shared" si="735"/>
        <v>0</v>
      </c>
      <c r="Z1432" s="114" t="str">
        <f t="shared" si="738"/>
        <v>A+J=</v>
      </c>
      <c r="AA1432" s="108">
        <f t="shared" si="739"/>
        <v>45708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729"/>
        <v>45698</v>
      </c>
      <c r="B1433" s="103">
        <f t="shared" si="722"/>
        <v>358.77530352999997</v>
      </c>
      <c r="C1433" s="103">
        <f t="shared" si="736"/>
        <v>262.12522654000003</v>
      </c>
      <c r="D1433" s="104">
        <f t="shared" si="730"/>
        <v>1186.462</v>
      </c>
      <c r="E1433" s="105">
        <f t="shared" si="717"/>
        <v>1197.5619999999999</v>
      </c>
      <c r="F1433" s="106">
        <f t="shared" si="718"/>
        <v>45646</v>
      </c>
      <c r="G1433" s="107">
        <f t="shared" si="723"/>
        <v>9.3555461531846795E-3</v>
      </c>
      <c r="H1433" s="108">
        <f t="shared" si="737"/>
        <v>45708</v>
      </c>
      <c r="I1433" s="108">
        <f t="shared" si="724"/>
        <v>45708</v>
      </c>
      <c r="J1433" s="109">
        <f t="shared" si="731"/>
        <v>23</v>
      </c>
      <c r="K1433" s="109">
        <f t="shared" si="721"/>
        <v>15</v>
      </c>
      <c r="L1433" s="8">
        <f t="shared" si="732"/>
        <v>1.0060915500000001</v>
      </c>
      <c r="M1433" s="110">
        <f t="shared" si="720"/>
        <v>1.0129687999999999</v>
      </c>
      <c r="N1433" s="110">
        <f t="shared" si="715"/>
        <v>1.3523906268797177</v>
      </c>
      <c r="O1433" s="103">
        <f t="shared" si="719"/>
        <v>1.3606287800000001</v>
      </c>
      <c r="P1433" s="103">
        <f t="shared" si="725"/>
        <v>356.65512718999997</v>
      </c>
      <c r="Q1433" s="11">
        <f t="shared" si="740"/>
        <v>0</v>
      </c>
      <c r="R1433" s="7">
        <f t="shared" si="733"/>
        <v>0</v>
      </c>
      <c r="S1433" s="8">
        <f t="shared" si="726"/>
        <v>0</v>
      </c>
      <c r="T1433" s="113">
        <f t="shared" si="734"/>
        <v>0.1047</v>
      </c>
      <c r="U1433" s="111">
        <f t="shared" si="716"/>
        <v>15</v>
      </c>
      <c r="V1433" s="111">
        <v>252</v>
      </c>
      <c r="W1433" s="110">
        <f t="shared" si="727"/>
        <v>1.005944612</v>
      </c>
      <c r="X1433" s="103">
        <f t="shared" si="728"/>
        <v>2.12017634</v>
      </c>
      <c r="Y1433" s="8">
        <f t="shared" si="735"/>
        <v>0</v>
      </c>
      <c r="Z1433" s="114" t="str">
        <f t="shared" si="738"/>
        <v>A+J=</v>
      </c>
      <c r="AA1433" s="108">
        <f t="shared" si="739"/>
        <v>45708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729"/>
        <v>45699</v>
      </c>
      <c r="B1434" s="103">
        <f t="shared" si="722"/>
        <v>359.06244006999998</v>
      </c>
      <c r="C1434" s="103">
        <f t="shared" si="736"/>
        <v>262.12522654000003</v>
      </c>
      <c r="D1434" s="104">
        <f t="shared" si="730"/>
        <v>1186.462</v>
      </c>
      <c r="E1434" s="105">
        <f t="shared" si="717"/>
        <v>1197.5619999999999</v>
      </c>
      <c r="F1434" s="106">
        <f t="shared" si="718"/>
        <v>45646</v>
      </c>
      <c r="G1434" s="107">
        <f t="shared" si="723"/>
        <v>9.3555461531846795E-3</v>
      </c>
      <c r="H1434" s="108">
        <f t="shared" si="737"/>
        <v>45708</v>
      </c>
      <c r="I1434" s="108">
        <f t="shared" si="724"/>
        <v>45708</v>
      </c>
      <c r="J1434" s="109">
        <f t="shared" si="731"/>
        <v>23</v>
      </c>
      <c r="K1434" s="109">
        <f t="shared" si="721"/>
        <v>16</v>
      </c>
      <c r="L1434" s="8">
        <f t="shared" si="732"/>
        <v>1.00649897</v>
      </c>
      <c r="M1434" s="110">
        <f t="shared" si="720"/>
        <v>1.0129687999999999</v>
      </c>
      <c r="N1434" s="110">
        <f t="shared" si="715"/>
        <v>1.3523906268797177</v>
      </c>
      <c r="O1434" s="103">
        <f t="shared" si="719"/>
        <v>1.3611797699999999</v>
      </c>
      <c r="P1434" s="103">
        <f t="shared" si="725"/>
        <v>356.79955557</v>
      </c>
      <c r="Q1434" s="11">
        <f t="shared" si="740"/>
        <v>0</v>
      </c>
      <c r="R1434" s="7">
        <f t="shared" si="733"/>
        <v>0</v>
      </c>
      <c r="S1434" s="8">
        <f t="shared" si="726"/>
        <v>0</v>
      </c>
      <c r="T1434" s="113">
        <f t="shared" si="734"/>
        <v>0.1047</v>
      </c>
      <c r="U1434" s="111">
        <f t="shared" si="716"/>
        <v>16</v>
      </c>
      <c r="V1434" s="111">
        <v>252</v>
      </c>
      <c r="W1434" s="110">
        <f t="shared" si="727"/>
        <v>1.006342173</v>
      </c>
      <c r="X1434" s="103">
        <f t="shared" si="728"/>
        <v>2.2628845000000002</v>
      </c>
      <c r="Y1434" s="8">
        <f t="shared" si="735"/>
        <v>0</v>
      </c>
      <c r="Z1434" s="114" t="str">
        <f t="shared" si="738"/>
        <v>A+J=</v>
      </c>
      <c r="AA1434" s="108">
        <f t="shared" si="739"/>
        <v>45708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729"/>
        <v>45700</v>
      </c>
      <c r="B1435" s="103">
        <f t="shared" si="722"/>
        <v>359.34980853999997</v>
      </c>
      <c r="C1435" s="103">
        <f t="shared" si="736"/>
        <v>262.12522654000003</v>
      </c>
      <c r="D1435" s="104">
        <f t="shared" si="730"/>
        <v>1186.462</v>
      </c>
      <c r="E1435" s="105">
        <f t="shared" si="717"/>
        <v>1197.5619999999999</v>
      </c>
      <c r="F1435" s="106">
        <f t="shared" si="718"/>
        <v>45646</v>
      </c>
      <c r="G1435" s="107">
        <f t="shared" si="723"/>
        <v>9.3555461531846795E-3</v>
      </c>
      <c r="H1435" s="108">
        <f t="shared" si="737"/>
        <v>45708</v>
      </c>
      <c r="I1435" s="108">
        <f t="shared" si="724"/>
        <v>45708</v>
      </c>
      <c r="J1435" s="109">
        <f t="shared" si="731"/>
        <v>23</v>
      </c>
      <c r="K1435" s="109">
        <f t="shared" si="721"/>
        <v>17</v>
      </c>
      <c r="L1435" s="8">
        <f t="shared" si="732"/>
        <v>1.00690656</v>
      </c>
      <c r="M1435" s="110">
        <f t="shared" si="720"/>
        <v>1.0129687999999999</v>
      </c>
      <c r="N1435" s="110">
        <f t="shared" si="715"/>
        <v>1.3523906268797177</v>
      </c>
      <c r="O1435" s="103">
        <f t="shared" si="719"/>
        <v>1.3617309900000001</v>
      </c>
      <c r="P1435" s="103">
        <f t="shared" si="725"/>
        <v>356.94404423999998</v>
      </c>
      <c r="Q1435" s="11">
        <f t="shared" si="740"/>
        <v>0</v>
      </c>
      <c r="R1435" s="7">
        <f t="shared" si="733"/>
        <v>0</v>
      </c>
      <c r="S1435" s="8">
        <f t="shared" si="726"/>
        <v>0</v>
      </c>
      <c r="T1435" s="113">
        <f t="shared" si="734"/>
        <v>0.1047</v>
      </c>
      <c r="U1435" s="111">
        <f t="shared" si="716"/>
        <v>17</v>
      </c>
      <c r="V1435" s="111">
        <v>252</v>
      </c>
      <c r="W1435" s="110">
        <f t="shared" si="727"/>
        <v>1.0067398919999999</v>
      </c>
      <c r="X1435" s="103">
        <f t="shared" si="728"/>
        <v>2.4057643</v>
      </c>
      <c r="Y1435" s="8">
        <f t="shared" si="735"/>
        <v>0</v>
      </c>
      <c r="Z1435" s="114" t="str">
        <f t="shared" si="738"/>
        <v>A+J=</v>
      </c>
      <c r="AA1435" s="108">
        <f t="shared" si="739"/>
        <v>45708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729"/>
        <v>45701</v>
      </c>
      <c r="B1436" s="103">
        <f t="shared" si="722"/>
        <v>359.63740608000001</v>
      </c>
      <c r="C1436" s="103">
        <f t="shared" si="736"/>
        <v>262.12522654000003</v>
      </c>
      <c r="D1436" s="104">
        <f t="shared" si="730"/>
        <v>1186.462</v>
      </c>
      <c r="E1436" s="105">
        <f t="shared" si="717"/>
        <v>1197.5619999999999</v>
      </c>
      <c r="F1436" s="106">
        <f t="shared" si="718"/>
        <v>45646</v>
      </c>
      <c r="G1436" s="107">
        <f t="shared" si="723"/>
        <v>9.3555461531846795E-3</v>
      </c>
      <c r="H1436" s="108">
        <f t="shared" si="737"/>
        <v>45708</v>
      </c>
      <c r="I1436" s="108">
        <f t="shared" si="724"/>
        <v>45708</v>
      </c>
      <c r="J1436" s="109">
        <f t="shared" si="731"/>
        <v>23</v>
      </c>
      <c r="K1436" s="109">
        <f t="shared" si="721"/>
        <v>18</v>
      </c>
      <c r="L1436" s="8">
        <f t="shared" si="732"/>
        <v>1.0073143099999999</v>
      </c>
      <c r="M1436" s="110">
        <f t="shared" si="720"/>
        <v>1.0129687999999999</v>
      </c>
      <c r="N1436" s="110">
        <f t="shared" si="715"/>
        <v>1.3523906268797177</v>
      </c>
      <c r="O1436" s="103">
        <f t="shared" si="719"/>
        <v>1.36228243</v>
      </c>
      <c r="P1436" s="103">
        <f t="shared" si="725"/>
        <v>357.08859057000001</v>
      </c>
      <c r="Q1436" s="11">
        <f t="shared" si="740"/>
        <v>0</v>
      </c>
      <c r="R1436" s="7">
        <f t="shared" si="733"/>
        <v>0</v>
      </c>
      <c r="S1436" s="8">
        <f t="shared" si="726"/>
        <v>0</v>
      </c>
      <c r="T1436" s="113">
        <f t="shared" si="734"/>
        <v>0.1047</v>
      </c>
      <c r="U1436" s="111">
        <f t="shared" si="716"/>
        <v>18</v>
      </c>
      <c r="V1436" s="111">
        <v>252</v>
      </c>
      <c r="W1436" s="110">
        <f t="shared" si="727"/>
        <v>1.007137768</v>
      </c>
      <c r="X1436" s="103">
        <f t="shared" si="728"/>
        <v>2.5488155099999998</v>
      </c>
      <c r="Y1436" s="8">
        <f t="shared" si="735"/>
        <v>0</v>
      </c>
      <c r="Z1436" s="114" t="str">
        <f t="shared" si="738"/>
        <v>A+J=</v>
      </c>
      <c r="AA1436" s="108">
        <f t="shared" si="739"/>
        <v>45708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729"/>
        <v>45702</v>
      </c>
      <c r="B1437" s="103">
        <f t="shared" si="722"/>
        <v>359.92523283000003</v>
      </c>
      <c r="C1437" s="103">
        <f t="shared" si="736"/>
        <v>262.12522654000003</v>
      </c>
      <c r="D1437" s="104">
        <f t="shared" si="730"/>
        <v>1186.462</v>
      </c>
      <c r="E1437" s="105">
        <f t="shared" si="717"/>
        <v>1197.5619999999999</v>
      </c>
      <c r="F1437" s="106">
        <f t="shared" si="718"/>
        <v>45646</v>
      </c>
      <c r="G1437" s="107">
        <f t="shared" si="723"/>
        <v>9.3555461531846795E-3</v>
      </c>
      <c r="H1437" s="108">
        <f t="shared" si="737"/>
        <v>45708</v>
      </c>
      <c r="I1437" s="108">
        <f t="shared" si="724"/>
        <v>45708</v>
      </c>
      <c r="J1437" s="109">
        <f t="shared" si="731"/>
        <v>23</v>
      </c>
      <c r="K1437" s="109">
        <f t="shared" si="721"/>
        <v>19</v>
      </c>
      <c r="L1437" s="8">
        <f t="shared" si="732"/>
        <v>1.0077222299999999</v>
      </c>
      <c r="M1437" s="110">
        <f t="shared" si="720"/>
        <v>1.0129687999999999</v>
      </c>
      <c r="N1437" s="110">
        <f t="shared" si="715"/>
        <v>1.3523906268797177</v>
      </c>
      <c r="O1437" s="103">
        <f t="shared" si="719"/>
        <v>1.36283409</v>
      </c>
      <c r="P1437" s="103">
        <f t="shared" si="725"/>
        <v>357.23319457000002</v>
      </c>
      <c r="Q1437" s="11">
        <f t="shared" si="740"/>
        <v>0</v>
      </c>
      <c r="R1437" s="7">
        <f t="shared" si="733"/>
        <v>0</v>
      </c>
      <c r="S1437" s="8">
        <f t="shared" si="726"/>
        <v>0</v>
      </c>
      <c r="T1437" s="113">
        <f t="shared" si="734"/>
        <v>0.1047</v>
      </c>
      <c r="U1437" s="111">
        <f t="shared" si="716"/>
        <v>19</v>
      </c>
      <c r="V1437" s="111">
        <v>252</v>
      </c>
      <c r="W1437" s="110">
        <f t="shared" si="727"/>
        <v>1.007535801</v>
      </c>
      <c r="X1437" s="103">
        <f t="shared" si="728"/>
        <v>2.6920382599999999</v>
      </c>
      <c r="Y1437" s="8">
        <f t="shared" si="735"/>
        <v>0</v>
      </c>
      <c r="Z1437" s="114" t="str">
        <f t="shared" si="738"/>
        <v>A+J=</v>
      </c>
      <c r="AA1437" s="108">
        <f t="shared" si="739"/>
        <v>45708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729"/>
        <v>45703</v>
      </c>
      <c r="B1438" s="103">
        <f t="shared" si="722"/>
        <v>360.21329193000003</v>
      </c>
      <c r="C1438" s="103">
        <f t="shared" si="736"/>
        <v>262.12522654000003</v>
      </c>
      <c r="D1438" s="104">
        <f t="shared" si="730"/>
        <v>1186.462</v>
      </c>
      <c r="E1438" s="105">
        <f t="shared" si="717"/>
        <v>1197.5619999999999</v>
      </c>
      <c r="F1438" s="106">
        <f t="shared" si="718"/>
        <v>45646</v>
      </c>
      <c r="G1438" s="107">
        <f t="shared" si="723"/>
        <v>9.3555461531846795E-3</v>
      </c>
      <c r="H1438" s="108">
        <f t="shared" si="737"/>
        <v>45708</v>
      </c>
      <c r="I1438" s="108">
        <f t="shared" si="724"/>
        <v>45708</v>
      </c>
      <c r="J1438" s="109">
        <f t="shared" si="731"/>
        <v>23</v>
      </c>
      <c r="K1438" s="109">
        <f t="shared" si="721"/>
        <v>20</v>
      </c>
      <c r="L1438" s="8">
        <f t="shared" si="732"/>
        <v>1.0081303100000001</v>
      </c>
      <c r="M1438" s="110">
        <f t="shared" si="720"/>
        <v>1.0129687999999999</v>
      </c>
      <c r="N1438" s="110">
        <f t="shared" si="715"/>
        <v>1.3523906268797177</v>
      </c>
      <c r="O1438" s="103">
        <f t="shared" si="719"/>
        <v>1.3633859800000001</v>
      </c>
      <c r="P1438" s="103">
        <f t="shared" si="725"/>
        <v>357.37785886</v>
      </c>
      <c r="Q1438" s="11">
        <f t="shared" si="740"/>
        <v>0</v>
      </c>
      <c r="R1438" s="7">
        <f t="shared" si="733"/>
        <v>0</v>
      </c>
      <c r="S1438" s="8">
        <f t="shared" si="726"/>
        <v>0</v>
      </c>
      <c r="T1438" s="113">
        <f t="shared" si="734"/>
        <v>0.1047</v>
      </c>
      <c r="U1438" s="111">
        <f t="shared" si="716"/>
        <v>20</v>
      </c>
      <c r="V1438" s="111">
        <v>252</v>
      </c>
      <c r="W1438" s="110">
        <f t="shared" si="727"/>
        <v>1.0079339919999999</v>
      </c>
      <c r="X1438" s="103">
        <f t="shared" si="728"/>
        <v>2.8354330700000001</v>
      </c>
      <c r="Y1438" s="8">
        <f t="shared" si="735"/>
        <v>0</v>
      </c>
      <c r="Z1438" s="114" t="str">
        <f t="shared" si="738"/>
        <v>A+J=</v>
      </c>
      <c r="AA1438" s="108">
        <f t="shared" si="739"/>
        <v>45708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729"/>
        <v>45704</v>
      </c>
      <c r="B1439" s="103">
        <f t="shared" si="722"/>
        <v>360.21329193000003</v>
      </c>
      <c r="C1439" s="103">
        <f t="shared" si="736"/>
        <v>262.12522654000003</v>
      </c>
      <c r="D1439" s="104">
        <f t="shared" si="730"/>
        <v>1186.462</v>
      </c>
      <c r="E1439" s="105">
        <f t="shared" si="717"/>
        <v>1197.5619999999999</v>
      </c>
      <c r="F1439" s="106">
        <f t="shared" si="718"/>
        <v>45646</v>
      </c>
      <c r="G1439" s="107">
        <f t="shared" si="723"/>
        <v>9.3555461531846795E-3</v>
      </c>
      <c r="H1439" s="108">
        <f t="shared" si="737"/>
        <v>45708</v>
      </c>
      <c r="I1439" s="108">
        <f t="shared" si="724"/>
        <v>45708</v>
      </c>
      <c r="J1439" s="109">
        <f t="shared" si="731"/>
        <v>23</v>
      </c>
      <c r="K1439" s="109">
        <f t="shared" si="721"/>
        <v>20</v>
      </c>
      <c r="L1439" s="8">
        <f t="shared" si="732"/>
        <v>1.0081303100000001</v>
      </c>
      <c r="M1439" s="110">
        <f t="shared" si="720"/>
        <v>1.0129687999999999</v>
      </c>
      <c r="N1439" s="110">
        <f t="shared" ref="N1439:N1502" si="741">IF(I1439&gt;I1438,N1438*M1439,N1438)</f>
        <v>1.3523906268797177</v>
      </c>
      <c r="O1439" s="103">
        <f t="shared" si="719"/>
        <v>1.3633859800000001</v>
      </c>
      <c r="P1439" s="103">
        <f t="shared" si="725"/>
        <v>357.37785886</v>
      </c>
      <c r="Q1439" s="11">
        <f t="shared" si="740"/>
        <v>0</v>
      </c>
      <c r="R1439" s="7">
        <f t="shared" si="733"/>
        <v>0</v>
      </c>
      <c r="S1439" s="8">
        <f t="shared" si="726"/>
        <v>0</v>
      </c>
      <c r="T1439" s="113">
        <f t="shared" si="734"/>
        <v>0.1047</v>
      </c>
      <c r="U1439" s="111">
        <f t="shared" si="716"/>
        <v>20</v>
      </c>
      <c r="V1439" s="111">
        <v>252</v>
      </c>
      <c r="W1439" s="110">
        <f t="shared" si="727"/>
        <v>1.0079339919999999</v>
      </c>
      <c r="X1439" s="103">
        <f t="shared" si="728"/>
        <v>2.8354330700000001</v>
      </c>
      <c r="Y1439" s="8">
        <f t="shared" si="735"/>
        <v>0</v>
      </c>
      <c r="Z1439" s="114" t="str">
        <f t="shared" si="738"/>
        <v>A+J=</v>
      </c>
      <c r="AA1439" s="108">
        <f t="shared" si="739"/>
        <v>45708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729"/>
        <v>45705</v>
      </c>
      <c r="B1440" s="103">
        <f t="shared" si="722"/>
        <v>360.21329193000003</v>
      </c>
      <c r="C1440" s="103">
        <f t="shared" si="736"/>
        <v>262.12522654000003</v>
      </c>
      <c r="D1440" s="104">
        <f t="shared" si="730"/>
        <v>1186.462</v>
      </c>
      <c r="E1440" s="105">
        <f t="shared" si="717"/>
        <v>1197.5619999999999</v>
      </c>
      <c r="F1440" s="106">
        <f t="shared" si="718"/>
        <v>45646</v>
      </c>
      <c r="G1440" s="107">
        <f t="shared" si="723"/>
        <v>9.3555461531846795E-3</v>
      </c>
      <c r="H1440" s="108">
        <f t="shared" si="737"/>
        <v>45708</v>
      </c>
      <c r="I1440" s="108">
        <f t="shared" si="724"/>
        <v>45708</v>
      </c>
      <c r="J1440" s="109">
        <f t="shared" si="731"/>
        <v>23</v>
      </c>
      <c r="K1440" s="109">
        <f t="shared" si="721"/>
        <v>20</v>
      </c>
      <c r="L1440" s="8">
        <f t="shared" si="732"/>
        <v>1.0081303100000001</v>
      </c>
      <c r="M1440" s="110">
        <f t="shared" si="720"/>
        <v>1.0129687999999999</v>
      </c>
      <c r="N1440" s="110">
        <f t="shared" si="741"/>
        <v>1.3523906268797177</v>
      </c>
      <c r="O1440" s="103">
        <f t="shared" si="719"/>
        <v>1.3633859800000001</v>
      </c>
      <c r="P1440" s="103">
        <f t="shared" si="725"/>
        <v>357.37785886</v>
      </c>
      <c r="Q1440" s="11">
        <f t="shared" si="740"/>
        <v>0</v>
      </c>
      <c r="R1440" s="7">
        <f t="shared" si="733"/>
        <v>0</v>
      </c>
      <c r="S1440" s="8">
        <f t="shared" si="726"/>
        <v>0</v>
      </c>
      <c r="T1440" s="113">
        <f t="shared" si="734"/>
        <v>0.1047</v>
      </c>
      <c r="U1440" s="111">
        <f t="shared" si="716"/>
        <v>20</v>
      </c>
      <c r="V1440" s="111">
        <v>252</v>
      </c>
      <c r="W1440" s="110">
        <f t="shared" si="727"/>
        <v>1.0079339919999999</v>
      </c>
      <c r="X1440" s="103">
        <f t="shared" si="728"/>
        <v>2.8354330700000001</v>
      </c>
      <c r="Y1440" s="8">
        <f t="shared" si="735"/>
        <v>0</v>
      </c>
      <c r="Z1440" s="114" t="str">
        <f t="shared" si="738"/>
        <v>A+J=</v>
      </c>
      <c r="AA1440" s="108">
        <f t="shared" si="739"/>
        <v>45708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729"/>
        <v>45706</v>
      </c>
      <c r="B1441" s="103">
        <f t="shared" si="722"/>
        <v>360.50157752000001</v>
      </c>
      <c r="C1441" s="103">
        <f t="shared" si="736"/>
        <v>262.12522654000003</v>
      </c>
      <c r="D1441" s="104">
        <f t="shared" si="730"/>
        <v>1186.462</v>
      </c>
      <c r="E1441" s="105">
        <f t="shared" si="717"/>
        <v>1197.5619999999999</v>
      </c>
      <c r="F1441" s="106">
        <f t="shared" si="718"/>
        <v>45646</v>
      </c>
      <c r="G1441" s="107">
        <f t="shared" si="723"/>
        <v>9.3555461531846795E-3</v>
      </c>
      <c r="H1441" s="108">
        <f t="shared" si="737"/>
        <v>45708</v>
      </c>
      <c r="I1441" s="108">
        <f t="shared" si="724"/>
        <v>45708</v>
      </c>
      <c r="J1441" s="109">
        <f t="shared" si="731"/>
        <v>23</v>
      </c>
      <c r="K1441" s="109">
        <f t="shared" si="721"/>
        <v>21</v>
      </c>
      <c r="L1441" s="8">
        <f t="shared" si="732"/>
        <v>1.0085385499999999</v>
      </c>
      <c r="M1441" s="110">
        <f t="shared" si="720"/>
        <v>1.0129687999999999</v>
      </c>
      <c r="N1441" s="110">
        <f t="shared" si="741"/>
        <v>1.3523906268797177</v>
      </c>
      <c r="O1441" s="103">
        <f t="shared" si="719"/>
        <v>1.3639380800000001</v>
      </c>
      <c r="P1441" s="103">
        <f t="shared" si="725"/>
        <v>357.5225782</v>
      </c>
      <c r="Q1441" s="11">
        <f t="shared" si="740"/>
        <v>0</v>
      </c>
      <c r="R1441" s="7">
        <f t="shared" si="733"/>
        <v>0</v>
      </c>
      <c r="S1441" s="8">
        <f t="shared" si="726"/>
        <v>0</v>
      </c>
      <c r="T1441" s="113">
        <f t="shared" si="734"/>
        <v>0.1047</v>
      </c>
      <c r="U1441" s="111">
        <f t="shared" si="716"/>
        <v>21</v>
      </c>
      <c r="V1441" s="111">
        <v>252</v>
      </c>
      <c r="W1441" s="110">
        <f t="shared" si="727"/>
        <v>1.0083323390000001</v>
      </c>
      <c r="X1441" s="103">
        <f t="shared" si="728"/>
        <v>2.9789993199999998</v>
      </c>
      <c r="Y1441" s="8">
        <f t="shared" si="735"/>
        <v>0</v>
      </c>
      <c r="Z1441" s="114" t="str">
        <f t="shared" si="738"/>
        <v>A+J=</v>
      </c>
      <c r="AA1441" s="108">
        <f t="shared" si="739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729"/>
        <v>45707</v>
      </c>
      <c r="B1442" s="103">
        <f t="shared" si="722"/>
        <v>360.79009609000002</v>
      </c>
      <c r="C1442" s="103">
        <f t="shared" si="736"/>
        <v>262.12522654000003</v>
      </c>
      <c r="D1442" s="104">
        <f t="shared" si="730"/>
        <v>1186.462</v>
      </c>
      <c r="E1442" s="105">
        <f t="shared" si="717"/>
        <v>1197.5619999999999</v>
      </c>
      <c r="F1442" s="106">
        <f t="shared" si="718"/>
        <v>45646</v>
      </c>
      <c r="G1442" s="107">
        <f t="shared" si="723"/>
        <v>9.3555461531846795E-3</v>
      </c>
      <c r="H1442" s="108">
        <f t="shared" si="737"/>
        <v>45708</v>
      </c>
      <c r="I1442" s="108">
        <f t="shared" si="724"/>
        <v>45708</v>
      </c>
      <c r="J1442" s="109">
        <f t="shared" si="731"/>
        <v>23</v>
      </c>
      <c r="K1442" s="109">
        <f t="shared" si="721"/>
        <v>22</v>
      </c>
      <c r="L1442" s="8">
        <f t="shared" si="732"/>
        <v>1.0089469600000001</v>
      </c>
      <c r="M1442" s="110">
        <f t="shared" si="720"/>
        <v>1.0129687999999999</v>
      </c>
      <c r="N1442" s="110">
        <f t="shared" si="741"/>
        <v>1.3523906268797177</v>
      </c>
      <c r="O1442" s="103">
        <f t="shared" si="719"/>
        <v>1.3644904099999999</v>
      </c>
      <c r="P1442" s="103">
        <f t="shared" si="725"/>
        <v>357.66735783000001</v>
      </c>
      <c r="Q1442" s="11">
        <f t="shared" si="740"/>
        <v>0</v>
      </c>
      <c r="R1442" s="7">
        <f t="shared" si="733"/>
        <v>0</v>
      </c>
      <c r="S1442" s="8">
        <f t="shared" si="726"/>
        <v>0</v>
      </c>
      <c r="T1442" s="113">
        <f t="shared" si="734"/>
        <v>0.1047</v>
      </c>
      <c r="U1442" s="111">
        <f t="shared" si="716"/>
        <v>22</v>
      </c>
      <c r="V1442" s="111">
        <v>252</v>
      </c>
      <c r="W1442" s="110">
        <f t="shared" si="727"/>
        <v>1.0087308450000001</v>
      </c>
      <c r="X1442" s="103">
        <f t="shared" si="728"/>
        <v>3.1227382600000002</v>
      </c>
      <c r="Y1442" s="8">
        <f t="shared" si="735"/>
        <v>0</v>
      </c>
      <c r="Z1442" s="114" t="str">
        <f t="shared" si="738"/>
        <v>A+J=</v>
      </c>
      <c r="AA1442" s="108">
        <f t="shared" si="739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729"/>
        <v>45708</v>
      </c>
      <c r="B1443" s="103">
        <f t="shared" si="722"/>
        <v>361.07884669999999</v>
      </c>
      <c r="C1443" s="103">
        <f t="shared" si="736"/>
        <v>262.12522654000003</v>
      </c>
      <c r="D1443" s="104">
        <f t="shared" si="730"/>
        <v>1186.462</v>
      </c>
      <c r="E1443" s="105">
        <f t="shared" si="717"/>
        <v>1197.5619999999999</v>
      </c>
      <c r="F1443" s="106">
        <f t="shared" si="718"/>
        <v>45646</v>
      </c>
      <c r="G1443" s="107">
        <f t="shared" si="723"/>
        <v>9.3555461531846795E-3</v>
      </c>
      <c r="H1443" s="108">
        <f t="shared" si="737"/>
        <v>45736</v>
      </c>
      <c r="I1443" s="108">
        <f t="shared" si="724"/>
        <v>45708</v>
      </c>
      <c r="J1443" s="109">
        <f t="shared" si="731"/>
        <v>23</v>
      </c>
      <c r="K1443" s="109">
        <f t="shared" si="721"/>
        <v>23</v>
      </c>
      <c r="L1443" s="8">
        <f t="shared" si="732"/>
        <v>1.0093555400000001</v>
      </c>
      <c r="M1443" s="110">
        <f t="shared" si="720"/>
        <v>1.0129687999999999</v>
      </c>
      <c r="N1443" s="110">
        <f t="shared" si="741"/>
        <v>1.3523906268797177</v>
      </c>
      <c r="O1443" s="103">
        <f t="shared" si="719"/>
        <v>1.36504297</v>
      </c>
      <c r="P1443" s="103">
        <f t="shared" si="725"/>
        <v>357.81219773999999</v>
      </c>
      <c r="Q1443" s="11">
        <f t="shared" si="740"/>
        <v>47</v>
      </c>
      <c r="R1443" s="7">
        <f t="shared" si="733"/>
        <v>3.789E-2</v>
      </c>
      <c r="S1443" s="8">
        <f t="shared" si="726"/>
        <v>13.55750417</v>
      </c>
      <c r="T1443" s="113">
        <f t="shared" si="734"/>
        <v>0.1047</v>
      </c>
      <c r="U1443" s="111">
        <f t="shared" si="716"/>
        <v>23</v>
      </c>
      <c r="V1443" s="111">
        <v>252</v>
      </c>
      <c r="W1443" s="110">
        <f t="shared" si="727"/>
        <v>1.0091295069999999</v>
      </c>
      <c r="X1443" s="103">
        <f t="shared" si="728"/>
        <v>3.2666489599999999</v>
      </c>
      <c r="Y1443" s="8">
        <f t="shared" si="735"/>
        <v>16.824153129999999</v>
      </c>
      <c r="Z1443" s="114" t="str">
        <f t="shared" si="738"/>
        <v>A+J=</v>
      </c>
      <c r="AA1443" s="108">
        <f t="shared" si="739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729"/>
        <v>45709</v>
      </c>
      <c r="B1444" s="103">
        <f t="shared" si="722"/>
        <v>344.44201307999998</v>
      </c>
      <c r="C1444" s="103">
        <f t="shared" si="736"/>
        <v>252.19330170999999</v>
      </c>
      <c r="D1444" s="104">
        <f t="shared" si="730"/>
        <v>1197.5619999999999</v>
      </c>
      <c r="E1444" s="105">
        <f t="shared" si="717"/>
        <v>1200.7750000000001</v>
      </c>
      <c r="F1444" s="106">
        <f t="shared" si="718"/>
        <v>45677</v>
      </c>
      <c r="G1444" s="107">
        <f t="shared" si="723"/>
        <v>2.6829508618344544E-3</v>
      </c>
      <c r="H1444" s="108">
        <f t="shared" si="737"/>
        <v>45736</v>
      </c>
      <c r="I1444" s="108">
        <f t="shared" si="724"/>
        <v>45736</v>
      </c>
      <c r="J1444" s="109">
        <f t="shared" si="731"/>
        <v>18</v>
      </c>
      <c r="K1444" s="109">
        <f t="shared" si="721"/>
        <v>1</v>
      </c>
      <c r="L1444" s="8">
        <f t="shared" si="732"/>
        <v>1.0001488599999999</v>
      </c>
      <c r="M1444" s="110">
        <f t="shared" si="720"/>
        <v>1.0093555400000001</v>
      </c>
      <c r="N1444" s="110">
        <f t="shared" si="741"/>
        <v>1.365042971485116</v>
      </c>
      <c r="O1444" s="103">
        <f t="shared" si="719"/>
        <v>1.36524617</v>
      </c>
      <c r="P1444" s="103">
        <f t="shared" si="725"/>
        <v>344.30593924999999</v>
      </c>
      <c r="Q1444" s="11">
        <f t="shared" si="740"/>
        <v>0</v>
      </c>
      <c r="R1444" s="7">
        <f t="shared" si="733"/>
        <v>0</v>
      </c>
      <c r="S1444" s="8">
        <f t="shared" si="726"/>
        <v>0</v>
      </c>
      <c r="T1444" s="113">
        <f t="shared" si="734"/>
        <v>0.1047</v>
      </c>
      <c r="U1444" s="111">
        <f t="shared" si="716"/>
        <v>1</v>
      </c>
      <c r="V1444" s="111">
        <v>252</v>
      </c>
      <c r="W1444" s="110">
        <f t="shared" si="727"/>
        <v>1.0003952119999999</v>
      </c>
      <c r="X1444" s="103">
        <f t="shared" si="728"/>
        <v>0.13607383000000001</v>
      </c>
      <c r="Y1444" s="8">
        <f t="shared" si="735"/>
        <v>0</v>
      </c>
      <c r="Z1444" s="114" t="str">
        <f t="shared" si="738"/>
        <v>A+J=</v>
      </c>
      <c r="AA1444" s="108">
        <f t="shared" si="739"/>
        <v>45736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729"/>
        <v>45710</v>
      </c>
      <c r="B1445" s="103">
        <f t="shared" si="722"/>
        <v>344.62943726999998</v>
      </c>
      <c r="C1445" s="103">
        <f t="shared" si="736"/>
        <v>252.19330170999999</v>
      </c>
      <c r="D1445" s="104">
        <f t="shared" si="730"/>
        <v>1197.5619999999999</v>
      </c>
      <c r="E1445" s="105">
        <f t="shared" si="717"/>
        <v>1200.7750000000001</v>
      </c>
      <c r="F1445" s="106">
        <f t="shared" si="718"/>
        <v>45677</v>
      </c>
      <c r="G1445" s="107">
        <f t="shared" si="723"/>
        <v>2.6829508618344544E-3</v>
      </c>
      <c r="H1445" s="108">
        <f t="shared" si="737"/>
        <v>45736</v>
      </c>
      <c r="I1445" s="108">
        <f t="shared" si="724"/>
        <v>45736</v>
      </c>
      <c r="J1445" s="109">
        <f t="shared" si="731"/>
        <v>18</v>
      </c>
      <c r="K1445" s="109">
        <f t="shared" si="721"/>
        <v>2</v>
      </c>
      <c r="L1445" s="8">
        <f t="shared" si="732"/>
        <v>1.0002977500000001</v>
      </c>
      <c r="M1445" s="110">
        <f t="shared" si="720"/>
        <v>1.0093555400000001</v>
      </c>
      <c r="N1445" s="110">
        <f t="shared" si="741"/>
        <v>1.365042971485116</v>
      </c>
      <c r="O1445" s="103">
        <f t="shared" si="719"/>
        <v>1.3654494100000001</v>
      </c>
      <c r="P1445" s="103">
        <f t="shared" si="725"/>
        <v>344.35719502000001</v>
      </c>
      <c r="Q1445" s="11">
        <f t="shared" si="740"/>
        <v>0</v>
      </c>
      <c r="R1445" s="7">
        <f t="shared" si="733"/>
        <v>0</v>
      </c>
      <c r="S1445" s="8">
        <f t="shared" si="726"/>
        <v>0</v>
      </c>
      <c r="T1445" s="113">
        <f t="shared" si="734"/>
        <v>0.1047</v>
      </c>
      <c r="U1445" s="111">
        <f t="shared" ref="U1445:U1508" si="742">IF(Q1444&gt;0,1,IF(K1445=K1444,U1444,U1444+1))</f>
        <v>2</v>
      </c>
      <c r="V1445" s="111">
        <v>252</v>
      </c>
      <c r="W1445" s="110">
        <f t="shared" si="727"/>
        <v>1.000790581</v>
      </c>
      <c r="X1445" s="103">
        <f t="shared" si="728"/>
        <v>0.27224225000000002</v>
      </c>
      <c r="Y1445" s="8">
        <f t="shared" si="735"/>
        <v>0</v>
      </c>
      <c r="Z1445" s="114" t="str">
        <f t="shared" si="738"/>
        <v>A+J=</v>
      </c>
      <c r="AA1445" s="108">
        <f t="shared" si="739"/>
        <v>45736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729"/>
        <v>45711</v>
      </c>
      <c r="B1446" s="103">
        <f t="shared" si="722"/>
        <v>344.62943726999998</v>
      </c>
      <c r="C1446" s="103">
        <f t="shared" si="736"/>
        <v>252.19330170999999</v>
      </c>
      <c r="D1446" s="104">
        <f t="shared" si="730"/>
        <v>1197.5619999999999</v>
      </c>
      <c r="E1446" s="105">
        <f t="shared" si="717"/>
        <v>1200.7750000000001</v>
      </c>
      <c r="F1446" s="106">
        <f t="shared" si="718"/>
        <v>45677</v>
      </c>
      <c r="G1446" s="107">
        <f t="shared" si="723"/>
        <v>2.6829508618344544E-3</v>
      </c>
      <c r="H1446" s="108">
        <f t="shared" si="737"/>
        <v>45736</v>
      </c>
      <c r="I1446" s="108">
        <f t="shared" si="724"/>
        <v>45736</v>
      </c>
      <c r="J1446" s="109">
        <f t="shared" si="731"/>
        <v>18</v>
      </c>
      <c r="K1446" s="109">
        <f t="shared" si="721"/>
        <v>2</v>
      </c>
      <c r="L1446" s="8">
        <f t="shared" si="732"/>
        <v>1.0002977500000001</v>
      </c>
      <c r="M1446" s="110">
        <f t="shared" si="720"/>
        <v>1.0093555400000001</v>
      </c>
      <c r="N1446" s="110">
        <f t="shared" si="741"/>
        <v>1.365042971485116</v>
      </c>
      <c r="O1446" s="103">
        <f t="shared" si="719"/>
        <v>1.3654494100000001</v>
      </c>
      <c r="P1446" s="103">
        <f t="shared" si="725"/>
        <v>344.35719502000001</v>
      </c>
      <c r="Q1446" s="11">
        <f t="shared" si="740"/>
        <v>0</v>
      </c>
      <c r="R1446" s="7">
        <f t="shared" si="733"/>
        <v>0</v>
      </c>
      <c r="S1446" s="8">
        <f t="shared" si="726"/>
        <v>0</v>
      </c>
      <c r="T1446" s="113">
        <f t="shared" si="734"/>
        <v>0.1047</v>
      </c>
      <c r="U1446" s="111">
        <f t="shared" si="742"/>
        <v>2</v>
      </c>
      <c r="V1446" s="111">
        <v>252</v>
      </c>
      <c r="W1446" s="110">
        <f t="shared" si="727"/>
        <v>1.000790581</v>
      </c>
      <c r="X1446" s="103">
        <f t="shared" si="728"/>
        <v>0.27224225000000002</v>
      </c>
      <c r="Y1446" s="8">
        <f t="shared" si="735"/>
        <v>0</v>
      </c>
      <c r="Z1446" s="114" t="str">
        <f t="shared" si="738"/>
        <v>A+J=</v>
      </c>
      <c r="AA1446" s="108">
        <f t="shared" si="739"/>
        <v>45736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729"/>
        <v>45712</v>
      </c>
      <c r="B1447" s="103">
        <f t="shared" si="722"/>
        <v>344.62943726999998</v>
      </c>
      <c r="C1447" s="103">
        <f t="shared" si="736"/>
        <v>252.19330170999999</v>
      </c>
      <c r="D1447" s="104">
        <f t="shared" si="730"/>
        <v>1197.5619999999999</v>
      </c>
      <c r="E1447" s="105">
        <f t="shared" si="717"/>
        <v>1200.7750000000001</v>
      </c>
      <c r="F1447" s="106">
        <f t="shared" si="718"/>
        <v>45677</v>
      </c>
      <c r="G1447" s="107">
        <f t="shared" si="723"/>
        <v>2.6829508618344544E-3</v>
      </c>
      <c r="H1447" s="108">
        <f t="shared" si="737"/>
        <v>45736</v>
      </c>
      <c r="I1447" s="108">
        <f t="shared" si="724"/>
        <v>45736</v>
      </c>
      <c r="J1447" s="109">
        <f t="shared" si="731"/>
        <v>18</v>
      </c>
      <c r="K1447" s="109">
        <f t="shared" si="721"/>
        <v>2</v>
      </c>
      <c r="L1447" s="8">
        <f t="shared" si="732"/>
        <v>1.0002977500000001</v>
      </c>
      <c r="M1447" s="110">
        <f t="shared" si="720"/>
        <v>1.0093555400000001</v>
      </c>
      <c r="N1447" s="110">
        <f t="shared" si="741"/>
        <v>1.365042971485116</v>
      </c>
      <c r="O1447" s="103">
        <f t="shared" si="719"/>
        <v>1.3654494100000001</v>
      </c>
      <c r="P1447" s="103">
        <f t="shared" si="725"/>
        <v>344.35719502000001</v>
      </c>
      <c r="Q1447" s="11">
        <f t="shared" si="740"/>
        <v>0</v>
      </c>
      <c r="R1447" s="7">
        <f t="shared" si="733"/>
        <v>0</v>
      </c>
      <c r="S1447" s="8">
        <f t="shared" si="726"/>
        <v>0</v>
      </c>
      <c r="T1447" s="113">
        <f t="shared" si="734"/>
        <v>0.1047</v>
      </c>
      <c r="U1447" s="111">
        <f t="shared" si="742"/>
        <v>2</v>
      </c>
      <c r="V1447" s="111">
        <v>252</v>
      </c>
      <c r="W1447" s="110">
        <f t="shared" si="727"/>
        <v>1.000790581</v>
      </c>
      <c r="X1447" s="103">
        <f t="shared" si="728"/>
        <v>0.27224225000000002</v>
      </c>
      <c r="Y1447" s="8">
        <f t="shared" si="735"/>
        <v>0</v>
      </c>
      <c r="Z1447" s="114" t="str">
        <f t="shared" si="738"/>
        <v>A+J=</v>
      </c>
      <c r="AA1447" s="108">
        <f t="shared" si="739"/>
        <v>45736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729"/>
        <v>45713</v>
      </c>
      <c r="B1448" s="103">
        <f t="shared" si="722"/>
        <v>344.81695789000003</v>
      </c>
      <c r="C1448" s="103">
        <f t="shared" si="736"/>
        <v>252.19330170999999</v>
      </c>
      <c r="D1448" s="104">
        <f t="shared" si="730"/>
        <v>1197.5619999999999</v>
      </c>
      <c r="E1448" s="105">
        <f t="shared" ref="E1448:E1511" si="743">IF($K1448=1,VLOOKUP($A1447,$AO$10:$AS$165,4),E1447)</f>
        <v>1200.7750000000001</v>
      </c>
      <c r="F1448" s="106">
        <f t="shared" ref="F1448:F1511" si="744">IF($K1448=1,VLOOKUP($A1447,$AO$10:$AS$165,5),F1447)</f>
        <v>45677</v>
      </c>
      <c r="G1448" s="107">
        <f t="shared" si="723"/>
        <v>2.6829508618344544E-3</v>
      </c>
      <c r="H1448" s="108">
        <f t="shared" si="737"/>
        <v>45736</v>
      </c>
      <c r="I1448" s="108">
        <f t="shared" si="724"/>
        <v>45736</v>
      </c>
      <c r="J1448" s="109">
        <f t="shared" si="731"/>
        <v>18</v>
      </c>
      <c r="K1448" s="109">
        <f t="shared" si="721"/>
        <v>3</v>
      </c>
      <c r="L1448" s="8">
        <f t="shared" si="732"/>
        <v>1.00044665</v>
      </c>
      <c r="M1448" s="110">
        <f t="shared" si="720"/>
        <v>1.0093555400000001</v>
      </c>
      <c r="N1448" s="110">
        <f t="shared" si="741"/>
        <v>1.365042971485116</v>
      </c>
      <c r="O1448" s="103">
        <f t="shared" si="719"/>
        <v>1.3656526600000001</v>
      </c>
      <c r="P1448" s="103">
        <f t="shared" si="725"/>
        <v>344.40845331000003</v>
      </c>
      <c r="Q1448" s="11">
        <f t="shared" si="740"/>
        <v>0</v>
      </c>
      <c r="R1448" s="7">
        <f t="shared" si="733"/>
        <v>0</v>
      </c>
      <c r="S1448" s="8">
        <f t="shared" si="726"/>
        <v>0</v>
      </c>
      <c r="T1448" s="113">
        <f t="shared" si="734"/>
        <v>0.1047</v>
      </c>
      <c r="U1448" s="111">
        <f t="shared" si="742"/>
        <v>3</v>
      </c>
      <c r="V1448" s="111">
        <v>252</v>
      </c>
      <c r="W1448" s="110">
        <f t="shared" si="727"/>
        <v>1.0011861049999999</v>
      </c>
      <c r="X1448" s="103">
        <f t="shared" si="728"/>
        <v>0.40850458000000001</v>
      </c>
      <c r="Y1448" s="8">
        <f t="shared" si="735"/>
        <v>0</v>
      </c>
      <c r="Z1448" s="114" t="str">
        <f t="shared" si="738"/>
        <v>A+J=</v>
      </c>
      <c r="AA1448" s="108">
        <f t="shared" si="739"/>
        <v>45736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729"/>
        <v>45714</v>
      </c>
      <c r="B1449" s="103">
        <f t="shared" si="722"/>
        <v>345.00458830000002</v>
      </c>
      <c r="C1449" s="103">
        <f t="shared" si="736"/>
        <v>252.19330170999999</v>
      </c>
      <c r="D1449" s="104">
        <f t="shared" si="730"/>
        <v>1197.5619999999999</v>
      </c>
      <c r="E1449" s="105">
        <f t="shared" si="743"/>
        <v>1200.7750000000001</v>
      </c>
      <c r="F1449" s="106">
        <f t="shared" si="744"/>
        <v>45677</v>
      </c>
      <c r="G1449" s="107">
        <f t="shared" si="723"/>
        <v>2.6829508618344544E-3</v>
      </c>
      <c r="H1449" s="108">
        <f t="shared" si="737"/>
        <v>45736</v>
      </c>
      <c r="I1449" s="108">
        <f t="shared" si="724"/>
        <v>45736</v>
      </c>
      <c r="J1449" s="109">
        <f t="shared" si="731"/>
        <v>18</v>
      </c>
      <c r="K1449" s="109">
        <f t="shared" si="721"/>
        <v>4</v>
      </c>
      <c r="L1449" s="8">
        <f t="shared" si="732"/>
        <v>1.0005955900000001</v>
      </c>
      <c r="M1449" s="110">
        <f t="shared" si="720"/>
        <v>1.0093555400000001</v>
      </c>
      <c r="N1449" s="110">
        <f t="shared" si="741"/>
        <v>1.365042971485116</v>
      </c>
      <c r="O1449" s="103">
        <f t="shared" ref="O1449:O1512" si="745">TRUNC(TRUNC((L1449*N1449),15),8)</f>
        <v>1.3658559699999999</v>
      </c>
      <c r="P1449" s="103">
        <f t="shared" si="725"/>
        <v>344.45972673</v>
      </c>
      <c r="Q1449" s="11">
        <f t="shared" si="740"/>
        <v>0</v>
      </c>
      <c r="R1449" s="7">
        <f t="shared" si="733"/>
        <v>0</v>
      </c>
      <c r="S1449" s="8">
        <f t="shared" si="726"/>
        <v>0</v>
      </c>
      <c r="T1449" s="113">
        <f t="shared" si="734"/>
        <v>0.1047</v>
      </c>
      <c r="U1449" s="111">
        <f t="shared" si="742"/>
        <v>4</v>
      </c>
      <c r="V1449" s="111">
        <v>252</v>
      </c>
      <c r="W1449" s="110">
        <f t="shared" si="727"/>
        <v>1.001581786</v>
      </c>
      <c r="X1449" s="103">
        <f t="shared" si="728"/>
        <v>0.54486157000000002</v>
      </c>
      <c r="Y1449" s="8">
        <f t="shared" si="735"/>
        <v>0</v>
      </c>
      <c r="Z1449" s="114" t="str">
        <f t="shared" si="738"/>
        <v>A+J=</v>
      </c>
      <c r="AA1449" s="108">
        <f t="shared" si="739"/>
        <v>45736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729"/>
        <v>45715</v>
      </c>
      <c r="B1450" s="103">
        <f t="shared" si="722"/>
        <v>345.19231841999999</v>
      </c>
      <c r="C1450" s="103">
        <f t="shared" si="736"/>
        <v>252.19330170999999</v>
      </c>
      <c r="D1450" s="104">
        <f t="shared" si="730"/>
        <v>1197.5619999999999</v>
      </c>
      <c r="E1450" s="105">
        <f t="shared" si="743"/>
        <v>1200.7750000000001</v>
      </c>
      <c r="F1450" s="106">
        <f t="shared" si="744"/>
        <v>45677</v>
      </c>
      <c r="G1450" s="107">
        <f t="shared" si="723"/>
        <v>2.6829508618344544E-3</v>
      </c>
      <c r="H1450" s="108">
        <f t="shared" si="737"/>
        <v>45736</v>
      </c>
      <c r="I1450" s="108">
        <f t="shared" si="724"/>
        <v>45736</v>
      </c>
      <c r="J1450" s="109">
        <f t="shared" si="731"/>
        <v>18</v>
      </c>
      <c r="K1450" s="109">
        <f t="shared" si="721"/>
        <v>5</v>
      </c>
      <c r="L1450" s="8">
        <f t="shared" si="732"/>
        <v>1.0007445399999999</v>
      </c>
      <c r="M1450" s="110">
        <f t="shared" ref="M1450:M1513" si="746">IF(I1450&gt;I1449,L1449,M1449)</f>
        <v>1.0093555400000001</v>
      </c>
      <c r="N1450" s="110">
        <f t="shared" si="741"/>
        <v>1.365042971485116</v>
      </c>
      <c r="O1450" s="103">
        <f t="shared" si="745"/>
        <v>1.3660593000000001</v>
      </c>
      <c r="P1450" s="103">
        <f t="shared" si="725"/>
        <v>344.51100518999999</v>
      </c>
      <c r="Q1450" s="11">
        <f t="shared" si="740"/>
        <v>0</v>
      </c>
      <c r="R1450" s="7">
        <f t="shared" si="733"/>
        <v>0</v>
      </c>
      <c r="S1450" s="8">
        <f t="shared" si="726"/>
        <v>0</v>
      </c>
      <c r="T1450" s="113">
        <f t="shared" si="734"/>
        <v>0.1047</v>
      </c>
      <c r="U1450" s="111">
        <f t="shared" si="742"/>
        <v>5</v>
      </c>
      <c r="V1450" s="111">
        <v>252</v>
      </c>
      <c r="W1450" s="110">
        <f t="shared" si="727"/>
        <v>1.001977624</v>
      </c>
      <c r="X1450" s="103">
        <f t="shared" si="728"/>
        <v>0.68131322999999999</v>
      </c>
      <c r="Y1450" s="8">
        <f t="shared" si="735"/>
        <v>0</v>
      </c>
      <c r="Z1450" s="114" t="str">
        <f t="shared" si="738"/>
        <v>A+J=</v>
      </c>
      <c r="AA1450" s="108">
        <f t="shared" si="739"/>
        <v>45736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729"/>
        <v>45716</v>
      </c>
      <c r="B1451" s="103">
        <f t="shared" si="722"/>
        <v>345.38014759999999</v>
      </c>
      <c r="C1451" s="103">
        <f t="shared" si="736"/>
        <v>252.19330170999999</v>
      </c>
      <c r="D1451" s="104">
        <f t="shared" si="730"/>
        <v>1197.5619999999999</v>
      </c>
      <c r="E1451" s="105">
        <f t="shared" si="743"/>
        <v>1200.7750000000001</v>
      </c>
      <c r="F1451" s="106">
        <f t="shared" si="744"/>
        <v>45677</v>
      </c>
      <c r="G1451" s="107">
        <f t="shared" si="723"/>
        <v>2.6829508618344544E-3</v>
      </c>
      <c r="H1451" s="108">
        <f t="shared" si="737"/>
        <v>45736</v>
      </c>
      <c r="I1451" s="108">
        <f t="shared" si="724"/>
        <v>45736</v>
      </c>
      <c r="J1451" s="109">
        <f t="shared" si="731"/>
        <v>18</v>
      </c>
      <c r="K1451" s="109">
        <f t="shared" si="721"/>
        <v>6</v>
      </c>
      <c r="L1451" s="8">
        <f t="shared" si="732"/>
        <v>1.00089351</v>
      </c>
      <c r="M1451" s="110">
        <f t="shared" si="746"/>
        <v>1.0093555400000001</v>
      </c>
      <c r="N1451" s="110">
        <f t="shared" si="741"/>
        <v>1.365042971485116</v>
      </c>
      <c r="O1451" s="103">
        <f t="shared" si="745"/>
        <v>1.3662626499999999</v>
      </c>
      <c r="P1451" s="103">
        <f t="shared" si="725"/>
        <v>344.56228870000001</v>
      </c>
      <c r="Q1451" s="11">
        <f t="shared" si="740"/>
        <v>0</v>
      </c>
      <c r="R1451" s="7">
        <f t="shared" si="733"/>
        <v>0</v>
      </c>
      <c r="S1451" s="8">
        <f t="shared" si="726"/>
        <v>0</v>
      </c>
      <c r="T1451" s="113">
        <f t="shared" si="734"/>
        <v>0.1047</v>
      </c>
      <c r="U1451" s="111">
        <f t="shared" si="742"/>
        <v>6</v>
      </c>
      <c r="V1451" s="111">
        <v>252</v>
      </c>
      <c r="W1451" s="110">
        <f t="shared" si="727"/>
        <v>1.0023736169999999</v>
      </c>
      <c r="X1451" s="103">
        <f t="shared" si="728"/>
        <v>0.81785890000000006</v>
      </c>
      <c r="Y1451" s="8">
        <f t="shared" si="735"/>
        <v>0</v>
      </c>
      <c r="Z1451" s="114" t="str">
        <f t="shared" si="738"/>
        <v>A+J=</v>
      </c>
      <c r="AA1451" s="108">
        <f t="shared" si="739"/>
        <v>45736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729"/>
        <v>45717</v>
      </c>
      <c r="B1452" s="103">
        <f t="shared" si="722"/>
        <v>345.56808197000004</v>
      </c>
      <c r="C1452" s="103">
        <f t="shared" si="736"/>
        <v>252.19330170999999</v>
      </c>
      <c r="D1452" s="104">
        <f t="shared" si="730"/>
        <v>1197.5619999999999</v>
      </c>
      <c r="E1452" s="105">
        <f t="shared" si="743"/>
        <v>1200.7750000000001</v>
      </c>
      <c r="F1452" s="106">
        <f t="shared" si="744"/>
        <v>45677</v>
      </c>
      <c r="G1452" s="107">
        <f t="shared" si="723"/>
        <v>2.6829508618344544E-3</v>
      </c>
      <c r="H1452" s="108">
        <f t="shared" si="737"/>
        <v>45736</v>
      </c>
      <c r="I1452" s="108">
        <f t="shared" si="724"/>
        <v>45736</v>
      </c>
      <c r="J1452" s="109">
        <f t="shared" si="731"/>
        <v>18</v>
      </c>
      <c r="K1452" s="109">
        <f t="shared" ref="K1452:K1515" si="747">(J1452-(NETWORKDAYS(A1452,I1452,AD$171:AD$502)-1))</f>
        <v>7</v>
      </c>
      <c r="L1452" s="8">
        <f t="shared" si="732"/>
        <v>1.00104251</v>
      </c>
      <c r="M1452" s="110">
        <f t="shared" si="746"/>
        <v>1.0093555400000001</v>
      </c>
      <c r="N1452" s="110">
        <f t="shared" si="741"/>
        <v>1.365042971485116</v>
      </c>
      <c r="O1452" s="103">
        <f t="shared" si="745"/>
        <v>1.3664660399999999</v>
      </c>
      <c r="P1452" s="103">
        <f t="shared" si="725"/>
        <v>344.61358230000002</v>
      </c>
      <c r="Q1452" s="11">
        <f t="shared" si="740"/>
        <v>0</v>
      </c>
      <c r="R1452" s="7">
        <f t="shared" si="733"/>
        <v>0</v>
      </c>
      <c r="S1452" s="8">
        <f t="shared" si="726"/>
        <v>0</v>
      </c>
      <c r="T1452" s="113">
        <f t="shared" si="734"/>
        <v>0.1047</v>
      </c>
      <c r="U1452" s="111">
        <f t="shared" si="742"/>
        <v>7</v>
      </c>
      <c r="V1452" s="111">
        <v>252</v>
      </c>
      <c r="W1452" s="110">
        <f t="shared" si="727"/>
        <v>1.0027697680000001</v>
      </c>
      <c r="X1452" s="103">
        <f t="shared" si="728"/>
        <v>0.95449967000000002</v>
      </c>
      <c r="Y1452" s="8">
        <f t="shared" si="735"/>
        <v>0</v>
      </c>
      <c r="Z1452" s="114" t="str">
        <f t="shared" si="738"/>
        <v>A+J=</v>
      </c>
      <c r="AA1452" s="108">
        <f t="shared" si="739"/>
        <v>45736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729"/>
        <v>45718</v>
      </c>
      <c r="B1453" s="103">
        <f t="shared" si="722"/>
        <v>345.56808197000004</v>
      </c>
      <c r="C1453" s="103">
        <f t="shared" si="736"/>
        <v>252.19330170999999</v>
      </c>
      <c r="D1453" s="104">
        <f t="shared" si="730"/>
        <v>1197.5619999999999</v>
      </c>
      <c r="E1453" s="105">
        <f t="shared" si="743"/>
        <v>1200.7750000000001</v>
      </c>
      <c r="F1453" s="106">
        <f t="shared" si="744"/>
        <v>45677</v>
      </c>
      <c r="G1453" s="107">
        <f t="shared" si="723"/>
        <v>2.6829508618344544E-3</v>
      </c>
      <c r="H1453" s="108">
        <f t="shared" si="737"/>
        <v>45736</v>
      </c>
      <c r="I1453" s="108">
        <f t="shared" si="724"/>
        <v>45736</v>
      </c>
      <c r="J1453" s="109">
        <f t="shared" si="731"/>
        <v>18</v>
      </c>
      <c r="K1453" s="109">
        <f t="shared" si="747"/>
        <v>7</v>
      </c>
      <c r="L1453" s="8">
        <f t="shared" si="732"/>
        <v>1.00104251</v>
      </c>
      <c r="M1453" s="110">
        <f t="shared" si="746"/>
        <v>1.0093555400000001</v>
      </c>
      <c r="N1453" s="110">
        <f t="shared" si="741"/>
        <v>1.365042971485116</v>
      </c>
      <c r="O1453" s="103">
        <f t="shared" si="745"/>
        <v>1.3664660399999999</v>
      </c>
      <c r="P1453" s="103">
        <f t="shared" si="725"/>
        <v>344.61358230000002</v>
      </c>
      <c r="Q1453" s="11">
        <f t="shared" si="740"/>
        <v>0</v>
      </c>
      <c r="R1453" s="7">
        <f t="shared" si="733"/>
        <v>0</v>
      </c>
      <c r="S1453" s="8">
        <f t="shared" si="726"/>
        <v>0</v>
      </c>
      <c r="T1453" s="113">
        <f t="shared" si="734"/>
        <v>0.1047</v>
      </c>
      <c r="U1453" s="111">
        <f t="shared" si="742"/>
        <v>7</v>
      </c>
      <c r="V1453" s="111">
        <v>252</v>
      </c>
      <c r="W1453" s="110">
        <f t="shared" si="727"/>
        <v>1.0027697680000001</v>
      </c>
      <c r="X1453" s="103">
        <f t="shared" si="728"/>
        <v>0.95449967000000002</v>
      </c>
      <c r="Y1453" s="8">
        <f t="shared" si="735"/>
        <v>0</v>
      </c>
      <c r="Z1453" s="114" t="str">
        <f t="shared" si="738"/>
        <v>A+J=</v>
      </c>
      <c r="AA1453" s="108">
        <f t="shared" si="739"/>
        <v>45736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729"/>
        <v>45719</v>
      </c>
      <c r="B1454" s="103">
        <f t="shared" si="722"/>
        <v>345.56808197000004</v>
      </c>
      <c r="C1454" s="103">
        <f t="shared" si="736"/>
        <v>252.19330170999999</v>
      </c>
      <c r="D1454" s="104">
        <f t="shared" si="730"/>
        <v>1197.5619999999999</v>
      </c>
      <c r="E1454" s="105">
        <f t="shared" si="743"/>
        <v>1200.7750000000001</v>
      </c>
      <c r="F1454" s="106">
        <f t="shared" si="744"/>
        <v>45677</v>
      </c>
      <c r="G1454" s="107">
        <f t="shared" si="723"/>
        <v>2.6829508618344544E-3</v>
      </c>
      <c r="H1454" s="108">
        <f t="shared" si="737"/>
        <v>45736</v>
      </c>
      <c r="I1454" s="108">
        <f t="shared" si="724"/>
        <v>45736</v>
      </c>
      <c r="J1454" s="109">
        <f t="shared" si="731"/>
        <v>18</v>
      </c>
      <c r="K1454" s="109">
        <f t="shared" si="747"/>
        <v>7</v>
      </c>
      <c r="L1454" s="8">
        <f t="shared" si="732"/>
        <v>1.00104251</v>
      </c>
      <c r="M1454" s="110">
        <f t="shared" si="746"/>
        <v>1.0093555400000001</v>
      </c>
      <c r="N1454" s="110">
        <f t="shared" si="741"/>
        <v>1.365042971485116</v>
      </c>
      <c r="O1454" s="103">
        <f t="shared" si="745"/>
        <v>1.3664660399999999</v>
      </c>
      <c r="P1454" s="103">
        <f t="shared" si="725"/>
        <v>344.61358230000002</v>
      </c>
      <c r="Q1454" s="11">
        <f t="shared" si="740"/>
        <v>0</v>
      </c>
      <c r="R1454" s="7">
        <f t="shared" si="733"/>
        <v>0</v>
      </c>
      <c r="S1454" s="8">
        <f t="shared" si="726"/>
        <v>0</v>
      </c>
      <c r="T1454" s="113">
        <f t="shared" si="734"/>
        <v>0.1047</v>
      </c>
      <c r="U1454" s="111">
        <f t="shared" si="742"/>
        <v>7</v>
      </c>
      <c r="V1454" s="111">
        <v>252</v>
      </c>
      <c r="W1454" s="110">
        <f t="shared" si="727"/>
        <v>1.0027697680000001</v>
      </c>
      <c r="X1454" s="103">
        <f t="shared" si="728"/>
        <v>0.95449967000000002</v>
      </c>
      <c r="Y1454" s="8">
        <f t="shared" si="735"/>
        <v>0</v>
      </c>
      <c r="Z1454" s="114" t="str">
        <f t="shared" si="738"/>
        <v>A+J=</v>
      </c>
      <c r="AA1454" s="108">
        <f t="shared" si="739"/>
        <v>45736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729"/>
        <v>45720</v>
      </c>
      <c r="B1455" s="103">
        <f t="shared" si="722"/>
        <v>345.56808197000004</v>
      </c>
      <c r="C1455" s="103">
        <f t="shared" si="736"/>
        <v>252.19330170999999</v>
      </c>
      <c r="D1455" s="104">
        <f t="shared" si="730"/>
        <v>1197.5619999999999</v>
      </c>
      <c r="E1455" s="105">
        <f t="shared" si="743"/>
        <v>1200.7750000000001</v>
      </c>
      <c r="F1455" s="106">
        <f t="shared" si="744"/>
        <v>45677</v>
      </c>
      <c r="G1455" s="107">
        <f t="shared" si="723"/>
        <v>2.6829508618344544E-3</v>
      </c>
      <c r="H1455" s="108">
        <f t="shared" si="737"/>
        <v>45736</v>
      </c>
      <c r="I1455" s="108">
        <f t="shared" si="724"/>
        <v>45736</v>
      </c>
      <c r="J1455" s="109">
        <f t="shared" si="731"/>
        <v>18</v>
      </c>
      <c r="K1455" s="109">
        <f t="shared" si="747"/>
        <v>7</v>
      </c>
      <c r="L1455" s="8">
        <f t="shared" si="732"/>
        <v>1.00104251</v>
      </c>
      <c r="M1455" s="110">
        <f t="shared" si="746"/>
        <v>1.0093555400000001</v>
      </c>
      <c r="N1455" s="110">
        <f t="shared" si="741"/>
        <v>1.365042971485116</v>
      </c>
      <c r="O1455" s="103">
        <f t="shared" si="745"/>
        <v>1.3664660399999999</v>
      </c>
      <c r="P1455" s="103">
        <f t="shared" si="725"/>
        <v>344.61358230000002</v>
      </c>
      <c r="Q1455" s="11">
        <f t="shared" si="740"/>
        <v>0</v>
      </c>
      <c r="R1455" s="7">
        <f t="shared" si="733"/>
        <v>0</v>
      </c>
      <c r="S1455" s="8">
        <f t="shared" si="726"/>
        <v>0</v>
      </c>
      <c r="T1455" s="113">
        <f t="shared" si="734"/>
        <v>0.1047</v>
      </c>
      <c r="U1455" s="111">
        <f t="shared" si="742"/>
        <v>7</v>
      </c>
      <c r="V1455" s="111">
        <v>252</v>
      </c>
      <c r="W1455" s="110">
        <f t="shared" si="727"/>
        <v>1.0027697680000001</v>
      </c>
      <c r="X1455" s="103">
        <f t="shared" si="728"/>
        <v>0.95449967000000002</v>
      </c>
      <c r="Y1455" s="8">
        <f t="shared" si="735"/>
        <v>0</v>
      </c>
      <c r="Z1455" s="114" t="str">
        <f t="shared" si="738"/>
        <v>A+J=</v>
      </c>
      <c r="AA1455" s="108">
        <f t="shared" si="739"/>
        <v>45736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729"/>
        <v>45721</v>
      </c>
      <c r="B1456" s="103">
        <f t="shared" si="722"/>
        <v>345.56808197000004</v>
      </c>
      <c r="C1456" s="103">
        <f t="shared" si="736"/>
        <v>252.19330170999999</v>
      </c>
      <c r="D1456" s="104">
        <f t="shared" si="730"/>
        <v>1197.5619999999999</v>
      </c>
      <c r="E1456" s="105">
        <f t="shared" si="743"/>
        <v>1200.7750000000001</v>
      </c>
      <c r="F1456" s="106">
        <f t="shared" si="744"/>
        <v>45677</v>
      </c>
      <c r="G1456" s="107">
        <f t="shared" si="723"/>
        <v>2.6829508618344544E-3</v>
      </c>
      <c r="H1456" s="108">
        <f t="shared" si="737"/>
        <v>45736</v>
      </c>
      <c r="I1456" s="108">
        <f t="shared" si="724"/>
        <v>45736</v>
      </c>
      <c r="J1456" s="109">
        <f t="shared" si="731"/>
        <v>18</v>
      </c>
      <c r="K1456" s="109">
        <f t="shared" si="747"/>
        <v>7</v>
      </c>
      <c r="L1456" s="8">
        <f t="shared" si="732"/>
        <v>1.00104251</v>
      </c>
      <c r="M1456" s="110">
        <f t="shared" si="746"/>
        <v>1.0093555400000001</v>
      </c>
      <c r="N1456" s="110">
        <f t="shared" si="741"/>
        <v>1.365042971485116</v>
      </c>
      <c r="O1456" s="103">
        <f t="shared" si="745"/>
        <v>1.3664660399999999</v>
      </c>
      <c r="P1456" s="103">
        <f t="shared" si="725"/>
        <v>344.61358230000002</v>
      </c>
      <c r="Q1456" s="11">
        <f t="shared" si="740"/>
        <v>0</v>
      </c>
      <c r="R1456" s="7">
        <f t="shared" si="733"/>
        <v>0</v>
      </c>
      <c r="S1456" s="8">
        <f t="shared" si="726"/>
        <v>0</v>
      </c>
      <c r="T1456" s="113">
        <f t="shared" si="734"/>
        <v>0.1047</v>
      </c>
      <c r="U1456" s="111">
        <f t="shared" si="742"/>
        <v>7</v>
      </c>
      <c r="V1456" s="111">
        <v>252</v>
      </c>
      <c r="W1456" s="110">
        <f t="shared" si="727"/>
        <v>1.0027697680000001</v>
      </c>
      <c r="X1456" s="103">
        <f t="shared" si="728"/>
        <v>0.95449967000000002</v>
      </c>
      <c r="Y1456" s="8">
        <f t="shared" si="735"/>
        <v>0</v>
      </c>
      <c r="Z1456" s="114" t="str">
        <f t="shared" si="738"/>
        <v>A+J=</v>
      </c>
      <c r="AA1456" s="108">
        <f t="shared" si="739"/>
        <v>45736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729"/>
        <v>45722</v>
      </c>
      <c r="B1457" s="103">
        <f t="shared" si="722"/>
        <v>345.75611832999999</v>
      </c>
      <c r="C1457" s="103">
        <f t="shared" si="736"/>
        <v>252.19330170999999</v>
      </c>
      <c r="D1457" s="104">
        <f t="shared" si="730"/>
        <v>1197.5619999999999</v>
      </c>
      <c r="E1457" s="105">
        <f t="shared" si="743"/>
        <v>1200.7750000000001</v>
      </c>
      <c r="F1457" s="106">
        <f t="shared" si="744"/>
        <v>45677</v>
      </c>
      <c r="G1457" s="107">
        <f t="shared" si="723"/>
        <v>2.6829508618344544E-3</v>
      </c>
      <c r="H1457" s="108">
        <f t="shared" si="737"/>
        <v>45736</v>
      </c>
      <c r="I1457" s="108">
        <f t="shared" si="724"/>
        <v>45736</v>
      </c>
      <c r="J1457" s="109">
        <f t="shared" si="731"/>
        <v>18</v>
      </c>
      <c r="K1457" s="109">
        <f t="shared" si="747"/>
        <v>8</v>
      </c>
      <c r="L1457" s="8">
        <f t="shared" si="732"/>
        <v>1.0011915300000001</v>
      </c>
      <c r="M1457" s="110">
        <f t="shared" si="746"/>
        <v>1.0093555400000001</v>
      </c>
      <c r="N1457" s="110">
        <f t="shared" si="741"/>
        <v>1.365042971485116</v>
      </c>
      <c r="O1457" s="103">
        <f t="shared" si="745"/>
        <v>1.36666946</v>
      </c>
      <c r="P1457" s="103">
        <f t="shared" si="725"/>
        <v>344.66488346</v>
      </c>
      <c r="Q1457" s="11">
        <f t="shared" si="740"/>
        <v>0</v>
      </c>
      <c r="R1457" s="7">
        <f t="shared" si="733"/>
        <v>0</v>
      </c>
      <c r="S1457" s="8">
        <f t="shared" si="726"/>
        <v>0</v>
      </c>
      <c r="T1457" s="113">
        <f t="shared" si="734"/>
        <v>0.1047</v>
      </c>
      <c r="U1457" s="111">
        <f t="shared" si="742"/>
        <v>8</v>
      </c>
      <c r="V1457" s="111">
        <v>252</v>
      </c>
      <c r="W1457" s="110">
        <f t="shared" si="727"/>
        <v>1.003166075</v>
      </c>
      <c r="X1457" s="103">
        <f t="shared" si="728"/>
        <v>1.0912348700000001</v>
      </c>
      <c r="Y1457" s="8">
        <f t="shared" si="735"/>
        <v>0</v>
      </c>
      <c r="Z1457" s="114" t="str">
        <f t="shared" si="738"/>
        <v>A+J=</v>
      </c>
      <c r="AA1457" s="108">
        <f t="shared" si="739"/>
        <v>45736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729"/>
        <v>45723</v>
      </c>
      <c r="B1458" s="103">
        <f t="shared" si="722"/>
        <v>345.94425417999997</v>
      </c>
      <c r="C1458" s="103">
        <f t="shared" si="736"/>
        <v>252.19330170999999</v>
      </c>
      <c r="D1458" s="104">
        <f t="shared" si="730"/>
        <v>1197.5619999999999</v>
      </c>
      <c r="E1458" s="105">
        <f t="shared" si="743"/>
        <v>1200.7750000000001</v>
      </c>
      <c r="F1458" s="106">
        <f t="shared" si="744"/>
        <v>45677</v>
      </c>
      <c r="G1458" s="107">
        <f t="shared" si="723"/>
        <v>2.6829508618344544E-3</v>
      </c>
      <c r="H1458" s="108">
        <f t="shared" si="737"/>
        <v>45736</v>
      </c>
      <c r="I1458" s="108">
        <f t="shared" si="724"/>
        <v>45736</v>
      </c>
      <c r="J1458" s="109">
        <f t="shared" si="731"/>
        <v>18</v>
      </c>
      <c r="K1458" s="109">
        <f t="shared" si="747"/>
        <v>9</v>
      </c>
      <c r="L1458" s="8">
        <f t="shared" si="732"/>
        <v>1.00134057</v>
      </c>
      <c r="M1458" s="110">
        <f t="shared" si="746"/>
        <v>1.0093555400000001</v>
      </c>
      <c r="N1458" s="110">
        <f t="shared" si="741"/>
        <v>1.365042971485116</v>
      </c>
      <c r="O1458" s="103">
        <f t="shared" si="745"/>
        <v>1.3668728999999999</v>
      </c>
      <c r="P1458" s="103">
        <f t="shared" si="725"/>
        <v>344.71618966</v>
      </c>
      <c r="Q1458" s="11">
        <f t="shared" si="740"/>
        <v>0</v>
      </c>
      <c r="R1458" s="7">
        <f t="shared" si="733"/>
        <v>0</v>
      </c>
      <c r="S1458" s="8">
        <f t="shared" si="726"/>
        <v>0</v>
      </c>
      <c r="T1458" s="113">
        <f t="shared" si="734"/>
        <v>0.1047</v>
      </c>
      <c r="U1458" s="111">
        <f t="shared" si="742"/>
        <v>9</v>
      </c>
      <c r="V1458" s="111">
        <v>252</v>
      </c>
      <c r="W1458" s="110">
        <f t="shared" si="727"/>
        <v>1.0035625379999999</v>
      </c>
      <c r="X1458" s="103">
        <f t="shared" si="728"/>
        <v>1.22806452</v>
      </c>
      <c r="Y1458" s="8">
        <f t="shared" si="735"/>
        <v>0</v>
      </c>
      <c r="Z1458" s="114" t="str">
        <f t="shared" si="738"/>
        <v>A+J=</v>
      </c>
      <c r="AA1458" s="108">
        <f t="shared" si="739"/>
        <v>45736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729"/>
        <v>45724</v>
      </c>
      <c r="B1459" s="103">
        <f t="shared" si="722"/>
        <v>346.13249751000001</v>
      </c>
      <c r="C1459" s="103">
        <f t="shared" si="736"/>
        <v>252.19330170999999</v>
      </c>
      <c r="D1459" s="104">
        <f t="shared" si="730"/>
        <v>1197.5619999999999</v>
      </c>
      <c r="E1459" s="105">
        <f t="shared" si="743"/>
        <v>1200.7750000000001</v>
      </c>
      <c r="F1459" s="106">
        <f t="shared" si="744"/>
        <v>45677</v>
      </c>
      <c r="G1459" s="107">
        <f t="shared" si="723"/>
        <v>2.6829508618344544E-3</v>
      </c>
      <c r="H1459" s="108">
        <f t="shared" si="737"/>
        <v>45736</v>
      </c>
      <c r="I1459" s="108">
        <f t="shared" si="724"/>
        <v>45736</v>
      </c>
      <c r="J1459" s="109">
        <f t="shared" si="731"/>
        <v>18</v>
      </c>
      <c r="K1459" s="109">
        <f t="shared" si="747"/>
        <v>10</v>
      </c>
      <c r="L1459" s="8">
        <f t="shared" si="732"/>
        <v>1.00148964</v>
      </c>
      <c r="M1459" s="110">
        <f t="shared" si="746"/>
        <v>1.0093555400000001</v>
      </c>
      <c r="N1459" s="110">
        <f t="shared" si="741"/>
        <v>1.365042971485116</v>
      </c>
      <c r="O1459" s="103">
        <f t="shared" si="745"/>
        <v>1.36707639</v>
      </c>
      <c r="P1459" s="103">
        <f t="shared" si="725"/>
        <v>344.76750848</v>
      </c>
      <c r="Q1459" s="11">
        <f t="shared" si="740"/>
        <v>0</v>
      </c>
      <c r="R1459" s="7">
        <f t="shared" si="733"/>
        <v>0</v>
      </c>
      <c r="S1459" s="8">
        <f t="shared" si="726"/>
        <v>0</v>
      </c>
      <c r="T1459" s="113">
        <f t="shared" si="734"/>
        <v>0.1047</v>
      </c>
      <c r="U1459" s="111">
        <f t="shared" si="742"/>
        <v>10</v>
      </c>
      <c r="V1459" s="111">
        <v>252</v>
      </c>
      <c r="W1459" s="110">
        <f t="shared" si="727"/>
        <v>1.003959158</v>
      </c>
      <c r="X1459" s="103">
        <f t="shared" si="728"/>
        <v>1.36498903</v>
      </c>
      <c r="Y1459" s="8">
        <f t="shared" si="735"/>
        <v>0</v>
      </c>
      <c r="Z1459" s="114" t="str">
        <f t="shared" si="738"/>
        <v>A+J=</v>
      </c>
      <c r="AA1459" s="108">
        <f t="shared" si="739"/>
        <v>45736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729"/>
        <v>45725</v>
      </c>
      <c r="B1460" s="103">
        <f t="shared" si="722"/>
        <v>346.13249751000001</v>
      </c>
      <c r="C1460" s="103">
        <f t="shared" si="736"/>
        <v>252.19330170999999</v>
      </c>
      <c r="D1460" s="104">
        <f t="shared" si="730"/>
        <v>1197.5619999999999</v>
      </c>
      <c r="E1460" s="105">
        <f t="shared" si="743"/>
        <v>1200.7750000000001</v>
      </c>
      <c r="F1460" s="106">
        <f t="shared" si="744"/>
        <v>45677</v>
      </c>
      <c r="G1460" s="107">
        <f t="shared" si="723"/>
        <v>2.6829508618344544E-3</v>
      </c>
      <c r="H1460" s="108">
        <f t="shared" si="737"/>
        <v>45736</v>
      </c>
      <c r="I1460" s="108">
        <f t="shared" si="724"/>
        <v>45736</v>
      </c>
      <c r="J1460" s="109">
        <f t="shared" si="731"/>
        <v>18</v>
      </c>
      <c r="K1460" s="109">
        <f t="shared" si="747"/>
        <v>10</v>
      </c>
      <c r="L1460" s="8">
        <f t="shared" si="732"/>
        <v>1.00148964</v>
      </c>
      <c r="M1460" s="110">
        <f t="shared" si="746"/>
        <v>1.0093555400000001</v>
      </c>
      <c r="N1460" s="110">
        <f t="shared" si="741"/>
        <v>1.365042971485116</v>
      </c>
      <c r="O1460" s="103">
        <f t="shared" si="745"/>
        <v>1.36707639</v>
      </c>
      <c r="P1460" s="103">
        <f t="shared" si="725"/>
        <v>344.76750848</v>
      </c>
      <c r="Q1460" s="11">
        <f t="shared" si="740"/>
        <v>0</v>
      </c>
      <c r="R1460" s="7">
        <f t="shared" si="733"/>
        <v>0</v>
      </c>
      <c r="S1460" s="8">
        <f t="shared" si="726"/>
        <v>0</v>
      </c>
      <c r="T1460" s="113">
        <f t="shared" si="734"/>
        <v>0.1047</v>
      </c>
      <c r="U1460" s="111">
        <f t="shared" si="742"/>
        <v>10</v>
      </c>
      <c r="V1460" s="111">
        <v>252</v>
      </c>
      <c r="W1460" s="110">
        <f t="shared" si="727"/>
        <v>1.003959158</v>
      </c>
      <c r="X1460" s="103">
        <f t="shared" si="728"/>
        <v>1.36498903</v>
      </c>
      <c r="Y1460" s="8">
        <f t="shared" si="735"/>
        <v>0</v>
      </c>
      <c r="Z1460" s="114" t="str">
        <f t="shared" si="738"/>
        <v>A+J=</v>
      </c>
      <c r="AA1460" s="108">
        <f t="shared" si="739"/>
        <v>45736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729"/>
        <v>45726</v>
      </c>
      <c r="B1461" s="103">
        <f t="shared" si="722"/>
        <v>346.13249751000001</v>
      </c>
      <c r="C1461" s="103">
        <f t="shared" si="736"/>
        <v>252.19330170999999</v>
      </c>
      <c r="D1461" s="104">
        <f t="shared" si="730"/>
        <v>1197.5619999999999</v>
      </c>
      <c r="E1461" s="105">
        <f t="shared" si="743"/>
        <v>1200.7750000000001</v>
      </c>
      <c r="F1461" s="106">
        <f t="shared" si="744"/>
        <v>45677</v>
      </c>
      <c r="G1461" s="107">
        <f t="shared" si="723"/>
        <v>2.6829508618344544E-3</v>
      </c>
      <c r="H1461" s="108">
        <f t="shared" si="737"/>
        <v>45736</v>
      </c>
      <c r="I1461" s="108">
        <f t="shared" si="724"/>
        <v>45736</v>
      </c>
      <c r="J1461" s="109">
        <f t="shared" si="731"/>
        <v>18</v>
      </c>
      <c r="K1461" s="109">
        <f t="shared" si="747"/>
        <v>10</v>
      </c>
      <c r="L1461" s="8">
        <f t="shared" si="732"/>
        <v>1.00148964</v>
      </c>
      <c r="M1461" s="110">
        <f t="shared" si="746"/>
        <v>1.0093555400000001</v>
      </c>
      <c r="N1461" s="110">
        <f t="shared" si="741"/>
        <v>1.365042971485116</v>
      </c>
      <c r="O1461" s="103">
        <f t="shared" si="745"/>
        <v>1.36707639</v>
      </c>
      <c r="P1461" s="103">
        <f t="shared" si="725"/>
        <v>344.76750848</v>
      </c>
      <c r="Q1461" s="11">
        <f t="shared" si="740"/>
        <v>0</v>
      </c>
      <c r="R1461" s="7">
        <f t="shared" si="733"/>
        <v>0</v>
      </c>
      <c r="S1461" s="8">
        <f t="shared" si="726"/>
        <v>0</v>
      </c>
      <c r="T1461" s="113">
        <f t="shared" si="734"/>
        <v>0.1047</v>
      </c>
      <c r="U1461" s="111">
        <f t="shared" si="742"/>
        <v>10</v>
      </c>
      <c r="V1461" s="111">
        <v>252</v>
      </c>
      <c r="W1461" s="110">
        <f t="shared" si="727"/>
        <v>1.003959158</v>
      </c>
      <c r="X1461" s="103">
        <f t="shared" si="728"/>
        <v>1.36498903</v>
      </c>
      <c r="Y1461" s="8">
        <f t="shared" si="735"/>
        <v>0</v>
      </c>
      <c r="Z1461" s="114" t="str">
        <f t="shared" si="738"/>
        <v>A+J=</v>
      </c>
      <c r="AA1461" s="108">
        <f t="shared" si="739"/>
        <v>45736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729"/>
        <v>45727</v>
      </c>
      <c r="B1462" s="103">
        <f t="shared" si="722"/>
        <v>346.32083822000004</v>
      </c>
      <c r="C1462" s="103">
        <f t="shared" si="736"/>
        <v>252.19330170999999</v>
      </c>
      <c r="D1462" s="104">
        <f t="shared" si="730"/>
        <v>1197.5619999999999</v>
      </c>
      <c r="E1462" s="105">
        <f t="shared" si="743"/>
        <v>1200.7750000000001</v>
      </c>
      <c r="F1462" s="106">
        <f t="shared" si="744"/>
        <v>45677</v>
      </c>
      <c r="G1462" s="107">
        <f t="shared" si="723"/>
        <v>2.6829508618344544E-3</v>
      </c>
      <c r="H1462" s="108">
        <f t="shared" si="737"/>
        <v>45736</v>
      </c>
      <c r="I1462" s="108">
        <f t="shared" si="724"/>
        <v>45736</v>
      </c>
      <c r="J1462" s="109">
        <f t="shared" si="731"/>
        <v>18</v>
      </c>
      <c r="K1462" s="109">
        <f t="shared" si="747"/>
        <v>11</v>
      </c>
      <c r="L1462" s="8">
        <f t="shared" si="732"/>
        <v>1.0016387200000001</v>
      </c>
      <c r="M1462" s="110">
        <f t="shared" si="746"/>
        <v>1.0093555400000001</v>
      </c>
      <c r="N1462" s="110">
        <f t="shared" si="741"/>
        <v>1.365042971485116</v>
      </c>
      <c r="O1462" s="103">
        <f t="shared" si="745"/>
        <v>1.3672798900000001</v>
      </c>
      <c r="P1462" s="103">
        <f t="shared" si="725"/>
        <v>344.81882982000002</v>
      </c>
      <c r="Q1462" s="11">
        <f t="shared" si="740"/>
        <v>0</v>
      </c>
      <c r="R1462" s="7">
        <f t="shared" si="733"/>
        <v>0</v>
      </c>
      <c r="S1462" s="8">
        <f t="shared" si="726"/>
        <v>0</v>
      </c>
      <c r="T1462" s="113">
        <f t="shared" si="734"/>
        <v>0.1047</v>
      </c>
      <c r="U1462" s="111">
        <f t="shared" si="742"/>
        <v>11</v>
      </c>
      <c r="V1462" s="111">
        <v>252</v>
      </c>
      <c r="W1462" s="110">
        <f t="shared" si="727"/>
        <v>1.004355935</v>
      </c>
      <c r="X1462" s="103">
        <f t="shared" si="728"/>
        <v>1.5020084</v>
      </c>
      <c r="Y1462" s="8">
        <f t="shared" si="735"/>
        <v>0</v>
      </c>
      <c r="Z1462" s="114" t="str">
        <f t="shared" si="738"/>
        <v>A+J=</v>
      </c>
      <c r="AA1462" s="108">
        <f t="shared" si="739"/>
        <v>45736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729"/>
        <v>45728</v>
      </c>
      <c r="B1463" s="103">
        <f t="shared" si="722"/>
        <v>346.50928393000004</v>
      </c>
      <c r="C1463" s="103">
        <f t="shared" si="736"/>
        <v>252.19330170999999</v>
      </c>
      <c r="D1463" s="104">
        <f t="shared" si="730"/>
        <v>1197.5619999999999</v>
      </c>
      <c r="E1463" s="105">
        <f t="shared" si="743"/>
        <v>1200.7750000000001</v>
      </c>
      <c r="F1463" s="106">
        <f t="shared" si="744"/>
        <v>45677</v>
      </c>
      <c r="G1463" s="107">
        <f t="shared" si="723"/>
        <v>2.6829508618344544E-3</v>
      </c>
      <c r="H1463" s="108">
        <f t="shared" si="737"/>
        <v>45736</v>
      </c>
      <c r="I1463" s="108">
        <f t="shared" si="724"/>
        <v>45736</v>
      </c>
      <c r="J1463" s="109">
        <f t="shared" si="731"/>
        <v>18</v>
      </c>
      <c r="K1463" s="109">
        <f t="shared" si="747"/>
        <v>12</v>
      </c>
      <c r="L1463" s="8">
        <f t="shared" si="732"/>
        <v>1.00178783</v>
      </c>
      <c r="M1463" s="110">
        <f t="shared" si="746"/>
        <v>1.0093555400000001</v>
      </c>
      <c r="N1463" s="110">
        <f t="shared" si="741"/>
        <v>1.365042971485116</v>
      </c>
      <c r="O1463" s="103">
        <f t="shared" si="745"/>
        <v>1.3674834300000001</v>
      </c>
      <c r="P1463" s="103">
        <f t="shared" si="725"/>
        <v>344.87016124000002</v>
      </c>
      <c r="Q1463" s="11">
        <f t="shared" si="740"/>
        <v>0</v>
      </c>
      <c r="R1463" s="7">
        <f t="shared" si="733"/>
        <v>0</v>
      </c>
      <c r="S1463" s="8">
        <f t="shared" si="726"/>
        <v>0</v>
      </c>
      <c r="T1463" s="113">
        <f t="shared" si="734"/>
        <v>0.1047</v>
      </c>
      <c r="U1463" s="111">
        <f t="shared" si="742"/>
        <v>12</v>
      </c>
      <c r="V1463" s="111">
        <v>252</v>
      </c>
      <c r="W1463" s="110">
        <f t="shared" si="727"/>
        <v>1.004752869</v>
      </c>
      <c r="X1463" s="103">
        <f t="shared" si="728"/>
        <v>1.63912269</v>
      </c>
      <c r="Y1463" s="8">
        <f t="shared" si="735"/>
        <v>0</v>
      </c>
      <c r="Z1463" s="114" t="str">
        <f t="shared" si="738"/>
        <v>A+J=</v>
      </c>
      <c r="AA1463" s="108">
        <f t="shared" si="739"/>
        <v>45736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729"/>
        <v>45729</v>
      </c>
      <c r="B1464" s="103">
        <f t="shared" si="722"/>
        <v>346.69783215000001</v>
      </c>
      <c r="C1464" s="103">
        <f t="shared" si="736"/>
        <v>252.19330170999999</v>
      </c>
      <c r="D1464" s="104">
        <f t="shared" si="730"/>
        <v>1197.5619999999999</v>
      </c>
      <c r="E1464" s="105">
        <f t="shared" si="743"/>
        <v>1200.7750000000001</v>
      </c>
      <c r="F1464" s="106">
        <f t="shared" si="744"/>
        <v>45677</v>
      </c>
      <c r="G1464" s="107">
        <f t="shared" si="723"/>
        <v>2.6829508618344544E-3</v>
      </c>
      <c r="H1464" s="108">
        <f t="shared" si="737"/>
        <v>45736</v>
      </c>
      <c r="I1464" s="108">
        <f t="shared" si="724"/>
        <v>45736</v>
      </c>
      <c r="J1464" s="109">
        <f t="shared" si="731"/>
        <v>18</v>
      </c>
      <c r="K1464" s="109">
        <f t="shared" si="747"/>
        <v>13</v>
      </c>
      <c r="L1464" s="8">
        <f t="shared" si="732"/>
        <v>1.0019369600000001</v>
      </c>
      <c r="M1464" s="110">
        <f t="shared" si="746"/>
        <v>1.0093555400000001</v>
      </c>
      <c r="N1464" s="110">
        <f t="shared" si="741"/>
        <v>1.365042971485116</v>
      </c>
      <c r="O1464" s="103">
        <f t="shared" si="745"/>
        <v>1.3676870000000001</v>
      </c>
      <c r="P1464" s="103">
        <f t="shared" si="725"/>
        <v>344.92150022999999</v>
      </c>
      <c r="Q1464" s="11">
        <f t="shared" si="740"/>
        <v>0</v>
      </c>
      <c r="R1464" s="7">
        <f t="shared" si="733"/>
        <v>0</v>
      </c>
      <c r="S1464" s="8">
        <f t="shared" si="726"/>
        <v>0</v>
      </c>
      <c r="T1464" s="113">
        <f t="shared" si="734"/>
        <v>0.1047</v>
      </c>
      <c r="U1464" s="111">
        <f t="shared" si="742"/>
        <v>13</v>
      </c>
      <c r="V1464" s="111">
        <v>252</v>
      </c>
      <c r="W1464" s="110">
        <f t="shared" si="727"/>
        <v>1.00514996</v>
      </c>
      <c r="X1464" s="103">
        <f t="shared" si="728"/>
        <v>1.7763319200000001</v>
      </c>
      <c r="Y1464" s="8">
        <f t="shared" si="735"/>
        <v>0</v>
      </c>
      <c r="Z1464" s="114" t="str">
        <f t="shared" si="738"/>
        <v>A+J=</v>
      </c>
      <c r="AA1464" s="108">
        <f t="shared" si="739"/>
        <v>45736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729"/>
        <v>45730</v>
      </c>
      <c r="B1465" s="103">
        <f t="shared" si="722"/>
        <v>346.88648258000001</v>
      </c>
      <c r="C1465" s="103">
        <f t="shared" si="736"/>
        <v>252.19330170999999</v>
      </c>
      <c r="D1465" s="104">
        <f t="shared" si="730"/>
        <v>1197.5619999999999</v>
      </c>
      <c r="E1465" s="105">
        <f t="shared" si="743"/>
        <v>1200.7750000000001</v>
      </c>
      <c r="F1465" s="106">
        <f t="shared" si="744"/>
        <v>45677</v>
      </c>
      <c r="G1465" s="107">
        <f t="shared" si="723"/>
        <v>2.6829508618344544E-3</v>
      </c>
      <c r="H1465" s="108">
        <f t="shared" si="737"/>
        <v>45736</v>
      </c>
      <c r="I1465" s="108">
        <f t="shared" si="724"/>
        <v>45736</v>
      </c>
      <c r="J1465" s="109">
        <f t="shared" si="731"/>
        <v>18</v>
      </c>
      <c r="K1465" s="109">
        <f t="shared" si="747"/>
        <v>14</v>
      </c>
      <c r="L1465" s="8">
        <f t="shared" si="732"/>
        <v>1.00208611</v>
      </c>
      <c r="M1465" s="110">
        <f t="shared" si="746"/>
        <v>1.0093555400000001</v>
      </c>
      <c r="N1465" s="110">
        <f t="shared" si="741"/>
        <v>1.365042971485116</v>
      </c>
      <c r="O1465" s="103">
        <f t="shared" si="745"/>
        <v>1.3678906</v>
      </c>
      <c r="P1465" s="103">
        <f t="shared" si="725"/>
        <v>344.97284679000001</v>
      </c>
      <c r="Q1465" s="11">
        <f t="shared" si="740"/>
        <v>0</v>
      </c>
      <c r="R1465" s="7">
        <f t="shared" si="733"/>
        <v>0</v>
      </c>
      <c r="S1465" s="8">
        <f t="shared" si="726"/>
        <v>0</v>
      </c>
      <c r="T1465" s="113">
        <f t="shared" si="734"/>
        <v>0.1047</v>
      </c>
      <c r="U1465" s="111">
        <f t="shared" si="742"/>
        <v>14</v>
      </c>
      <c r="V1465" s="111">
        <v>252</v>
      </c>
      <c r="W1465" s="110">
        <f t="shared" si="727"/>
        <v>1.005547207</v>
      </c>
      <c r="X1465" s="103">
        <f t="shared" si="728"/>
        <v>1.9136357900000001</v>
      </c>
      <c r="Y1465" s="8">
        <f t="shared" si="735"/>
        <v>0</v>
      </c>
      <c r="Z1465" s="114" t="str">
        <f t="shared" si="738"/>
        <v>A+J=</v>
      </c>
      <c r="AA1465" s="108">
        <f t="shared" si="739"/>
        <v>45736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729"/>
        <v>45731</v>
      </c>
      <c r="B1466" s="103">
        <f t="shared" si="722"/>
        <v>347.07523591</v>
      </c>
      <c r="C1466" s="103">
        <f t="shared" si="736"/>
        <v>252.19330170999999</v>
      </c>
      <c r="D1466" s="104">
        <f t="shared" si="730"/>
        <v>1197.5619999999999</v>
      </c>
      <c r="E1466" s="105">
        <f t="shared" si="743"/>
        <v>1200.7750000000001</v>
      </c>
      <c r="F1466" s="106">
        <f t="shared" si="744"/>
        <v>45677</v>
      </c>
      <c r="G1466" s="107">
        <f t="shared" si="723"/>
        <v>2.6829508618344544E-3</v>
      </c>
      <c r="H1466" s="108">
        <f t="shared" si="737"/>
        <v>45736</v>
      </c>
      <c r="I1466" s="108">
        <f t="shared" si="724"/>
        <v>45736</v>
      </c>
      <c r="J1466" s="109">
        <f t="shared" si="731"/>
        <v>18</v>
      </c>
      <c r="K1466" s="109">
        <f t="shared" si="747"/>
        <v>15</v>
      </c>
      <c r="L1466" s="8">
        <f t="shared" si="732"/>
        <v>1.00223529</v>
      </c>
      <c r="M1466" s="110">
        <f t="shared" si="746"/>
        <v>1.0093555400000001</v>
      </c>
      <c r="N1466" s="110">
        <f t="shared" si="741"/>
        <v>1.365042971485116</v>
      </c>
      <c r="O1466" s="103">
        <f t="shared" si="745"/>
        <v>1.3680942300000001</v>
      </c>
      <c r="P1466" s="103">
        <f t="shared" si="725"/>
        <v>345.02420090999999</v>
      </c>
      <c r="Q1466" s="11">
        <f t="shared" si="740"/>
        <v>0</v>
      </c>
      <c r="R1466" s="7">
        <f t="shared" si="733"/>
        <v>0</v>
      </c>
      <c r="S1466" s="8">
        <f t="shared" si="726"/>
        <v>0</v>
      </c>
      <c r="T1466" s="113">
        <f t="shared" si="734"/>
        <v>0.1047</v>
      </c>
      <c r="U1466" s="111">
        <f t="shared" si="742"/>
        <v>15</v>
      </c>
      <c r="V1466" s="111">
        <v>252</v>
      </c>
      <c r="W1466" s="110">
        <f t="shared" si="727"/>
        <v>1.005944612</v>
      </c>
      <c r="X1466" s="103">
        <f t="shared" si="728"/>
        <v>2.0510350000000002</v>
      </c>
      <c r="Y1466" s="8">
        <f t="shared" si="735"/>
        <v>0</v>
      </c>
      <c r="Z1466" s="114" t="str">
        <f t="shared" si="738"/>
        <v>A+J=</v>
      </c>
      <c r="AA1466" s="108">
        <f t="shared" si="739"/>
        <v>45736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729"/>
        <v>45732</v>
      </c>
      <c r="B1467" s="103">
        <f t="shared" si="722"/>
        <v>347.07523591</v>
      </c>
      <c r="C1467" s="103">
        <f t="shared" si="736"/>
        <v>252.19330170999999</v>
      </c>
      <c r="D1467" s="104">
        <f t="shared" si="730"/>
        <v>1197.5619999999999</v>
      </c>
      <c r="E1467" s="105">
        <f t="shared" si="743"/>
        <v>1200.7750000000001</v>
      </c>
      <c r="F1467" s="106">
        <f t="shared" si="744"/>
        <v>45677</v>
      </c>
      <c r="G1467" s="107">
        <f t="shared" si="723"/>
        <v>2.6829508618344544E-3</v>
      </c>
      <c r="H1467" s="108">
        <f t="shared" si="737"/>
        <v>45736</v>
      </c>
      <c r="I1467" s="108">
        <f t="shared" si="724"/>
        <v>45736</v>
      </c>
      <c r="J1467" s="109">
        <f t="shared" si="731"/>
        <v>18</v>
      </c>
      <c r="K1467" s="109">
        <f t="shared" si="747"/>
        <v>15</v>
      </c>
      <c r="L1467" s="8">
        <f t="shared" si="732"/>
        <v>1.00223529</v>
      </c>
      <c r="M1467" s="110">
        <f t="shared" si="746"/>
        <v>1.0093555400000001</v>
      </c>
      <c r="N1467" s="110">
        <f t="shared" si="741"/>
        <v>1.365042971485116</v>
      </c>
      <c r="O1467" s="103">
        <f t="shared" si="745"/>
        <v>1.3680942300000001</v>
      </c>
      <c r="P1467" s="103">
        <f t="shared" si="725"/>
        <v>345.02420090999999</v>
      </c>
      <c r="Q1467" s="11">
        <f t="shared" si="740"/>
        <v>0</v>
      </c>
      <c r="R1467" s="7">
        <f t="shared" si="733"/>
        <v>0</v>
      </c>
      <c r="S1467" s="8">
        <f t="shared" si="726"/>
        <v>0</v>
      </c>
      <c r="T1467" s="113">
        <f t="shared" si="734"/>
        <v>0.1047</v>
      </c>
      <c r="U1467" s="111">
        <f t="shared" si="742"/>
        <v>15</v>
      </c>
      <c r="V1467" s="111">
        <v>252</v>
      </c>
      <c r="W1467" s="110">
        <f t="shared" si="727"/>
        <v>1.005944612</v>
      </c>
      <c r="X1467" s="103">
        <f t="shared" si="728"/>
        <v>2.0510350000000002</v>
      </c>
      <c r="Y1467" s="8">
        <f t="shared" si="735"/>
        <v>0</v>
      </c>
      <c r="Z1467" s="114" t="str">
        <f t="shared" si="738"/>
        <v>A+J=</v>
      </c>
      <c r="AA1467" s="108">
        <f t="shared" si="739"/>
        <v>45736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729"/>
        <v>45733</v>
      </c>
      <c r="B1468" s="103">
        <f t="shared" si="722"/>
        <v>347.07523591</v>
      </c>
      <c r="C1468" s="103">
        <f t="shared" si="736"/>
        <v>252.19330170999999</v>
      </c>
      <c r="D1468" s="104">
        <f t="shared" si="730"/>
        <v>1197.5619999999999</v>
      </c>
      <c r="E1468" s="105">
        <f t="shared" si="743"/>
        <v>1200.7750000000001</v>
      </c>
      <c r="F1468" s="106">
        <f t="shared" si="744"/>
        <v>45677</v>
      </c>
      <c r="G1468" s="107">
        <f t="shared" si="723"/>
        <v>2.6829508618344544E-3</v>
      </c>
      <c r="H1468" s="108">
        <f t="shared" si="737"/>
        <v>45736</v>
      </c>
      <c r="I1468" s="108">
        <f t="shared" si="724"/>
        <v>45736</v>
      </c>
      <c r="J1468" s="109">
        <f t="shared" si="731"/>
        <v>18</v>
      </c>
      <c r="K1468" s="109">
        <f t="shared" si="747"/>
        <v>15</v>
      </c>
      <c r="L1468" s="8">
        <f t="shared" si="732"/>
        <v>1.00223529</v>
      </c>
      <c r="M1468" s="110">
        <f t="shared" si="746"/>
        <v>1.0093555400000001</v>
      </c>
      <c r="N1468" s="110">
        <f t="shared" si="741"/>
        <v>1.365042971485116</v>
      </c>
      <c r="O1468" s="103">
        <f t="shared" si="745"/>
        <v>1.3680942300000001</v>
      </c>
      <c r="P1468" s="103">
        <f t="shared" si="725"/>
        <v>345.02420090999999</v>
      </c>
      <c r="Q1468" s="11">
        <f t="shared" si="740"/>
        <v>0</v>
      </c>
      <c r="R1468" s="7">
        <f t="shared" si="733"/>
        <v>0</v>
      </c>
      <c r="S1468" s="8">
        <f t="shared" si="726"/>
        <v>0</v>
      </c>
      <c r="T1468" s="113">
        <f t="shared" si="734"/>
        <v>0.1047</v>
      </c>
      <c r="U1468" s="111">
        <f t="shared" si="742"/>
        <v>15</v>
      </c>
      <c r="V1468" s="111">
        <v>252</v>
      </c>
      <c r="W1468" s="110">
        <f t="shared" si="727"/>
        <v>1.005944612</v>
      </c>
      <c r="X1468" s="103">
        <f t="shared" si="728"/>
        <v>2.0510350000000002</v>
      </c>
      <c r="Y1468" s="8">
        <f t="shared" si="735"/>
        <v>0</v>
      </c>
      <c r="Z1468" s="114" t="str">
        <f t="shared" si="738"/>
        <v>A+J=</v>
      </c>
      <c r="AA1468" s="108">
        <f t="shared" si="739"/>
        <v>45736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729"/>
        <v>45734</v>
      </c>
      <c r="B1469" s="103">
        <f t="shared" si="722"/>
        <v>347.26409405000004</v>
      </c>
      <c r="C1469" s="103">
        <f t="shared" si="736"/>
        <v>252.19330170999999</v>
      </c>
      <c r="D1469" s="104">
        <f t="shared" si="730"/>
        <v>1197.5619999999999</v>
      </c>
      <c r="E1469" s="105">
        <f t="shared" si="743"/>
        <v>1200.7750000000001</v>
      </c>
      <c r="F1469" s="106">
        <f t="shared" si="744"/>
        <v>45677</v>
      </c>
      <c r="G1469" s="107">
        <f t="shared" si="723"/>
        <v>2.6829508618344544E-3</v>
      </c>
      <c r="H1469" s="108">
        <f t="shared" si="737"/>
        <v>45736</v>
      </c>
      <c r="I1469" s="108">
        <f t="shared" si="724"/>
        <v>45736</v>
      </c>
      <c r="J1469" s="109">
        <f t="shared" si="731"/>
        <v>18</v>
      </c>
      <c r="K1469" s="109">
        <f t="shared" si="747"/>
        <v>16</v>
      </c>
      <c r="L1469" s="8">
        <f t="shared" si="732"/>
        <v>1.0023844900000001</v>
      </c>
      <c r="M1469" s="110">
        <f t="shared" si="746"/>
        <v>1.0093555400000001</v>
      </c>
      <c r="N1469" s="110">
        <f t="shared" si="741"/>
        <v>1.365042971485116</v>
      </c>
      <c r="O1469" s="103">
        <f t="shared" si="745"/>
        <v>1.3682979</v>
      </c>
      <c r="P1469" s="103">
        <f t="shared" si="725"/>
        <v>345.07556512000002</v>
      </c>
      <c r="Q1469" s="11">
        <f t="shared" si="740"/>
        <v>0</v>
      </c>
      <c r="R1469" s="7">
        <f t="shared" si="733"/>
        <v>0</v>
      </c>
      <c r="S1469" s="8">
        <f t="shared" si="726"/>
        <v>0</v>
      </c>
      <c r="T1469" s="113">
        <f t="shared" si="734"/>
        <v>0.1047</v>
      </c>
      <c r="U1469" s="111">
        <f t="shared" si="742"/>
        <v>16</v>
      </c>
      <c r="V1469" s="111">
        <v>252</v>
      </c>
      <c r="W1469" s="110">
        <f t="shared" si="727"/>
        <v>1.006342173</v>
      </c>
      <c r="X1469" s="103">
        <f t="shared" si="728"/>
        <v>2.1885289299999999</v>
      </c>
      <c r="Y1469" s="8">
        <f t="shared" si="735"/>
        <v>0</v>
      </c>
      <c r="Z1469" s="114" t="str">
        <f t="shared" si="738"/>
        <v>A+J=</v>
      </c>
      <c r="AA1469" s="108">
        <f t="shared" si="739"/>
        <v>45736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729"/>
        <v>45735</v>
      </c>
      <c r="B1470" s="103">
        <f t="shared" si="722"/>
        <v>347.45305009000003</v>
      </c>
      <c r="C1470" s="103">
        <f t="shared" si="736"/>
        <v>252.19330170999999</v>
      </c>
      <c r="D1470" s="104">
        <f t="shared" si="730"/>
        <v>1197.5619999999999</v>
      </c>
      <c r="E1470" s="105">
        <f t="shared" si="743"/>
        <v>1200.7750000000001</v>
      </c>
      <c r="F1470" s="106">
        <f t="shared" si="744"/>
        <v>45677</v>
      </c>
      <c r="G1470" s="107">
        <f t="shared" si="723"/>
        <v>2.6829508618344544E-3</v>
      </c>
      <c r="H1470" s="108">
        <f t="shared" si="737"/>
        <v>45736</v>
      </c>
      <c r="I1470" s="108">
        <f t="shared" si="724"/>
        <v>45736</v>
      </c>
      <c r="J1470" s="109">
        <f t="shared" si="731"/>
        <v>18</v>
      </c>
      <c r="K1470" s="109">
        <f t="shared" si="747"/>
        <v>17</v>
      </c>
      <c r="L1470" s="8">
        <f t="shared" si="732"/>
        <v>1.0025337000000001</v>
      </c>
      <c r="M1470" s="110">
        <f t="shared" si="746"/>
        <v>1.0093555400000001</v>
      </c>
      <c r="N1470" s="110">
        <f t="shared" si="741"/>
        <v>1.365042971485116</v>
      </c>
      <c r="O1470" s="103">
        <f t="shared" si="745"/>
        <v>1.36850158</v>
      </c>
      <c r="P1470" s="103">
        <f t="shared" si="725"/>
        <v>345.12693185000001</v>
      </c>
      <c r="Q1470" s="11">
        <f t="shared" si="740"/>
        <v>0</v>
      </c>
      <c r="R1470" s="7">
        <f t="shared" si="733"/>
        <v>0</v>
      </c>
      <c r="S1470" s="8">
        <f t="shared" si="726"/>
        <v>0</v>
      </c>
      <c r="T1470" s="113">
        <f t="shared" si="734"/>
        <v>0.1047</v>
      </c>
      <c r="U1470" s="111">
        <f t="shared" si="742"/>
        <v>17</v>
      </c>
      <c r="V1470" s="111">
        <v>252</v>
      </c>
      <c r="W1470" s="110">
        <f t="shared" si="727"/>
        <v>1.0067398919999999</v>
      </c>
      <c r="X1470" s="103">
        <f t="shared" si="728"/>
        <v>2.32611824</v>
      </c>
      <c r="Y1470" s="8">
        <f t="shared" si="735"/>
        <v>0</v>
      </c>
      <c r="Z1470" s="114" t="str">
        <f t="shared" si="738"/>
        <v>A+J=</v>
      </c>
      <c r="AA1470" s="108">
        <f t="shared" si="739"/>
        <v>45736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729"/>
        <v>45736</v>
      </c>
      <c r="B1471" s="103">
        <f t="shared" si="722"/>
        <v>347.64211388999996</v>
      </c>
      <c r="C1471" s="103">
        <f t="shared" si="736"/>
        <v>252.19330170999999</v>
      </c>
      <c r="D1471" s="104">
        <f t="shared" si="730"/>
        <v>1197.5619999999999</v>
      </c>
      <c r="E1471" s="105">
        <f t="shared" si="743"/>
        <v>1200.7750000000001</v>
      </c>
      <c r="F1471" s="106">
        <f t="shared" si="744"/>
        <v>45677</v>
      </c>
      <c r="G1471" s="107">
        <f t="shared" si="723"/>
        <v>2.6829508618344544E-3</v>
      </c>
      <c r="H1471" s="108">
        <f t="shared" si="737"/>
        <v>45769</v>
      </c>
      <c r="I1471" s="108">
        <f t="shared" si="724"/>
        <v>45736</v>
      </c>
      <c r="J1471" s="109">
        <f t="shared" si="731"/>
        <v>18</v>
      </c>
      <c r="K1471" s="109">
        <f t="shared" si="747"/>
        <v>18</v>
      </c>
      <c r="L1471" s="8">
        <f t="shared" si="732"/>
        <v>1.0026829500000001</v>
      </c>
      <c r="M1471" s="110">
        <f t="shared" si="746"/>
        <v>1.0093555400000001</v>
      </c>
      <c r="N1471" s="110">
        <f t="shared" si="741"/>
        <v>1.365042971485116</v>
      </c>
      <c r="O1471" s="103">
        <f t="shared" si="745"/>
        <v>1.36870531</v>
      </c>
      <c r="P1471" s="103">
        <f t="shared" si="725"/>
        <v>345.17831118999999</v>
      </c>
      <c r="Q1471" s="11">
        <f t="shared" si="740"/>
        <v>48</v>
      </c>
      <c r="R1471" s="7">
        <f t="shared" si="733"/>
        <v>4.0689000000000003E-2</v>
      </c>
      <c r="S1471" s="8">
        <f t="shared" si="726"/>
        <v>14.0449603</v>
      </c>
      <c r="T1471" s="113">
        <f t="shared" si="734"/>
        <v>0.1047</v>
      </c>
      <c r="U1471" s="111">
        <f t="shared" si="742"/>
        <v>18</v>
      </c>
      <c r="V1471" s="111">
        <v>252</v>
      </c>
      <c r="W1471" s="110">
        <f t="shared" si="727"/>
        <v>1.007137768</v>
      </c>
      <c r="X1471" s="103">
        <f t="shared" si="728"/>
        <v>2.4638027</v>
      </c>
      <c r="Y1471" s="8">
        <f t="shared" si="735"/>
        <v>16.508762999999998</v>
      </c>
      <c r="Z1471" s="114" t="str">
        <f t="shared" si="738"/>
        <v>A+J=</v>
      </c>
      <c r="AA1471" s="108">
        <f t="shared" si="739"/>
        <v>45736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729"/>
        <v>45737</v>
      </c>
      <c r="B1472" s="103">
        <f t="shared" si="722"/>
        <v>331.43072878999999</v>
      </c>
      <c r="C1472" s="103">
        <f t="shared" si="736"/>
        <v>241.93180846000001</v>
      </c>
      <c r="D1472" s="104">
        <f t="shared" si="730"/>
        <v>1200.7750000000001</v>
      </c>
      <c r="E1472" s="105">
        <f t="shared" si="743"/>
        <v>1213.5139999999999</v>
      </c>
      <c r="F1472" s="106">
        <f t="shared" si="744"/>
        <v>45708</v>
      </c>
      <c r="G1472" s="107">
        <f t="shared" si="723"/>
        <v>1.060898169931912E-2</v>
      </c>
      <c r="H1472" s="108">
        <f t="shared" si="737"/>
        <v>45769</v>
      </c>
      <c r="I1472" s="108">
        <f t="shared" si="724"/>
        <v>45769</v>
      </c>
      <c r="J1472" s="109">
        <f t="shared" si="731"/>
        <v>21</v>
      </c>
      <c r="K1472" s="109">
        <f t="shared" si="747"/>
        <v>1</v>
      </c>
      <c r="L1472" s="8">
        <f t="shared" si="732"/>
        <v>1.00050265</v>
      </c>
      <c r="M1472" s="110">
        <f t="shared" si="746"/>
        <v>1.0026829500000001</v>
      </c>
      <c r="N1472" s="110">
        <f t="shared" si="741"/>
        <v>1.3687053135254621</v>
      </c>
      <c r="O1472" s="103">
        <f t="shared" si="745"/>
        <v>1.3693932900000001</v>
      </c>
      <c r="P1472" s="103">
        <f t="shared" si="725"/>
        <v>331.29979514000001</v>
      </c>
      <c r="Q1472" s="11">
        <f t="shared" si="740"/>
        <v>0</v>
      </c>
      <c r="R1472" s="7">
        <f t="shared" si="733"/>
        <v>0</v>
      </c>
      <c r="S1472" s="8">
        <f t="shared" si="726"/>
        <v>0</v>
      </c>
      <c r="T1472" s="113">
        <f t="shared" si="734"/>
        <v>0.1047</v>
      </c>
      <c r="U1472" s="111">
        <f t="shared" si="742"/>
        <v>1</v>
      </c>
      <c r="V1472" s="111">
        <v>252</v>
      </c>
      <c r="W1472" s="110">
        <f t="shared" si="727"/>
        <v>1.0003952119999999</v>
      </c>
      <c r="X1472" s="103">
        <f t="shared" si="728"/>
        <v>0.13093365000000001</v>
      </c>
      <c r="Y1472" s="8">
        <f t="shared" si="735"/>
        <v>0</v>
      </c>
      <c r="Z1472" s="114" t="str">
        <f t="shared" si="738"/>
        <v>A+J=</v>
      </c>
      <c r="AA1472" s="108">
        <f t="shared" si="739"/>
        <v>45769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729"/>
        <v>45738</v>
      </c>
      <c r="B1473" s="103">
        <f t="shared" si="722"/>
        <v>331.72837503</v>
      </c>
      <c r="C1473" s="103">
        <f t="shared" si="736"/>
        <v>241.93180846000001</v>
      </c>
      <c r="D1473" s="104">
        <f t="shared" si="730"/>
        <v>1200.7750000000001</v>
      </c>
      <c r="E1473" s="105">
        <f t="shared" si="743"/>
        <v>1213.5139999999999</v>
      </c>
      <c r="F1473" s="106">
        <f t="shared" si="744"/>
        <v>45708</v>
      </c>
      <c r="G1473" s="107">
        <f t="shared" si="723"/>
        <v>1.060898169931912E-2</v>
      </c>
      <c r="H1473" s="108">
        <f t="shared" si="737"/>
        <v>45769</v>
      </c>
      <c r="I1473" s="108">
        <f t="shared" si="724"/>
        <v>45769</v>
      </c>
      <c r="J1473" s="109">
        <f t="shared" si="731"/>
        <v>21</v>
      </c>
      <c r="K1473" s="109">
        <f t="shared" si="747"/>
        <v>2</v>
      </c>
      <c r="L1473" s="8">
        <f t="shared" si="732"/>
        <v>1.0010055600000001</v>
      </c>
      <c r="M1473" s="110">
        <f t="shared" si="746"/>
        <v>1.0026829500000001</v>
      </c>
      <c r="N1473" s="110">
        <f t="shared" si="741"/>
        <v>1.3687053135254621</v>
      </c>
      <c r="O1473" s="103">
        <f t="shared" si="745"/>
        <v>1.3700816200000001</v>
      </c>
      <c r="P1473" s="103">
        <f t="shared" si="725"/>
        <v>331.46632405999998</v>
      </c>
      <c r="Q1473" s="11">
        <f t="shared" si="740"/>
        <v>0</v>
      </c>
      <c r="R1473" s="7">
        <f t="shared" si="733"/>
        <v>0</v>
      </c>
      <c r="S1473" s="8">
        <f t="shared" si="726"/>
        <v>0</v>
      </c>
      <c r="T1473" s="113">
        <f t="shared" si="734"/>
        <v>0.1047</v>
      </c>
      <c r="U1473" s="111">
        <f t="shared" si="742"/>
        <v>2</v>
      </c>
      <c r="V1473" s="111">
        <v>252</v>
      </c>
      <c r="W1473" s="110">
        <f t="shared" si="727"/>
        <v>1.000790581</v>
      </c>
      <c r="X1473" s="103">
        <f t="shared" si="728"/>
        <v>0.26205096999999999</v>
      </c>
      <c r="Y1473" s="8">
        <f t="shared" si="735"/>
        <v>0</v>
      </c>
      <c r="Z1473" s="114" t="str">
        <f t="shared" si="738"/>
        <v>A+J=</v>
      </c>
      <c r="AA1473" s="108">
        <f t="shared" si="739"/>
        <v>45769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729"/>
        <v>45739</v>
      </c>
      <c r="B1474" s="103">
        <f t="shared" si="722"/>
        <v>331.72837503</v>
      </c>
      <c r="C1474" s="103">
        <f t="shared" si="736"/>
        <v>241.93180846000001</v>
      </c>
      <c r="D1474" s="104">
        <f t="shared" si="730"/>
        <v>1200.7750000000001</v>
      </c>
      <c r="E1474" s="105">
        <f t="shared" si="743"/>
        <v>1213.5139999999999</v>
      </c>
      <c r="F1474" s="106">
        <f t="shared" si="744"/>
        <v>45708</v>
      </c>
      <c r="G1474" s="107">
        <f t="shared" si="723"/>
        <v>1.060898169931912E-2</v>
      </c>
      <c r="H1474" s="108">
        <f t="shared" si="737"/>
        <v>45769</v>
      </c>
      <c r="I1474" s="108">
        <f t="shared" si="724"/>
        <v>45769</v>
      </c>
      <c r="J1474" s="109">
        <f t="shared" si="731"/>
        <v>21</v>
      </c>
      <c r="K1474" s="109">
        <f t="shared" si="747"/>
        <v>2</v>
      </c>
      <c r="L1474" s="8">
        <f t="shared" si="732"/>
        <v>1.0010055600000001</v>
      </c>
      <c r="M1474" s="110">
        <f t="shared" si="746"/>
        <v>1.0026829500000001</v>
      </c>
      <c r="N1474" s="110">
        <f t="shared" si="741"/>
        <v>1.3687053135254621</v>
      </c>
      <c r="O1474" s="103">
        <f t="shared" si="745"/>
        <v>1.3700816200000001</v>
      </c>
      <c r="P1474" s="103">
        <f t="shared" si="725"/>
        <v>331.46632405999998</v>
      </c>
      <c r="Q1474" s="11">
        <f t="shared" si="740"/>
        <v>0</v>
      </c>
      <c r="R1474" s="7">
        <f t="shared" si="733"/>
        <v>0</v>
      </c>
      <c r="S1474" s="8">
        <f t="shared" si="726"/>
        <v>0</v>
      </c>
      <c r="T1474" s="113">
        <f t="shared" si="734"/>
        <v>0.1047</v>
      </c>
      <c r="U1474" s="111">
        <f t="shared" si="742"/>
        <v>2</v>
      </c>
      <c r="V1474" s="111">
        <v>252</v>
      </c>
      <c r="W1474" s="110">
        <f t="shared" si="727"/>
        <v>1.000790581</v>
      </c>
      <c r="X1474" s="103">
        <f t="shared" si="728"/>
        <v>0.26205096999999999</v>
      </c>
      <c r="Y1474" s="8">
        <f t="shared" si="735"/>
        <v>0</v>
      </c>
      <c r="Z1474" s="114" t="str">
        <f t="shared" si="738"/>
        <v>A+J=</v>
      </c>
      <c r="AA1474" s="108">
        <f t="shared" si="739"/>
        <v>45769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729"/>
        <v>45740</v>
      </c>
      <c r="B1475" s="103">
        <f t="shared" si="722"/>
        <v>331.72837503</v>
      </c>
      <c r="C1475" s="103">
        <f t="shared" si="736"/>
        <v>241.93180846000001</v>
      </c>
      <c r="D1475" s="104">
        <f t="shared" si="730"/>
        <v>1200.7750000000001</v>
      </c>
      <c r="E1475" s="105">
        <f t="shared" si="743"/>
        <v>1213.5139999999999</v>
      </c>
      <c r="F1475" s="106">
        <f t="shared" si="744"/>
        <v>45708</v>
      </c>
      <c r="G1475" s="107">
        <f t="shared" si="723"/>
        <v>1.060898169931912E-2</v>
      </c>
      <c r="H1475" s="108">
        <f t="shared" si="737"/>
        <v>45769</v>
      </c>
      <c r="I1475" s="108">
        <f t="shared" si="724"/>
        <v>45769</v>
      </c>
      <c r="J1475" s="109">
        <f t="shared" si="731"/>
        <v>21</v>
      </c>
      <c r="K1475" s="109">
        <f t="shared" si="747"/>
        <v>2</v>
      </c>
      <c r="L1475" s="8">
        <f t="shared" si="732"/>
        <v>1.0010055600000001</v>
      </c>
      <c r="M1475" s="110">
        <f t="shared" si="746"/>
        <v>1.0026829500000001</v>
      </c>
      <c r="N1475" s="110">
        <f t="shared" si="741"/>
        <v>1.3687053135254621</v>
      </c>
      <c r="O1475" s="103">
        <f t="shared" si="745"/>
        <v>1.3700816200000001</v>
      </c>
      <c r="P1475" s="103">
        <f t="shared" si="725"/>
        <v>331.46632405999998</v>
      </c>
      <c r="Q1475" s="11">
        <f t="shared" si="740"/>
        <v>0</v>
      </c>
      <c r="R1475" s="7">
        <f t="shared" si="733"/>
        <v>0</v>
      </c>
      <c r="S1475" s="8">
        <f t="shared" si="726"/>
        <v>0</v>
      </c>
      <c r="T1475" s="113">
        <f t="shared" si="734"/>
        <v>0.1047</v>
      </c>
      <c r="U1475" s="111">
        <f t="shared" si="742"/>
        <v>2</v>
      </c>
      <c r="V1475" s="111">
        <v>252</v>
      </c>
      <c r="W1475" s="110">
        <f t="shared" si="727"/>
        <v>1.000790581</v>
      </c>
      <c r="X1475" s="103">
        <f t="shared" si="728"/>
        <v>0.26205096999999999</v>
      </c>
      <c r="Y1475" s="8">
        <f t="shared" si="735"/>
        <v>0</v>
      </c>
      <c r="Z1475" s="114" t="str">
        <f t="shared" si="738"/>
        <v>A+J=</v>
      </c>
      <c r="AA1475" s="108">
        <f t="shared" si="739"/>
        <v>45769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729"/>
        <v>45741</v>
      </c>
      <c r="B1476" s="103">
        <f t="shared" si="722"/>
        <v>332.02628913999996</v>
      </c>
      <c r="C1476" s="103">
        <f t="shared" si="736"/>
        <v>241.93180846000001</v>
      </c>
      <c r="D1476" s="104">
        <f t="shared" si="730"/>
        <v>1200.7750000000001</v>
      </c>
      <c r="E1476" s="105">
        <f t="shared" si="743"/>
        <v>1213.5139999999999</v>
      </c>
      <c r="F1476" s="106">
        <f t="shared" si="744"/>
        <v>45708</v>
      </c>
      <c r="G1476" s="107">
        <f t="shared" si="723"/>
        <v>1.060898169931912E-2</v>
      </c>
      <c r="H1476" s="108">
        <f t="shared" si="737"/>
        <v>45769</v>
      </c>
      <c r="I1476" s="108">
        <f t="shared" si="724"/>
        <v>45769</v>
      </c>
      <c r="J1476" s="109">
        <f t="shared" si="731"/>
        <v>21</v>
      </c>
      <c r="K1476" s="109">
        <f t="shared" si="747"/>
        <v>3</v>
      </c>
      <c r="L1476" s="8">
        <f t="shared" si="732"/>
        <v>1.0015087199999999</v>
      </c>
      <c r="M1476" s="110">
        <f t="shared" si="746"/>
        <v>1.0026829500000001</v>
      </c>
      <c r="N1476" s="110">
        <f t="shared" si="741"/>
        <v>1.3687053135254621</v>
      </c>
      <c r="O1476" s="103">
        <f t="shared" si="745"/>
        <v>1.3707703</v>
      </c>
      <c r="P1476" s="103">
        <f t="shared" si="725"/>
        <v>331.63293765999998</v>
      </c>
      <c r="Q1476" s="11">
        <f t="shared" si="740"/>
        <v>0</v>
      </c>
      <c r="R1476" s="7">
        <f t="shared" si="733"/>
        <v>0</v>
      </c>
      <c r="S1476" s="8">
        <f t="shared" si="726"/>
        <v>0</v>
      </c>
      <c r="T1476" s="113">
        <f t="shared" si="734"/>
        <v>0.1047</v>
      </c>
      <c r="U1476" s="111">
        <f t="shared" si="742"/>
        <v>3</v>
      </c>
      <c r="V1476" s="111">
        <v>252</v>
      </c>
      <c r="W1476" s="110">
        <f t="shared" si="727"/>
        <v>1.0011861049999999</v>
      </c>
      <c r="X1476" s="103">
        <f t="shared" si="728"/>
        <v>0.39335147999999998</v>
      </c>
      <c r="Y1476" s="8">
        <f t="shared" si="735"/>
        <v>0</v>
      </c>
      <c r="Z1476" s="114" t="str">
        <f t="shared" si="738"/>
        <v>A+J=</v>
      </c>
      <c r="AA1476" s="108">
        <f t="shared" si="739"/>
        <v>45769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729"/>
        <v>45742</v>
      </c>
      <c r="B1477" s="103">
        <f t="shared" si="722"/>
        <v>332.32446951999998</v>
      </c>
      <c r="C1477" s="103">
        <f t="shared" si="736"/>
        <v>241.93180846000001</v>
      </c>
      <c r="D1477" s="104">
        <f t="shared" si="730"/>
        <v>1200.7750000000001</v>
      </c>
      <c r="E1477" s="105">
        <f t="shared" si="743"/>
        <v>1213.5139999999999</v>
      </c>
      <c r="F1477" s="106">
        <f t="shared" si="744"/>
        <v>45708</v>
      </c>
      <c r="G1477" s="107">
        <f t="shared" si="723"/>
        <v>1.060898169931912E-2</v>
      </c>
      <c r="H1477" s="108">
        <f t="shared" si="737"/>
        <v>45769</v>
      </c>
      <c r="I1477" s="108">
        <f t="shared" si="724"/>
        <v>45769</v>
      </c>
      <c r="J1477" s="109">
        <f t="shared" si="731"/>
        <v>21</v>
      </c>
      <c r="K1477" s="109">
        <f t="shared" si="747"/>
        <v>4</v>
      </c>
      <c r="L1477" s="8">
        <f t="shared" si="732"/>
        <v>1.00201213</v>
      </c>
      <c r="M1477" s="110">
        <f t="shared" si="746"/>
        <v>1.0026829500000001</v>
      </c>
      <c r="N1477" s="110">
        <f t="shared" si="741"/>
        <v>1.3687053135254621</v>
      </c>
      <c r="O1477" s="103">
        <f t="shared" si="745"/>
        <v>1.37145932</v>
      </c>
      <c r="P1477" s="103">
        <f t="shared" si="725"/>
        <v>331.79963350999998</v>
      </c>
      <c r="Q1477" s="11">
        <f t="shared" si="740"/>
        <v>0</v>
      </c>
      <c r="R1477" s="7">
        <f t="shared" si="733"/>
        <v>0</v>
      </c>
      <c r="S1477" s="8">
        <f t="shared" si="726"/>
        <v>0</v>
      </c>
      <c r="T1477" s="113">
        <f t="shared" si="734"/>
        <v>0.1047</v>
      </c>
      <c r="U1477" s="111">
        <f t="shared" si="742"/>
        <v>4</v>
      </c>
      <c r="V1477" s="111">
        <v>252</v>
      </c>
      <c r="W1477" s="110">
        <f t="shared" si="727"/>
        <v>1.001581786</v>
      </c>
      <c r="X1477" s="103">
        <f t="shared" si="728"/>
        <v>0.52483601000000002</v>
      </c>
      <c r="Y1477" s="8">
        <f t="shared" si="735"/>
        <v>0</v>
      </c>
      <c r="Z1477" s="114" t="str">
        <f t="shared" si="738"/>
        <v>A+J=</v>
      </c>
      <c r="AA1477" s="108">
        <f t="shared" si="739"/>
        <v>45769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729"/>
        <v>45743</v>
      </c>
      <c r="B1478" s="103">
        <f t="shared" si="722"/>
        <v>332.62292121000002</v>
      </c>
      <c r="C1478" s="103">
        <f t="shared" si="736"/>
        <v>241.93180846000001</v>
      </c>
      <c r="D1478" s="104">
        <f t="shared" si="730"/>
        <v>1200.7750000000001</v>
      </c>
      <c r="E1478" s="105">
        <f t="shared" si="743"/>
        <v>1213.5139999999999</v>
      </c>
      <c r="F1478" s="106">
        <f t="shared" si="744"/>
        <v>45708</v>
      </c>
      <c r="G1478" s="107">
        <f t="shared" si="723"/>
        <v>1.060898169931912E-2</v>
      </c>
      <c r="H1478" s="108">
        <f t="shared" si="737"/>
        <v>45769</v>
      </c>
      <c r="I1478" s="108">
        <f t="shared" si="724"/>
        <v>45769</v>
      </c>
      <c r="J1478" s="109">
        <f t="shared" si="731"/>
        <v>21</v>
      </c>
      <c r="K1478" s="109">
        <f t="shared" si="747"/>
        <v>5</v>
      </c>
      <c r="L1478" s="8">
        <f t="shared" si="732"/>
        <v>1.0025158000000001</v>
      </c>
      <c r="M1478" s="110">
        <f t="shared" si="746"/>
        <v>1.0026829500000001</v>
      </c>
      <c r="N1478" s="110">
        <f t="shared" si="741"/>
        <v>1.3687053135254621</v>
      </c>
      <c r="O1478" s="103">
        <f t="shared" si="745"/>
        <v>1.3721487000000001</v>
      </c>
      <c r="P1478" s="103">
        <f t="shared" si="725"/>
        <v>331.96641646</v>
      </c>
      <c r="Q1478" s="11">
        <f t="shared" si="740"/>
        <v>0</v>
      </c>
      <c r="R1478" s="7">
        <f t="shared" si="733"/>
        <v>0</v>
      </c>
      <c r="S1478" s="8">
        <f t="shared" si="726"/>
        <v>0</v>
      </c>
      <c r="T1478" s="113">
        <f t="shared" si="734"/>
        <v>0.1047</v>
      </c>
      <c r="U1478" s="111">
        <f t="shared" si="742"/>
        <v>5</v>
      </c>
      <c r="V1478" s="111">
        <v>252</v>
      </c>
      <c r="W1478" s="110">
        <f t="shared" si="727"/>
        <v>1.001977624</v>
      </c>
      <c r="X1478" s="103">
        <f t="shared" si="728"/>
        <v>0.65650474999999997</v>
      </c>
      <c r="Y1478" s="8">
        <f t="shared" si="735"/>
        <v>0</v>
      </c>
      <c r="Z1478" s="114" t="str">
        <f t="shared" si="738"/>
        <v>A+J=</v>
      </c>
      <c r="AA1478" s="108">
        <f t="shared" si="739"/>
        <v>45769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729"/>
        <v>45744</v>
      </c>
      <c r="B1479" s="103">
        <f t="shared" si="722"/>
        <v>332.92163886999998</v>
      </c>
      <c r="C1479" s="103">
        <f t="shared" si="736"/>
        <v>241.93180846000001</v>
      </c>
      <c r="D1479" s="104">
        <f t="shared" si="730"/>
        <v>1200.7750000000001</v>
      </c>
      <c r="E1479" s="105">
        <f t="shared" si="743"/>
        <v>1213.5139999999999</v>
      </c>
      <c r="F1479" s="106">
        <f t="shared" si="744"/>
        <v>45708</v>
      </c>
      <c r="G1479" s="107">
        <f t="shared" si="723"/>
        <v>1.060898169931912E-2</v>
      </c>
      <c r="H1479" s="108">
        <f t="shared" si="737"/>
        <v>45769</v>
      </c>
      <c r="I1479" s="108">
        <f t="shared" si="724"/>
        <v>45769</v>
      </c>
      <c r="J1479" s="109">
        <f t="shared" si="731"/>
        <v>21</v>
      </c>
      <c r="K1479" s="109">
        <f t="shared" si="747"/>
        <v>6</v>
      </c>
      <c r="L1479" s="8">
        <f t="shared" si="732"/>
        <v>1.0030197199999999</v>
      </c>
      <c r="M1479" s="110">
        <f t="shared" si="746"/>
        <v>1.0026829500000001</v>
      </c>
      <c r="N1479" s="110">
        <f t="shared" si="741"/>
        <v>1.3687053135254621</v>
      </c>
      <c r="O1479" s="103">
        <f t="shared" si="745"/>
        <v>1.3728384199999999</v>
      </c>
      <c r="P1479" s="103">
        <f t="shared" si="725"/>
        <v>332.13328166999997</v>
      </c>
      <c r="Q1479" s="11">
        <f t="shared" si="740"/>
        <v>0</v>
      </c>
      <c r="R1479" s="7">
        <f t="shared" si="733"/>
        <v>0</v>
      </c>
      <c r="S1479" s="8">
        <f t="shared" si="726"/>
        <v>0</v>
      </c>
      <c r="T1479" s="113">
        <f t="shared" si="734"/>
        <v>0.1047</v>
      </c>
      <c r="U1479" s="111">
        <f t="shared" si="742"/>
        <v>6</v>
      </c>
      <c r="V1479" s="111">
        <v>252</v>
      </c>
      <c r="W1479" s="110">
        <f t="shared" si="727"/>
        <v>1.0023736169999999</v>
      </c>
      <c r="X1479" s="103">
        <f t="shared" si="728"/>
        <v>0.78835719999999998</v>
      </c>
      <c r="Y1479" s="8">
        <f t="shared" si="735"/>
        <v>0</v>
      </c>
      <c r="Z1479" s="114" t="str">
        <f t="shared" si="738"/>
        <v>A+J=</v>
      </c>
      <c r="AA1479" s="108">
        <f t="shared" si="739"/>
        <v>45769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729"/>
        <v>45745</v>
      </c>
      <c r="B1480" s="103">
        <f t="shared" si="722"/>
        <v>333.22062367000001</v>
      </c>
      <c r="C1480" s="103">
        <f t="shared" si="736"/>
        <v>241.93180846000001</v>
      </c>
      <c r="D1480" s="104">
        <f t="shared" si="730"/>
        <v>1200.7750000000001</v>
      </c>
      <c r="E1480" s="105">
        <f t="shared" si="743"/>
        <v>1213.5139999999999</v>
      </c>
      <c r="F1480" s="106">
        <f t="shared" si="744"/>
        <v>45708</v>
      </c>
      <c r="G1480" s="107">
        <f t="shared" si="723"/>
        <v>1.060898169931912E-2</v>
      </c>
      <c r="H1480" s="108">
        <f t="shared" si="737"/>
        <v>45769</v>
      </c>
      <c r="I1480" s="108">
        <f t="shared" si="724"/>
        <v>45769</v>
      </c>
      <c r="J1480" s="109">
        <f t="shared" si="731"/>
        <v>21</v>
      </c>
      <c r="K1480" s="109">
        <f t="shared" si="747"/>
        <v>7</v>
      </c>
      <c r="L1480" s="8">
        <f t="shared" si="732"/>
        <v>1.0035238900000001</v>
      </c>
      <c r="M1480" s="110">
        <f t="shared" si="746"/>
        <v>1.0026829500000001</v>
      </c>
      <c r="N1480" s="110">
        <f t="shared" si="741"/>
        <v>1.3687053135254621</v>
      </c>
      <c r="O1480" s="103">
        <f t="shared" si="745"/>
        <v>1.3735284800000001</v>
      </c>
      <c r="P1480" s="103">
        <f t="shared" si="725"/>
        <v>332.30022912999999</v>
      </c>
      <c r="Q1480" s="11">
        <f t="shared" si="740"/>
        <v>0</v>
      </c>
      <c r="R1480" s="7">
        <f t="shared" si="733"/>
        <v>0</v>
      </c>
      <c r="S1480" s="8">
        <f t="shared" si="726"/>
        <v>0</v>
      </c>
      <c r="T1480" s="113">
        <f t="shared" si="734"/>
        <v>0.1047</v>
      </c>
      <c r="U1480" s="111">
        <f t="shared" si="742"/>
        <v>7</v>
      </c>
      <c r="V1480" s="111">
        <v>252</v>
      </c>
      <c r="W1480" s="110">
        <f t="shared" si="727"/>
        <v>1.0027697680000001</v>
      </c>
      <c r="X1480" s="103">
        <f t="shared" si="728"/>
        <v>0.92039453999999998</v>
      </c>
      <c r="Y1480" s="8">
        <f t="shared" si="735"/>
        <v>0</v>
      </c>
      <c r="Z1480" s="114" t="str">
        <f t="shared" si="738"/>
        <v>A+J=</v>
      </c>
      <c r="AA1480" s="108">
        <f t="shared" si="739"/>
        <v>45769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>
        <f t="shared" si="729"/>
        <v>45746</v>
      </c>
      <c r="B1481" s="103">
        <f t="shared" si="722"/>
        <v>333.22062367000001</v>
      </c>
      <c r="C1481" s="103">
        <f t="shared" si="736"/>
        <v>241.93180846000001</v>
      </c>
      <c r="D1481" s="104">
        <f t="shared" si="730"/>
        <v>1200.7750000000001</v>
      </c>
      <c r="E1481" s="105">
        <f t="shared" si="743"/>
        <v>1213.5139999999999</v>
      </c>
      <c r="F1481" s="106">
        <f t="shared" si="744"/>
        <v>45708</v>
      </c>
      <c r="G1481" s="107">
        <f t="shared" si="723"/>
        <v>1.060898169931912E-2</v>
      </c>
      <c r="H1481" s="108">
        <f t="shared" si="737"/>
        <v>45769</v>
      </c>
      <c r="I1481" s="108">
        <f t="shared" si="724"/>
        <v>45769</v>
      </c>
      <c r="J1481" s="109">
        <f t="shared" si="731"/>
        <v>21</v>
      </c>
      <c r="K1481" s="109">
        <f t="shared" si="747"/>
        <v>7</v>
      </c>
      <c r="L1481" s="8">
        <f t="shared" si="732"/>
        <v>1.0035238900000001</v>
      </c>
      <c r="M1481" s="110">
        <f t="shared" si="746"/>
        <v>1.0026829500000001</v>
      </c>
      <c r="N1481" s="110">
        <f t="shared" si="741"/>
        <v>1.3687053135254621</v>
      </c>
      <c r="O1481" s="103">
        <f t="shared" si="745"/>
        <v>1.3735284800000001</v>
      </c>
      <c r="P1481" s="103">
        <f t="shared" si="725"/>
        <v>332.30022912999999</v>
      </c>
      <c r="Q1481" s="11">
        <f t="shared" si="740"/>
        <v>0</v>
      </c>
      <c r="R1481" s="7">
        <f t="shared" si="733"/>
        <v>0</v>
      </c>
      <c r="S1481" s="8">
        <f t="shared" si="726"/>
        <v>0</v>
      </c>
      <c r="T1481" s="113">
        <f t="shared" si="734"/>
        <v>0.1047</v>
      </c>
      <c r="U1481" s="111">
        <f t="shared" si="742"/>
        <v>7</v>
      </c>
      <c r="V1481" s="111">
        <v>252</v>
      </c>
      <c r="W1481" s="110">
        <f t="shared" si="727"/>
        <v>1.0027697680000001</v>
      </c>
      <c r="X1481" s="103">
        <f t="shared" si="728"/>
        <v>0.92039453999999998</v>
      </c>
      <c r="Y1481" s="8">
        <f t="shared" si="735"/>
        <v>0</v>
      </c>
      <c r="Z1481" s="114" t="str">
        <f t="shared" si="738"/>
        <v>A+J=</v>
      </c>
      <c r="AA1481" s="108">
        <f t="shared" si="739"/>
        <v>45769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>
        <f t="shared" si="729"/>
        <v>45747</v>
      </c>
      <c r="B1482" s="103">
        <f t="shared" ref="B1482:B1545" si="748">(P1482+X1482)</f>
        <v>333.22062367000001</v>
      </c>
      <c r="C1482" s="103">
        <f t="shared" si="736"/>
        <v>241.93180846000001</v>
      </c>
      <c r="D1482" s="104">
        <f t="shared" si="730"/>
        <v>1200.7750000000001</v>
      </c>
      <c r="E1482" s="105">
        <f t="shared" si="743"/>
        <v>1213.5139999999999</v>
      </c>
      <c r="F1482" s="106">
        <f t="shared" si="744"/>
        <v>45708</v>
      </c>
      <c r="G1482" s="107">
        <f t="shared" ref="G1482:G1545" si="749">(E1482/D1482)-1</f>
        <v>1.060898169931912E-2</v>
      </c>
      <c r="H1482" s="108">
        <f t="shared" si="737"/>
        <v>45769</v>
      </c>
      <c r="I1482" s="108">
        <f t="shared" ref="I1482:I1545" si="750">IF(A1482&gt;I1481,H1482,I1481)</f>
        <v>45769</v>
      </c>
      <c r="J1482" s="109">
        <f t="shared" si="731"/>
        <v>21</v>
      </c>
      <c r="K1482" s="109">
        <f t="shared" si="747"/>
        <v>7</v>
      </c>
      <c r="L1482" s="8">
        <f t="shared" si="732"/>
        <v>1.0035238900000001</v>
      </c>
      <c r="M1482" s="110">
        <f t="shared" si="746"/>
        <v>1.0026829500000001</v>
      </c>
      <c r="N1482" s="110">
        <f t="shared" si="741"/>
        <v>1.3687053135254621</v>
      </c>
      <c r="O1482" s="103">
        <f t="shared" si="745"/>
        <v>1.3735284800000001</v>
      </c>
      <c r="P1482" s="103">
        <f t="shared" ref="P1482:P1545" si="751">TRUNC(C1482*O1482,8)</f>
        <v>332.30022912999999</v>
      </c>
      <c r="Q1482" s="11">
        <f t="shared" si="740"/>
        <v>0</v>
      </c>
      <c r="R1482" s="7">
        <f t="shared" si="733"/>
        <v>0</v>
      </c>
      <c r="S1482" s="8">
        <f t="shared" ref="S1482:S1545" si="752">IF(R1482&gt;0,TRUNC(R1482*P1482,8),0)</f>
        <v>0</v>
      </c>
      <c r="T1482" s="113">
        <f t="shared" si="734"/>
        <v>0.1047</v>
      </c>
      <c r="U1482" s="111">
        <f t="shared" si="742"/>
        <v>7</v>
      </c>
      <c r="V1482" s="111">
        <v>252</v>
      </c>
      <c r="W1482" s="110">
        <f t="shared" ref="W1482:W1545" si="753">ROUND((1+T1482)^TRUNC((U1482/V1482),9),9)</f>
        <v>1.0027697680000001</v>
      </c>
      <c r="X1482" s="103">
        <f t="shared" ref="X1482:X1545" si="754">TRUNC((P1482*(W1482-1)),8)</f>
        <v>0.92039453999999998</v>
      </c>
      <c r="Y1482" s="8">
        <f t="shared" si="735"/>
        <v>0</v>
      </c>
      <c r="Z1482" s="114" t="str">
        <f t="shared" si="738"/>
        <v>A+J=</v>
      </c>
      <c r="AA1482" s="108">
        <f t="shared" si="739"/>
        <v>45769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>
        <f t="shared" ref="A1483:A1546" si="755">(A1482+1)</f>
        <v>45748</v>
      </c>
      <c r="B1483" s="103">
        <f t="shared" si="748"/>
        <v>333.51987754999999</v>
      </c>
      <c r="C1483" s="103">
        <f t="shared" si="736"/>
        <v>241.93180846000001</v>
      </c>
      <c r="D1483" s="104">
        <f t="shared" ref="D1483:D1546" si="756">IF(E1483=E1482,D1482,E1482)</f>
        <v>1200.7750000000001</v>
      </c>
      <c r="E1483" s="105">
        <f t="shared" si="743"/>
        <v>1213.5139999999999</v>
      </c>
      <c r="F1483" s="106">
        <f t="shared" si="744"/>
        <v>45708</v>
      </c>
      <c r="G1483" s="107">
        <f t="shared" si="749"/>
        <v>1.060898169931912E-2</v>
      </c>
      <c r="H1483" s="108">
        <f t="shared" si="737"/>
        <v>45769</v>
      </c>
      <c r="I1483" s="108">
        <f t="shared" si="750"/>
        <v>45769</v>
      </c>
      <c r="J1483" s="109">
        <f t="shared" ref="J1483:J1546" si="757">IF(I1483=I1482,J1482,NETWORKDAYS(I1482,I1483,$AD$171:$AD$502)-1)</f>
        <v>21</v>
      </c>
      <c r="K1483" s="109">
        <f t="shared" si="747"/>
        <v>8</v>
      </c>
      <c r="L1483" s="8">
        <f t="shared" ref="L1483:L1546" si="758">IF(E1483&lt;D1483,1,TRUNC((E1483/D1483)^TRUNC((K1483/J1483),9),8))</f>
        <v>1.00402832</v>
      </c>
      <c r="M1483" s="110">
        <f t="shared" si="746"/>
        <v>1.0026829500000001</v>
      </c>
      <c r="N1483" s="110">
        <f t="shared" si="741"/>
        <v>1.3687053135254621</v>
      </c>
      <c r="O1483" s="103">
        <f t="shared" si="745"/>
        <v>1.3742188900000001</v>
      </c>
      <c r="P1483" s="103">
        <f t="shared" si="751"/>
        <v>332.46726126999999</v>
      </c>
      <c r="Q1483" s="11">
        <f t="shared" si="740"/>
        <v>0</v>
      </c>
      <c r="R1483" s="7">
        <f t="shared" ref="R1483:R1546" si="759">IF(Q1483&gt;0,VLOOKUP($A1483,$AD$10:$AI$165,6),0)</f>
        <v>0</v>
      </c>
      <c r="S1483" s="8">
        <f t="shared" si="752"/>
        <v>0</v>
      </c>
      <c r="T1483" s="113">
        <f t="shared" ref="T1483:T1546" si="760">(T1482)</f>
        <v>0.1047</v>
      </c>
      <c r="U1483" s="111">
        <f t="shared" si="742"/>
        <v>8</v>
      </c>
      <c r="V1483" s="111">
        <v>252</v>
      </c>
      <c r="W1483" s="110">
        <f t="shared" si="753"/>
        <v>1.003166075</v>
      </c>
      <c r="X1483" s="103">
        <f t="shared" si="754"/>
        <v>1.0526162800000001</v>
      </c>
      <c r="Y1483" s="8">
        <f t="shared" ref="Y1483:Y1546" si="761">IF(Z1483="INCORPJ=",0,IF(Q1483&gt;0,S1483+X1483,0))</f>
        <v>0</v>
      </c>
      <c r="Z1483" s="114" t="str">
        <f t="shared" si="738"/>
        <v>A+J=</v>
      </c>
      <c r="AA1483" s="108">
        <f t="shared" si="739"/>
        <v>45769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>
        <f t="shared" si="755"/>
        <v>45749</v>
      </c>
      <c r="B1484" s="103">
        <f t="shared" si="748"/>
        <v>333.81940069999996</v>
      </c>
      <c r="C1484" s="103">
        <f t="shared" ref="C1484:C1547" si="762">TRUNC(IF(Q1483&gt;0,VLOOKUP(A1483,$AD$12:$AE$165,2),C1483),8)</f>
        <v>241.93180846000001</v>
      </c>
      <c r="D1484" s="104">
        <f t="shared" si="756"/>
        <v>1200.7750000000001</v>
      </c>
      <c r="E1484" s="105">
        <f t="shared" si="743"/>
        <v>1213.5139999999999</v>
      </c>
      <c r="F1484" s="106">
        <f t="shared" si="744"/>
        <v>45708</v>
      </c>
      <c r="G1484" s="107">
        <f t="shared" si="749"/>
        <v>1.060898169931912E-2</v>
      </c>
      <c r="H1484" s="108">
        <f t="shared" ref="H1484:H1547" si="763">IF(DAY(A1484)=H$9,VLOOKUP(A1484,AH$118:AN$450,4),H1483)</f>
        <v>45769</v>
      </c>
      <c r="I1484" s="108">
        <f t="shared" si="750"/>
        <v>45769</v>
      </c>
      <c r="J1484" s="109">
        <f t="shared" si="757"/>
        <v>21</v>
      </c>
      <c r="K1484" s="109">
        <f t="shared" si="747"/>
        <v>9</v>
      </c>
      <c r="L1484" s="8">
        <f t="shared" si="758"/>
        <v>1.0045329999999999</v>
      </c>
      <c r="M1484" s="110">
        <f t="shared" si="746"/>
        <v>1.0026829500000001</v>
      </c>
      <c r="N1484" s="110">
        <f t="shared" si="741"/>
        <v>1.3687053135254621</v>
      </c>
      <c r="O1484" s="103">
        <f t="shared" si="745"/>
        <v>1.37490965</v>
      </c>
      <c r="P1484" s="103">
        <f t="shared" si="751"/>
        <v>332.63437808999998</v>
      </c>
      <c r="Q1484" s="11">
        <f t="shared" si="740"/>
        <v>0</v>
      </c>
      <c r="R1484" s="7">
        <f t="shared" si="759"/>
        <v>0</v>
      </c>
      <c r="S1484" s="8">
        <f t="shared" si="752"/>
        <v>0</v>
      </c>
      <c r="T1484" s="113">
        <f t="shared" si="760"/>
        <v>0.1047</v>
      </c>
      <c r="U1484" s="111">
        <f t="shared" si="742"/>
        <v>9</v>
      </c>
      <c r="V1484" s="111">
        <v>252</v>
      </c>
      <c r="W1484" s="110">
        <f t="shared" si="753"/>
        <v>1.0035625379999999</v>
      </c>
      <c r="X1484" s="103">
        <f t="shared" si="754"/>
        <v>1.1850226100000001</v>
      </c>
      <c r="Y1484" s="8">
        <f t="shared" si="761"/>
        <v>0</v>
      </c>
      <c r="Z1484" s="114" t="str">
        <f t="shared" ref="Z1484:Z1547" si="764">IF($Q1483&gt;0,VLOOKUP($A1483,$AD$10:$AM$165,9),Z1483)</f>
        <v>A+J=</v>
      </c>
      <c r="AA1484" s="108">
        <f t="shared" ref="AA1484:AA1547" si="765">IF($Q1483&gt;0,VLOOKUP($A1483,$AD$10:$AM$165,10),AA1483)</f>
        <v>45769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>
        <f t="shared" si="755"/>
        <v>45750</v>
      </c>
      <c r="B1485" s="103">
        <f t="shared" si="748"/>
        <v>334.11919118000003</v>
      </c>
      <c r="C1485" s="103">
        <f t="shared" si="762"/>
        <v>241.93180846000001</v>
      </c>
      <c r="D1485" s="104">
        <f t="shared" si="756"/>
        <v>1200.7750000000001</v>
      </c>
      <c r="E1485" s="105">
        <f t="shared" si="743"/>
        <v>1213.5139999999999</v>
      </c>
      <c r="F1485" s="106">
        <f t="shared" si="744"/>
        <v>45708</v>
      </c>
      <c r="G1485" s="107">
        <f t="shared" si="749"/>
        <v>1.060898169931912E-2</v>
      </c>
      <c r="H1485" s="108">
        <f t="shared" si="763"/>
        <v>45769</v>
      </c>
      <c r="I1485" s="108">
        <f t="shared" si="750"/>
        <v>45769</v>
      </c>
      <c r="J1485" s="109">
        <f t="shared" si="757"/>
        <v>21</v>
      </c>
      <c r="K1485" s="109">
        <f t="shared" si="747"/>
        <v>10</v>
      </c>
      <c r="L1485" s="8">
        <f t="shared" si="758"/>
        <v>1.0050379300000001</v>
      </c>
      <c r="M1485" s="110">
        <f t="shared" si="746"/>
        <v>1.0026829500000001</v>
      </c>
      <c r="N1485" s="110">
        <f t="shared" si="741"/>
        <v>1.3687053135254621</v>
      </c>
      <c r="O1485" s="103">
        <f t="shared" si="745"/>
        <v>1.37560075</v>
      </c>
      <c r="P1485" s="103">
        <f t="shared" si="751"/>
        <v>332.80157716000002</v>
      </c>
      <c r="Q1485" s="11">
        <f t="shared" ref="Q1485:Q1548" si="766">IF(VLOOKUP(A1485,AD$10:AK$165,8)=VLOOKUP(A1484,AD$10:AK$165,8),0,VLOOKUP(A1485,AD$10:AK$165,8))</f>
        <v>0</v>
      </c>
      <c r="R1485" s="7">
        <f t="shared" si="759"/>
        <v>0</v>
      </c>
      <c r="S1485" s="8">
        <f t="shared" si="752"/>
        <v>0</v>
      </c>
      <c r="T1485" s="113">
        <f t="shared" si="760"/>
        <v>0.1047</v>
      </c>
      <c r="U1485" s="111">
        <f t="shared" si="742"/>
        <v>10</v>
      </c>
      <c r="V1485" s="111">
        <v>252</v>
      </c>
      <c r="W1485" s="110">
        <f t="shared" si="753"/>
        <v>1.003959158</v>
      </c>
      <c r="X1485" s="103">
        <f t="shared" si="754"/>
        <v>1.3176140199999999</v>
      </c>
      <c r="Y1485" s="8">
        <f t="shared" si="761"/>
        <v>0</v>
      </c>
      <c r="Z1485" s="114" t="str">
        <f t="shared" si="764"/>
        <v>A+J=</v>
      </c>
      <c r="AA1485" s="108">
        <f t="shared" si="765"/>
        <v>45769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>
        <f t="shared" si="755"/>
        <v>45751</v>
      </c>
      <c r="B1486" s="103">
        <f t="shared" si="748"/>
        <v>334.41925404999995</v>
      </c>
      <c r="C1486" s="103">
        <f t="shared" si="762"/>
        <v>241.93180846000001</v>
      </c>
      <c r="D1486" s="104">
        <f t="shared" si="756"/>
        <v>1200.7750000000001</v>
      </c>
      <c r="E1486" s="105">
        <f t="shared" si="743"/>
        <v>1213.5139999999999</v>
      </c>
      <c r="F1486" s="106">
        <f t="shared" si="744"/>
        <v>45708</v>
      </c>
      <c r="G1486" s="107">
        <f t="shared" si="749"/>
        <v>1.060898169931912E-2</v>
      </c>
      <c r="H1486" s="108">
        <f t="shared" si="763"/>
        <v>45769</v>
      </c>
      <c r="I1486" s="108">
        <f t="shared" si="750"/>
        <v>45769</v>
      </c>
      <c r="J1486" s="109">
        <f t="shared" si="757"/>
        <v>21</v>
      </c>
      <c r="K1486" s="109">
        <f t="shared" si="747"/>
        <v>11</v>
      </c>
      <c r="L1486" s="8">
        <f t="shared" si="758"/>
        <v>1.00554312</v>
      </c>
      <c r="M1486" s="110">
        <f t="shared" si="746"/>
        <v>1.0026829500000001</v>
      </c>
      <c r="N1486" s="110">
        <f t="shared" si="741"/>
        <v>1.3687053135254621</v>
      </c>
      <c r="O1486" s="103">
        <f t="shared" si="745"/>
        <v>1.3762922099999999</v>
      </c>
      <c r="P1486" s="103">
        <f t="shared" si="751"/>
        <v>332.96886332999998</v>
      </c>
      <c r="Q1486" s="11">
        <f t="shared" si="766"/>
        <v>0</v>
      </c>
      <c r="R1486" s="7">
        <f t="shared" si="759"/>
        <v>0</v>
      </c>
      <c r="S1486" s="8">
        <f t="shared" si="752"/>
        <v>0</v>
      </c>
      <c r="T1486" s="113">
        <f t="shared" si="760"/>
        <v>0.1047</v>
      </c>
      <c r="U1486" s="111">
        <f t="shared" si="742"/>
        <v>11</v>
      </c>
      <c r="V1486" s="111">
        <v>252</v>
      </c>
      <c r="W1486" s="110">
        <f t="shared" si="753"/>
        <v>1.004355935</v>
      </c>
      <c r="X1486" s="103">
        <f t="shared" si="754"/>
        <v>1.4503907199999999</v>
      </c>
      <c r="Y1486" s="8">
        <f t="shared" si="761"/>
        <v>0</v>
      </c>
      <c r="Z1486" s="114" t="str">
        <f t="shared" si="764"/>
        <v>A+J=</v>
      </c>
      <c r="AA1486" s="108">
        <f t="shared" si="765"/>
        <v>45769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>
        <f t="shared" si="755"/>
        <v>45752</v>
      </c>
      <c r="B1487" s="103">
        <f t="shared" si="748"/>
        <v>334.71958218999998</v>
      </c>
      <c r="C1487" s="103">
        <f t="shared" si="762"/>
        <v>241.93180846000001</v>
      </c>
      <c r="D1487" s="104">
        <f t="shared" si="756"/>
        <v>1200.7750000000001</v>
      </c>
      <c r="E1487" s="105">
        <f t="shared" si="743"/>
        <v>1213.5139999999999</v>
      </c>
      <c r="F1487" s="106">
        <f t="shared" si="744"/>
        <v>45708</v>
      </c>
      <c r="G1487" s="107">
        <f t="shared" si="749"/>
        <v>1.060898169931912E-2</v>
      </c>
      <c r="H1487" s="108">
        <f t="shared" si="763"/>
        <v>45769</v>
      </c>
      <c r="I1487" s="108">
        <f t="shared" si="750"/>
        <v>45769</v>
      </c>
      <c r="J1487" s="109">
        <f t="shared" si="757"/>
        <v>21</v>
      </c>
      <c r="K1487" s="109">
        <f t="shared" si="747"/>
        <v>12</v>
      </c>
      <c r="L1487" s="8">
        <f t="shared" si="758"/>
        <v>1.00604856</v>
      </c>
      <c r="M1487" s="110">
        <f t="shared" si="746"/>
        <v>1.0026829500000001</v>
      </c>
      <c r="N1487" s="110">
        <f t="shared" si="741"/>
        <v>1.3687053135254621</v>
      </c>
      <c r="O1487" s="103">
        <f t="shared" si="745"/>
        <v>1.376984</v>
      </c>
      <c r="P1487" s="103">
        <f t="shared" si="751"/>
        <v>333.13622934</v>
      </c>
      <c r="Q1487" s="11">
        <f t="shared" si="766"/>
        <v>0</v>
      </c>
      <c r="R1487" s="7">
        <f t="shared" si="759"/>
        <v>0</v>
      </c>
      <c r="S1487" s="8">
        <f t="shared" si="752"/>
        <v>0</v>
      </c>
      <c r="T1487" s="113">
        <f t="shared" si="760"/>
        <v>0.1047</v>
      </c>
      <c r="U1487" s="111">
        <f t="shared" si="742"/>
        <v>12</v>
      </c>
      <c r="V1487" s="111">
        <v>252</v>
      </c>
      <c r="W1487" s="110">
        <f t="shared" si="753"/>
        <v>1.004752869</v>
      </c>
      <c r="X1487" s="103">
        <f t="shared" si="754"/>
        <v>1.58335285</v>
      </c>
      <c r="Y1487" s="8">
        <f t="shared" si="761"/>
        <v>0</v>
      </c>
      <c r="Z1487" s="114" t="str">
        <f t="shared" si="764"/>
        <v>A+J=</v>
      </c>
      <c r="AA1487" s="108">
        <f t="shared" si="765"/>
        <v>45769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>
        <f t="shared" si="755"/>
        <v>45753</v>
      </c>
      <c r="B1488" s="103">
        <f t="shared" si="748"/>
        <v>334.71958218999998</v>
      </c>
      <c r="C1488" s="103">
        <f t="shared" si="762"/>
        <v>241.93180846000001</v>
      </c>
      <c r="D1488" s="104">
        <f t="shared" si="756"/>
        <v>1200.7750000000001</v>
      </c>
      <c r="E1488" s="105">
        <f t="shared" si="743"/>
        <v>1213.5139999999999</v>
      </c>
      <c r="F1488" s="106">
        <f t="shared" si="744"/>
        <v>45708</v>
      </c>
      <c r="G1488" s="107">
        <f t="shared" si="749"/>
        <v>1.060898169931912E-2</v>
      </c>
      <c r="H1488" s="108">
        <f t="shared" si="763"/>
        <v>45769</v>
      </c>
      <c r="I1488" s="108">
        <f t="shared" si="750"/>
        <v>45769</v>
      </c>
      <c r="J1488" s="109">
        <f t="shared" si="757"/>
        <v>21</v>
      </c>
      <c r="K1488" s="109">
        <f t="shared" si="747"/>
        <v>12</v>
      </c>
      <c r="L1488" s="8">
        <f t="shared" si="758"/>
        <v>1.00604856</v>
      </c>
      <c r="M1488" s="110">
        <f t="shared" si="746"/>
        <v>1.0026829500000001</v>
      </c>
      <c r="N1488" s="110">
        <f t="shared" si="741"/>
        <v>1.3687053135254621</v>
      </c>
      <c r="O1488" s="103">
        <f t="shared" si="745"/>
        <v>1.376984</v>
      </c>
      <c r="P1488" s="103">
        <f t="shared" si="751"/>
        <v>333.13622934</v>
      </c>
      <c r="Q1488" s="11">
        <f t="shared" si="766"/>
        <v>0</v>
      </c>
      <c r="R1488" s="7">
        <f t="shared" si="759"/>
        <v>0</v>
      </c>
      <c r="S1488" s="8">
        <f t="shared" si="752"/>
        <v>0</v>
      </c>
      <c r="T1488" s="113">
        <f t="shared" si="760"/>
        <v>0.1047</v>
      </c>
      <c r="U1488" s="111">
        <f t="shared" si="742"/>
        <v>12</v>
      </c>
      <c r="V1488" s="111">
        <v>252</v>
      </c>
      <c r="W1488" s="110">
        <f t="shared" si="753"/>
        <v>1.004752869</v>
      </c>
      <c r="X1488" s="103">
        <f t="shared" si="754"/>
        <v>1.58335285</v>
      </c>
      <c r="Y1488" s="8">
        <f t="shared" si="761"/>
        <v>0</v>
      </c>
      <c r="Z1488" s="114" t="str">
        <f t="shared" si="764"/>
        <v>A+J=</v>
      </c>
      <c r="AA1488" s="108">
        <f t="shared" si="765"/>
        <v>45769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>
        <f t="shared" si="755"/>
        <v>45754</v>
      </c>
      <c r="B1489" s="103">
        <f t="shared" si="748"/>
        <v>334.71958218999998</v>
      </c>
      <c r="C1489" s="103">
        <f t="shared" si="762"/>
        <v>241.93180846000001</v>
      </c>
      <c r="D1489" s="104">
        <f t="shared" si="756"/>
        <v>1200.7750000000001</v>
      </c>
      <c r="E1489" s="105">
        <f t="shared" si="743"/>
        <v>1213.5139999999999</v>
      </c>
      <c r="F1489" s="106">
        <f t="shared" si="744"/>
        <v>45708</v>
      </c>
      <c r="G1489" s="107">
        <f t="shared" si="749"/>
        <v>1.060898169931912E-2</v>
      </c>
      <c r="H1489" s="108">
        <f t="shared" si="763"/>
        <v>45769</v>
      </c>
      <c r="I1489" s="108">
        <f t="shared" si="750"/>
        <v>45769</v>
      </c>
      <c r="J1489" s="109">
        <f t="shared" si="757"/>
        <v>21</v>
      </c>
      <c r="K1489" s="109">
        <f t="shared" si="747"/>
        <v>12</v>
      </c>
      <c r="L1489" s="8">
        <f t="shared" si="758"/>
        <v>1.00604856</v>
      </c>
      <c r="M1489" s="110">
        <f t="shared" si="746"/>
        <v>1.0026829500000001</v>
      </c>
      <c r="N1489" s="110">
        <f t="shared" si="741"/>
        <v>1.3687053135254621</v>
      </c>
      <c r="O1489" s="103">
        <f t="shared" si="745"/>
        <v>1.376984</v>
      </c>
      <c r="P1489" s="103">
        <f t="shared" si="751"/>
        <v>333.13622934</v>
      </c>
      <c r="Q1489" s="11">
        <f t="shared" si="766"/>
        <v>0</v>
      </c>
      <c r="R1489" s="7">
        <f t="shared" si="759"/>
        <v>0</v>
      </c>
      <c r="S1489" s="8">
        <f t="shared" si="752"/>
        <v>0</v>
      </c>
      <c r="T1489" s="113">
        <f t="shared" si="760"/>
        <v>0.1047</v>
      </c>
      <c r="U1489" s="111">
        <f t="shared" si="742"/>
        <v>12</v>
      </c>
      <c r="V1489" s="111">
        <v>252</v>
      </c>
      <c r="W1489" s="110">
        <f t="shared" si="753"/>
        <v>1.004752869</v>
      </c>
      <c r="X1489" s="103">
        <f t="shared" si="754"/>
        <v>1.58335285</v>
      </c>
      <c r="Y1489" s="8">
        <f t="shared" si="761"/>
        <v>0</v>
      </c>
      <c r="Z1489" s="114" t="str">
        <f t="shared" si="764"/>
        <v>A+J=</v>
      </c>
      <c r="AA1489" s="108">
        <f t="shared" si="765"/>
        <v>45769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>
        <f t="shared" si="755"/>
        <v>45755</v>
      </c>
      <c r="B1490" s="103">
        <f t="shared" si="748"/>
        <v>335.02018306999997</v>
      </c>
      <c r="C1490" s="103">
        <f t="shared" si="762"/>
        <v>241.93180846000001</v>
      </c>
      <c r="D1490" s="104">
        <f t="shared" si="756"/>
        <v>1200.7750000000001</v>
      </c>
      <c r="E1490" s="105">
        <f t="shared" si="743"/>
        <v>1213.5139999999999</v>
      </c>
      <c r="F1490" s="106">
        <f t="shared" si="744"/>
        <v>45708</v>
      </c>
      <c r="G1490" s="107">
        <f t="shared" si="749"/>
        <v>1.060898169931912E-2</v>
      </c>
      <c r="H1490" s="108">
        <f t="shared" si="763"/>
        <v>45769</v>
      </c>
      <c r="I1490" s="108">
        <f t="shared" si="750"/>
        <v>45769</v>
      </c>
      <c r="J1490" s="109">
        <f t="shared" si="757"/>
        <v>21</v>
      </c>
      <c r="K1490" s="109">
        <f t="shared" si="747"/>
        <v>13</v>
      </c>
      <c r="L1490" s="8">
        <f t="shared" si="758"/>
        <v>1.00655425</v>
      </c>
      <c r="M1490" s="110">
        <f t="shared" si="746"/>
        <v>1.0026829500000001</v>
      </c>
      <c r="N1490" s="110">
        <f t="shared" si="741"/>
        <v>1.3687053135254621</v>
      </c>
      <c r="O1490" s="103">
        <f t="shared" si="745"/>
        <v>1.3776761500000001</v>
      </c>
      <c r="P1490" s="103">
        <f t="shared" si="751"/>
        <v>333.30368243999999</v>
      </c>
      <c r="Q1490" s="11">
        <f t="shared" si="766"/>
        <v>0</v>
      </c>
      <c r="R1490" s="7">
        <f t="shared" si="759"/>
        <v>0</v>
      </c>
      <c r="S1490" s="8">
        <f t="shared" si="752"/>
        <v>0</v>
      </c>
      <c r="T1490" s="113">
        <f t="shared" si="760"/>
        <v>0.1047</v>
      </c>
      <c r="U1490" s="111">
        <f t="shared" si="742"/>
        <v>13</v>
      </c>
      <c r="V1490" s="111">
        <v>252</v>
      </c>
      <c r="W1490" s="110">
        <f t="shared" si="753"/>
        <v>1.00514996</v>
      </c>
      <c r="X1490" s="103">
        <f t="shared" si="754"/>
        <v>1.7165006300000001</v>
      </c>
      <c r="Y1490" s="8">
        <f t="shared" si="761"/>
        <v>0</v>
      </c>
      <c r="Z1490" s="114" t="str">
        <f t="shared" si="764"/>
        <v>A+J=</v>
      </c>
      <c r="AA1490" s="108">
        <f t="shared" si="765"/>
        <v>45769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>
        <f t="shared" si="755"/>
        <v>45756</v>
      </c>
      <c r="B1491" s="103">
        <f t="shared" si="748"/>
        <v>335.32105166000002</v>
      </c>
      <c r="C1491" s="103">
        <f t="shared" si="762"/>
        <v>241.93180846000001</v>
      </c>
      <c r="D1491" s="104">
        <f t="shared" si="756"/>
        <v>1200.7750000000001</v>
      </c>
      <c r="E1491" s="105">
        <f t="shared" si="743"/>
        <v>1213.5139999999999</v>
      </c>
      <c r="F1491" s="106">
        <f t="shared" si="744"/>
        <v>45708</v>
      </c>
      <c r="G1491" s="107">
        <f t="shared" si="749"/>
        <v>1.060898169931912E-2</v>
      </c>
      <c r="H1491" s="108">
        <f t="shared" si="763"/>
        <v>45769</v>
      </c>
      <c r="I1491" s="108">
        <f t="shared" si="750"/>
        <v>45769</v>
      </c>
      <c r="J1491" s="109">
        <f t="shared" si="757"/>
        <v>21</v>
      </c>
      <c r="K1491" s="109">
        <f t="shared" si="747"/>
        <v>14</v>
      </c>
      <c r="L1491" s="8">
        <f t="shared" si="758"/>
        <v>1.0070602</v>
      </c>
      <c r="M1491" s="110">
        <f t="shared" si="746"/>
        <v>1.0026829500000001</v>
      </c>
      <c r="N1491" s="110">
        <f t="shared" si="741"/>
        <v>1.3687053135254621</v>
      </c>
      <c r="O1491" s="103">
        <f t="shared" si="745"/>
        <v>1.3783686399999999</v>
      </c>
      <c r="P1491" s="103">
        <f t="shared" si="751"/>
        <v>333.47121779000003</v>
      </c>
      <c r="Q1491" s="11">
        <f t="shared" si="766"/>
        <v>0</v>
      </c>
      <c r="R1491" s="7">
        <f t="shared" si="759"/>
        <v>0</v>
      </c>
      <c r="S1491" s="8">
        <f t="shared" si="752"/>
        <v>0</v>
      </c>
      <c r="T1491" s="113">
        <f t="shared" si="760"/>
        <v>0.1047</v>
      </c>
      <c r="U1491" s="111">
        <f t="shared" si="742"/>
        <v>14</v>
      </c>
      <c r="V1491" s="111">
        <v>252</v>
      </c>
      <c r="W1491" s="110">
        <f t="shared" si="753"/>
        <v>1.005547207</v>
      </c>
      <c r="X1491" s="103">
        <f t="shared" si="754"/>
        <v>1.8498338700000001</v>
      </c>
      <c r="Y1491" s="8">
        <f t="shared" si="761"/>
        <v>0</v>
      </c>
      <c r="Z1491" s="114" t="str">
        <f t="shared" si="764"/>
        <v>A+J=</v>
      </c>
      <c r="AA1491" s="108">
        <f t="shared" si="765"/>
        <v>45769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>
        <f t="shared" si="755"/>
        <v>45757</v>
      </c>
      <c r="B1492" s="103">
        <f t="shared" si="748"/>
        <v>335.62219369999997</v>
      </c>
      <c r="C1492" s="103">
        <f t="shared" si="762"/>
        <v>241.93180846000001</v>
      </c>
      <c r="D1492" s="104">
        <f t="shared" si="756"/>
        <v>1200.7750000000001</v>
      </c>
      <c r="E1492" s="105">
        <f t="shared" si="743"/>
        <v>1213.5139999999999</v>
      </c>
      <c r="F1492" s="106">
        <f t="shared" si="744"/>
        <v>45708</v>
      </c>
      <c r="G1492" s="107">
        <f t="shared" si="749"/>
        <v>1.060898169931912E-2</v>
      </c>
      <c r="H1492" s="108">
        <f t="shared" si="763"/>
        <v>45769</v>
      </c>
      <c r="I1492" s="108">
        <f t="shared" si="750"/>
        <v>45769</v>
      </c>
      <c r="J1492" s="109">
        <f t="shared" si="757"/>
        <v>21</v>
      </c>
      <c r="K1492" s="109">
        <f t="shared" si="747"/>
        <v>15</v>
      </c>
      <c r="L1492" s="8">
        <f t="shared" si="758"/>
        <v>1.0075664099999999</v>
      </c>
      <c r="M1492" s="110">
        <f t="shared" si="746"/>
        <v>1.0026829500000001</v>
      </c>
      <c r="N1492" s="110">
        <f t="shared" si="741"/>
        <v>1.3687053135254621</v>
      </c>
      <c r="O1492" s="103">
        <f t="shared" si="745"/>
        <v>1.37906149</v>
      </c>
      <c r="P1492" s="103">
        <f t="shared" si="751"/>
        <v>333.63884024999999</v>
      </c>
      <c r="Q1492" s="11">
        <f t="shared" si="766"/>
        <v>0</v>
      </c>
      <c r="R1492" s="7">
        <f t="shared" si="759"/>
        <v>0</v>
      </c>
      <c r="S1492" s="8">
        <f t="shared" si="752"/>
        <v>0</v>
      </c>
      <c r="T1492" s="113">
        <f t="shared" si="760"/>
        <v>0.1047</v>
      </c>
      <c r="U1492" s="111">
        <f t="shared" si="742"/>
        <v>15</v>
      </c>
      <c r="V1492" s="111">
        <v>252</v>
      </c>
      <c r="W1492" s="110">
        <f t="shared" si="753"/>
        <v>1.005944612</v>
      </c>
      <c r="X1492" s="103">
        <f t="shared" si="754"/>
        <v>1.9833534500000001</v>
      </c>
      <c r="Y1492" s="8">
        <f t="shared" si="761"/>
        <v>0</v>
      </c>
      <c r="Z1492" s="114" t="str">
        <f t="shared" si="764"/>
        <v>A+J=</v>
      </c>
      <c r="AA1492" s="108">
        <f t="shared" si="765"/>
        <v>45769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>
        <f t="shared" si="755"/>
        <v>45758</v>
      </c>
      <c r="B1493" s="103">
        <f t="shared" si="748"/>
        <v>335.92360138000004</v>
      </c>
      <c r="C1493" s="103">
        <f t="shared" si="762"/>
        <v>241.93180846000001</v>
      </c>
      <c r="D1493" s="104">
        <f t="shared" si="756"/>
        <v>1200.7750000000001</v>
      </c>
      <c r="E1493" s="105">
        <f t="shared" si="743"/>
        <v>1213.5139999999999</v>
      </c>
      <c r="F1493" s="106">
        <f t="shared" si="744"/>
        <v>45708</v>
      </c>
      <c r="G1493" s="107">
        <f t="shared" si="749"/>
        <v>1.060898169931912E-2</v>
      </c>
      <c r="H1493" s="108">
        <f t="shared" si="763"/>
        <v>45769</v>
      </c>
      <c r="I1493" s="108">
        <f t="shared" si="750"/>
        <v>45769</v>
      </c>
      <c r="J1493" s="109">
        <f t="shared" si="757"/>
        <v>21</v>
      </c>
      <c r="K1493" s="109">
        <f t="shared" si="747"/>
        <v>16</v>
      </c>
      <c r="L1493" s="8">
        <f t="shared" si="758"/>
        <v>1.00807286</v>
      </c>
      <c r="M1493" s="110">
        <f t="shared" si="746"/>
        <v>1.0026829500000001</v>
      </c>
      <c r="N1493" s="110">
        <f t="shared" si="741"/>
        <v>1.3687053135254621</v>
      </c>
      <c r="O1493" s="103">
        <f t="shared" si="745"/>
        <v>1.3797546700000001</v>
      </c>
      <c r="P1493" s="103">
        <f t="shared" si="751"/>
        <v>333.80654254000001</v>
      </c>
      <c r="Q1493" s="11">
        <f t="shared" si="766"/>
        <v>0</v>
      </c>
      <c r="R1493" s="7">
        <f t="shared" si="759"/>
        <v>0</v>
      </c>
      <c r="S1493" s="8">
        <f t="shared" si="752"/>
        <v>0</v>
      </c>
      <c r="T1493" s="113">
        <f t="shared" si="760"/>
        <v>0.1047</v>
      </c>
      <c r="U1493" s="111">
        <f t="shared" si="742"/>
        <v>16</v>
      </c>
      <c r="V1493" s="111">
        <v>252</v>
      </c>
      <c r="W1493" s="110">
        <f t="shared" si="753"/>
        <v>1.006342173</v>
      </c>
      <c r="X1493" s="103">
        <f t="shared" si="754"/>
        <v>2.1170588399999999</v>
      </c>
      <c r="Y1493" s="8">
        <f t="shared" si="761"/>
        <v>0</v>
      </c>
      <c r="Z1493" s="114" t="str">
        <f t="shared" si="764"/>
        <v>A+J=</v>
      </c>
      <c r="AA1493" s="108">
        <f t="shared" si="765"/>
        <v>45769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>
        <f t="shared" si="755"/>
        <v>45759</v>
      </c>
      <c r="B1494" s="103">
        <f t="shared" si="748"/>
        <v>336.22528772000004</v>
      </c>
      <c r="C1494" s="103">
        <f t="shared" si="762"/>
        <v>241.93180846000001</v>
      </c>
      <c r="D1494" s="104">
        <f t="shared" si="756"/>
        <v>1200.7750000000001</v>
      </c>
      <c r="E1494" s="105">
        <f t="shared" si="743"/>
        <v>1213.5139999999999</v>
      </c>
      <c r="F1494" s="106">
        <f t="shared" si="744"/>
        <v>45708</v>
      </c>
      <c r="G1494" s="107">
        <f t="shared" si="749"/>
        <v>1.060898169931912E-2</v>
      </c>
      <c r="H1494" s="108">
        <f t="shared" si="763"/>
        <v>45769</v>
      </c>
      <c r="I1494" s="108">
        <f t="shared" si="750"/>
        <v>45769</v>
      </c>
      <c r="J1494" s="109">
        <f t="shared" si="757"/>
        <v>21</v>
      </c>
      <c r="K1494" s="109">
        <f t="shared" si="747"/>
        <v>17</v>
      </c>
      <c r="L1494" s="8">
        <f t="shared" si="758"/>
        <v>1.0085795799999999</v>
      </c>
      <c r="M1494" s="110">
        <f t="shared" si="746"/>
        <v>1.0026829500000001</v>
      </c>
      <c r="N1494" s="110">
        <f t="shared" si="741"/>
        <v>1.3687053135254621</v>
      </c>
      <c r="O1494" s="103">
        <f t="shared" si="745"/>
        <v>1.3804482300000001</v>
      </c>
      <c r="P1494" s="103">
        <f t="shared" si="751"/>
        <v>333.97433676000003</v>
      </c>
      <c r="Q1494" s="11">
        <f t="shared" si="766"/>
        <v>0</v>
      </c>
      <c r="R1494" s="7">
        <f t="shared" si="759"/>
        <v>0</v>
      </c>
      <c r="S1494" s="8">
        <f t="shared" si="752"/>
        <v>0</v>
      </c>
      <c r="T1494" s="113">
        <f t="shared" si="760"/>
        <v>0.1047</v>
      </c>
      <c r="U1494" s="111">
        <f t="shared" si="742"/>
        <v>17</v>
      </c>
      <c r="V1494" s="111">
        <v>252</v>
      </c>
      <c r="W1494" s="110">
        <f t="shared" si="753"/>
        <v>1.0067398919999999</v>
      </c>
      <c r="X1494" s="103">
        <f t="shared" si="754"/>
        <v>2.2509509599999999</v>
      </c>
      <c r="Y1494" s="8">
        <f t="shared" si="761"/>
        <v>0</v>
      </c>
      <c r="Z1494" s="114" t="str">
        <f t="shared" si="764"/>
        <v>A+J=</v>
      </c>
      <c r="AA1494" s="108">
        <f t="shared" si="765"/>
        <v>45769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>
        <f t="shared" si="755"/>
        <v>45760</v>
      </c>
      <c r="B1495" s="103">
        <f t="shared" si="748"/>
        <v>336.22528772000004</v>
      </c>
      <c r="C1495" s="103">
        <f t="shared" si="762"/>
        <v>241.93180846000001</v>
      </c>
      <c r="D1495" s="104">
        <f t="shared" si="756"/>
        <v>1200.7750000000001</v>
      </c>
      <c r="E1495" s="105">
        <f t="shared" si="743"/>
        <v>1213.5139999999999</v>
      </c>
      <c r="F1495" s="106">
        <f t="shared" si="744"/>
        <v>45708</v>
      </c>
      <c r="G1495" s="107">
        <f t="shared" si="749"/>
        <v>1.060898169931912E-2</v>
      </c>
      <c r="H1495" s="108">
        <f t="shared" si="763"/>
        <v>45769</v>
      </c>
      <c r="I1495" s="108">
        <f t="shared" si="750"/>
        <v>45769</v>
      </c>
      <c r="J1495" s="109">
        <f t="shared" si="757"/>
        <v>21</v>
      </c>
      <c r="K1495" s="109">
        <f t="shared" si="747"/>
        <v>17</v>
      </c>
      <c r="L1495" s="8">
        <f t="shared" si="758"/>
        <v>1.0085795799999999</v>
      </c>
      <c r="M1495" s="110">
        <f t="shared" si="746"/>
        <v>1.0026829500000001</v>
      </c>
      <c r="N1495" s="110">
        <f t="shared" si="741"/>
        <v>1.3687053135254621</v>
      </c>
      <c r="O1495" s="103">
        <f t="shared" si="745"/>
        <v>1.3804482300000001</v>
      </c>
      <c r="P1495" s="103">
        <f t="shared" si="751"/>
        <v>333.97433676000003</v>
      </c>
      <c r="Q1495" s="11">
        <f t="shared" si="766"/>
        <v>0</v>
      </c>
      <c r="R1495" s="7">
        <f t="shared" si="759"/>
        <v>0</v>
      </c>
      <c r="S1495" s="8">
        <f t="shared" si="752"/>
        <v>0</v>
      </c>
      <c r="T1495" s="113">
        <f t="shared" si="760"/>
        <v>0.1047</v>
      </c>
      <c r="U1495" s="111">
        <f t="shared" si="742"/>
        <v>17</v>
      </c>
      <c r="V1495" s="111">
        <v>252</v>
      </c>
      <c r="W1495" s="110">
        <f t="shared" si="753"/>
        <v>1.0067398919999999</v>
      </c>
      <c r="X1495" s="103">
        <f t="shared" si="754"/>
        <v>2.2509509599999999</v>
      </c>
      <c r="Y1495" s="8">
        <f t="shared" si="761"/>
        <v>0</v>
      </c>
      <c r="Z1495" s="114" t="str">
        <f t="shared" si="764"/>
        <v>A+J=</v>
      </c>
      <c r="AA1495" s="108">
        <f t="shared" si="765"/>
        <v>45769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>
        <f t="shared" si="755"/>
        <v>45761</v>
      </c>
      <c r="B1496" s="103">
        <f t="shared" si="748"/>
        <v>336.22528772000004</v>
      </c>
      <c r="C1496" s="103">
        <f t="shared" si="762"/>
        <v>241.93180846000001</v>
      </c>
      <c r="D1496" s="104">
        <f t="shared" si="756"/>
        <v>1200.7750000000001</v>
      </c>
      <c r="E1496" s="105">
        <f t="shared" si="743"/>
        <v>1213.5139999999999</v>
      </c>
      <c r="F1496" s="106">
        <f t="shared" si="744"/>
        <v>45708</v>
      </c>
      <c r="G1496" s="107">
        <f t="shared" si="749"/>
        <v>1.060898169931912E-2</v>
      </c>
      <c r="H1496" s="108">
        <f t="shared" si="763"/>
        <v>45769</v>
      </c>
      <c r="I1496" s="108">
        <f t="shared" si="750"/>
        <v>45769</v>
      </c>
      <c r="J1496" s="109">
        <f t="shared" si="757"/>
        <v>21</v>
      </c>
      <c r="K1496" s="109">
        <f t="shared" si="747"/>
        <v>17</v>
      </c>
      <c r="L1496" s="8">
        <f t="shared" si="758"/>
        <v>1.0085795799999999</v>
      </c>
      <c r="M1496" s="110">
        <f t="shared" si="746"/>
        <v>1.0026829500000001</v>
      </c>
      <c r="N1496" s="110">
        <f t="shared" si="741"/>
        <v>1.3687053135254621</v>
      </c>
      <c r="O1496" s="103">
        <f t="shared" si="745"/>
        <v>1.3804482300000001</v>
      </c>
      <c r="P1496" s="103">
        <f t="shared" si="751"/>
        <v>333.97433676000003</v>
      </c>
      <c r="Q1496" s="11">
        <f t="shared" si="766"/>
        <v>0</v>
      </c>
      <c r="R1496" s="7">
        <f t="shared" si="759"/>
        <v>0</v>
      </c>
      <c r="S1496" s="8">
        <f t="shared" si="752"/>
        <v>0</v>
      </c>
      <c r="T1496" s="113">
        <f t="shared" si="760"/>
        <v>0.1047</v>
      </c>
      <c r="U1496" s="111">
        <f t="shared" si="742"/>
        <v>17</v>
      </c>
      <c r="V1496" s="111">
        <v>252</v>
      </c>
      <c r="W1496" s="110">
        <f t="shared" si="753"/>
        <v>1.0067398919999999</v>
      </c>
      <c r="X1496" s="103">
        <f t="shared" si="754"/>
        <v>2.2509509599999999</v>
      </c>
      <c r="Y1496" s="8">
        <f t="shared" si="761"/>
        <v>0</v>
      </c>
      <c r="Z1496" s="114" t="str">
        <f t="shared" si="764"/>
        <v>A+J=</v>
      </c>
      <c r="AA1496" s="108">
        <f t="shared" si="765"/>
        <v>45769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>
        <f t="shared" si="755"/>
        <v>45762</v>
      </c>
      <c r="B1497" s="103">
        <f t="shared" si="748"/>
        <v>336.52723552999998</v>
      </c>
      <c r="C1497" s="103">
        <f t="shared" si="762"/>
        <v>241.93180846000001</v>
      </c>
      <c r="D1497" s="104">
        <f t="shared" si="756"/>
        <v>1200.7750000000001</v>
      </c>
      <c r="E1497" s="105">
        <f t="shared" si="743"/>
        <v>1213.5139999999999</v>
      </c>
      <c r="F1497" s="106">
        <f t="shared" si="744"/>
        <v>45708</v>
      </c>
      <c r="G1497" s="107">
        <f t="shared" si="749"/>
        <v>1.060898169931912E-2</v>
      </c>
      <c r="H1497" s="108">
        <f t="shared" si="763"/>
        <v>45769</v>
      </c>
      <c r="I1497" s="108">
        <f t="shared" si="750"/>
        <v>45769</v>
      </c>
      <c r="J1497" s="109">
        <f t="shared" si="757"/>
        <v>21</v>
      </c>
      <c r="K1497" s="109">
        <f t="shared" si="747"/>
        <v>18</v>
      </c>
      <c r="L1497" s="8">
        <f t="shared" si="758"/>
        <v>1.00908654</v>
      </c>
      <c r="M1497" s="110">
        <f t="shared" si="746"/>
        <v>1.0026829500000001</v>
      </c>
      <c r="N1497" s="110">
        <f t="shared" si="741"/>
        <v>1.3687053135254621</v>
      </c>
      <c r="O1497" s="103">
        <f t="shared" si="745"/>
        <v>1.3811420999999999</v>
      </c>
      <c r="P1497" s="103">
        <f t="shared" si="751"/>
        <v>334.14220598999998</v>
      </c>
      <c r="Q1497" s="11">
        <f t="shared" si="766"/>
        <v>0</v>
      </c>
      <c r="R1497" s="7">
        <f t="shared" si="759"/>
        <v>0</v>
      </c>
      <c r="S1497" s="8">
        <f t="shared" si="752"/>
        <v>0</v>
      </c>
      <c r="T1497" s="113">
        <f t="shared" si="760"/>
        <v>0.1047</v>
      </c>
      <c r="U1497" s="111">
        <f t="shared" si="742"/>
        <v>18</v>
      </c>
      <c r="V1497" s="111">
        <v>252</v>
      </c>
      <c r="W1497" s="110">
        <f t="shared" si="753"/>
        <v>1.007137768</v>
      </c>
      <c r="X1497" s="103">
        <f t="shared" si="754"/>
        <v>2.3850295400000001</v>
      </c>
      <c r="Y1497" s="8">
        <f t="shared" si="761"/>
        <v>0</v>
      </c>
      <c r="Z1497" s="114" t="str">
        <f t="shared" si="764"/>
        <v>A+J=</v>
      </c>
      <c r="AA1497" s="108">
        <f t="shared" si="765"/>
        <v>45769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>
        <f t="shared" si="755"/>
        <v>45763</v>
      </c>
      <c r="B1498" s="103">
        <f t="shared" si="748"/>
        <v>336.82946204000001</v>
      </c>
      <c r="C1498" s="103">
        <f t="shared" si="762"/>
        <v>241.93180846000001</v>
      </c>
      <c r="D1498" s="104">
        <f t="shared" si="756"/>
        <v>1200.7750000000001</v>
      </c>
      <c r="E1498" s="105">
        <f t="shared" si="743"/>
        <v>1213.5139999999999</v>
      </c>
      <c r="F1498" s="106">
        <f t="shared" si="744"/>
        <v>45708</v>
      </c>
      <c r="G1498" s="107">
        <f t="shared" si="749"/>
        <v>1.060898169931912E-2</v>
      </c>
      <c r="H1498" s="108">
        <f t="shared" si="763"/>
        <v>45769</v>
      </c>
      <c r="I1498" s="108">
        <f t="shared" si="750"/>
        <v>45769</v>
      </c>
      <c r="J1498" s="109">
        <f t="shared" si="757"/>
        <v>21</v>
      </c>
      <c r="K1498" s="109">
        <f t="shared" si="747"/>
        <v>19</v>
      </c>
      <c r="L1498" s="8">
        <f t="shared" si="758"/>
        <v>1.0095937699999999</v>
      </c>
      <c r="M1498" s="110">
        <f t="shared" si="746"/>
        <v>1.0026829500000001</v>
      </c>
      <c r="N1498" s="110">
        <f t="shared" si="741"/>
        <v>1.3687053135254621</v>
      </c>
      <c r="O1498" s="103">
        <f t="shared" si="745"/>
        <v>1.3818363499999999</v>
      </c>
      <c r="P1498" s="103">
        <f t="shared" si="751"/>
        <v>334.31016714999998</v>
      </c>
      <c r="Q1498" s="11">
        <f t="shared" si="766"/>
        <v>0</v>
      </c>
      <c r="R1498" s="7">
        <f t="shared" si="759"/>
        <v>0</v>
      </c>
      <c r="S1498" s="8">
        <f t="shared" si="752"/>
        <v>0</v>
      </c>
      <c r="T1498" s="113">
        <f t="shared" si="760"/>
        <v>0.1047</v>
      </c>
      <c r="U1498" s="111">
        <f t="shared" si="742"/>
        <v>19</v>
      </c>
      <c r="V1498" s="111">
        <v>252</v>
      </c>
      <c r="W1498" s="110">
        <f t="shared" si="753"/>
        <v>1.007535801</v>
      </c>
      <c r="X1498" s="103">
        <f t="shared" si="754"/>
        <v>2.5192948899999998</v>
      </c>
      <c r="Y1498" s="8">
        <f t="shared" si="761"/>
        <v>0</v>
      </c>
      <c r="Z1498" s="114" t="str">
        <f t="shared" si="764"/>
        <v>A+J=</v>
      </c>
      <c r="AA1498" s="108">
        <f t="shared" si="765"/>
        <v>45769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>
        <f t="shared" si="755"/>
        <v>45764</v>
      </c>
      <c r="B1499" s="103">
        <f t="shared" si="748"/>
        <v>337.13195555999999</v>
      </c>
      <c r="C1499" s="103">
        <f t="shared" si="762"/>
        <v>241.93180846000001</v>
      </c>
      <c r="D1499" s="104">
        <f t="shared" si="756"/>
        <v>1200.7750000000001</v>
      </c>
      <c r="E1499" s="105">
        <f t="shared" si="743"/>
        <v>1213.5139999999999</v>
      </c>
      <c r="F1499" s="106">
        <f t="shared" si="744"/>
        <v>45708</v>
      </c>
      <c r="G1499" s="107">
        <f t="shared" si="749"/>
        <v>1.060898169931912E-2</v>
      </c>
      <c r="H1499" s="108">
        <f t="shared" si="763"/>
        <v>45769</v>
      </c>
      <c r="I1499" s="108">
        <f t="shared" si="750"/>
        <v>45769</v>
      </c>
      <c r="J1499" s="109">
        <f t="shared" si="757"/>
        <v>21</v>
      </c>
      <c r="K1499" s="109">
        <f t="shared" si="747"/>
        <v>20</v>
      </c>
      <c r="L1499" s="8">
        <f t="shared" si="758"/>
        <v>1.01010124</v>
      </c>
      <c r="M1499" s="110">
        <f t="shared" si="746"/>
        <v>1.0026829500000001</v>
      </c>
      <c r="N1499" s="110">
        <f t="shared" si="741"/>
        <v>1.3687053135254621</v>
      </c>
      <c r="O1499" s="103">
        <f t="shared" si="745"/>
        <v>1.3825309299999999</v>
      </c>
      <c r="P1499" s="103">
        <f t="shared" si="751"/>
        <v>334.47820813999999</v>
      </c>
      <c r="Q1499" s="11">
        <f t="shared" si="766"/>
        <v>0</v>
      </c>
      <c r="R1499" s="7">
        <f t="shared" si="759"/>
        <v>0</v>
      </c>
      <c r="S1499" s="8">
        <f t="shared" si="752"/>
        <v>0</v>
      </c>
      <c r="T1499" s="113">
        <f t="shared" si="760"/>
        <v>0.1047</v>
      </c>
      <c r="U1499" s="111">
        <f t="shared" si="742"/>
        <v>20</v>
      </c>
      <c r="V1499" s="111">
        <v>252</v>
      </c>
      <c r="W1499" s="110">
        <f t="shared" si="753"/>
        <v>1.0079339919999999</v>
      </c>
      <c r="X1499" s="103">
        <f t="shared" si="754"/>
        <v>2.6537474200000002</v>
      </c>
      <c r="Y1499" s="8">
        <f t="shared" si="761"/>
        <v>0</v>
      </c>
      <c r="Z1499" s="114" t="str">
        <f t="shared" si="764"/>
        <v>A+J=</v>
      </c>
      <c r="AA1499" s="108">
        <f t="shared" si="765"/>
        <v>45769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>
        <f t="shared" si="755"/>
        <v>45765</v>
      </c>
      <c r="B1500" s="103">
        <f t="shared" si="748"/>
        <v>337.43472538000003</v>
      </c>
      <c r="C1500" s="103">
        <f t="shared" si="762"/>
        <v>241.93180846000001</v>
      </c>
      <c r="D1500" s="104">
        <f t="shared" si="756"/>
        <v>1200.7750000000001</v>
      </c>
      <c r="E1500" s="105">
        <f t="shared" si="743"/>
        <v>1213.5139999999999</v>
      </c>
      <c r="F1500" s="106">
        <f t="shared" si="744"/>
        <v>45708</v>
      </c>
      <c r="G1500" s="107">
        <f t="shared" si="749"/>
        <v>1.060898169931912E-2</v>
      </c>
      <c r="H1500" s="108">
        <f t="shared" si="763"/>
        <v>45769</v>
      </c>
      <c r="I1500" s="108">
        <f t="shared" si="750"/>
        <v>45769</v>
      </c>
      <c r="J1500" s="109">
        <f t="shared" si="757"/>
        <v>21</v>
      </c>
      <c r="K1500" s="109">
        <f t="shared" si="747"/>
        <v>21</v>
      </c>
      <c r="L1500" s="8">
        <f t="shared" si="758"/>
        <v>1.01060898</v>
      </c>
      <c r="M1500" s="110">
        <f t="shared" si="746"/>
        <v>1.0026829500000001</v>
      </c>
      <c r="N1500" s="110">
        <f t="shared" si="741"/>
        <v>1.3687053135254621</v>
      </c>
      <c r="O1500" s="103">
        <f t="shared" si="745"/>
        <v>1.3832258799999999</v>
      </c>
      <c r="P1500" s="103">
        <f t="shared" si="751"/>
        <v>334.64633865000002</v>
      </c>
      <c r="Q1500" s="11">
        <f t="shared" si="766"/>
        <v>0</v>
      </c>
      <c r="R1500" s="7">
        <f t="shared" si="759"/>
        <v>0</v>
      </c>
      <c r="S1500" s="8">
        <f t="shared" si="752"/>
        <v>0</v>
      </c>
      <c r="T1500" s="113">
        <f t="shared" si="760"/>
        <v>0.1047</v>
      </c>
      <c r="U1500" s="111">
        <f t="shared" si="742"/>
        <v>21</v>
      </c>
      <c r="V1500" s="111">
        <v>252</v>
      </c>
      <c r="W1500" s="110">
        <f t="shared" si="753"/>
        <v>1.0083323390000001</v>
      </c>
      <c r="X1500" s="103">
        <f t="shared" si="754"/>
        <v>2.78838673</v>
      </c>
      <c r="Y1500" s="8">
        <f t="shared" si="761"/>
        <v>0</v>
      </c>
      <c r="Z1500" s="114" t="str">
        <f t="shared" si="764"/>
        <v>A+J=</v>
      </c>
      <c r="AA1500" s="108">
        <f t="shared" si="765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>
        <f t="shared" si="755"/>
        <v>45766</v>
      </c>
      <c r="B1501" s="103">
        <f t="shared" si="748"/>
        <v>337.43472538000003</v>
      </c>
      <c r="C1501" s="103">
        <f t="shared" si="762"/>
        <v>241.93180846000001</v>
      </c>
      <c r="D1501" s="104">
        <f t="shared" si="756"/>
        <v>1200.7750000000001</v>
      </c>
      <c r="E1501" s="105">
        <f t="shared" si="743"/>
        <v>1213.5139999999999</v>
      </c>
      <c r="F1501" s="106">
        <f t="shared" si="744"/>
        <v>45708</v>
      </c>
      <c r="G1501" s="107">
        <f t="shared" si="749"/>
        <v>1.060898169931912E-2</v>
      </c>
      <c r="H1501" s="108">
        <f t="shared" si="763"/>
        <v>45769</v>
      </c>
      <c r="I1501" s="108">
        <f t="shared" si="750"/>
        <v>45769</v>
      </c>
      <c r="J1501" s="109">
        <f t="shared" si="757"/>
        <v>21</v>
      </c>
      <c r="K1501" s="109">
        <f t="shared" si="747"/>
        <v>21</v>
      </c>
      <c r="L1501" s="8">
        <f t="shared" si="758"/>
        <v>1.01060898</v>
      </c>
      <c r="M1501" s="110">
        <f t="shared" si="746"/>
        <v>1.0026829500000001</v>
      </c>
      <c r="N1501" s="110">
        <f t="shared" si="741"/>
        <v>1.3687053135254621</v>
      </c>
      <c r="O1501" s="103">
        <f t="shared" si="745"/>
        <v>1.3832258799999999</v>
      </c>
      <c r="P1501" s="103">
        <f t="shared" si="751"/>
        <v>334.64633865000002</v>
      </c>
      <c r="Q1501" s="11">
        <f t="shared" si="766"/>
        <v>0</v>
      </c>
      <c r="R1501" s="7">
        <f t="shared" si="759"/>
        <v>0</v>
      </c>
      <c r="S1501" s="8">
        <f t="shared" si="752"/>
        <v>0</v>
      </c>
      <c r="T1501" s="113">
        <f t="shared" si="760"/>
        <v>0.1047</v>
      </c>
      <c r="U1501" s="111">
        <f t="shared" si="742"/>
        <v>21</v>
      </c>
      <c r="V1501" s="111">
        <v>252</v>
      </c>
      <c r="W1501" s="110">
        <f t="shared" si="753"/>
        <v>1.0083323390000001</v>
      </c>
      <c r="X1501" s="103">
        <f t="shared" si="754"/>
        <v>2.78838673</v>
      </c>
      <c r="Y1501" s="8">
        <f t="shared" si="761"/>
        <v>0</v>
      </c>
      <c r="Z1501" s="114" t="str">
        <f t="shared" si="764"/>
        <v>A+J=</v>
      </c>
      <c r="AA1501" s="108">
        <f t="shared" si="765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>
        <f t="shared" si="755"/>
        <v>45767</v>
      </c>
      <c r="B1502" s="103">
        <f t="shared" si="748"/>
        <v>337.43472538000003</v>
      </c>
      <c r="C1502" s="103">
        <f t="shared" si="762"/>
        <v>241.93180846000001</v>
      </c>
      <c r="D1502" s="104">
        <f t="shared" si="756"/>
        <v>1200.7750000000001</v>
      </c>
      <c r="E1502" s="105">
        <f t="shared" si="743"/>
        <v>1213.5139999999999</v>
      </c>
      <c r="F1502" s="106">
        <f t="shared" si="744"/>
        <v>45708</v>
      </c>
      <c r="G1502" s="107">
        <f t="shared" si="749"/>
        <v>1.060898169931912E-2</v>
      </c>
      <c r="H1502" s="108">
        <f t="shared" si="763"/>
        <v>45797</v>
      </c>
      <c r="I1502" s="108">
        <f t="shared" si="750"/>
        <v>45769</v>
      </c>
      <c r="J1502" s="109">
        <f t="shared" si="757"/>
        <v>21</v>
      </c>
      <c r="K1502" s="109">
        <f t="shared" si="747"/>
        <v>21</v>
      </c>
      <c r="L1502" s="8">
        <f t="shared" si="758"/>
        <v>1.01060898</v>
      </c>
      <c r="M1502" s="110">
        <f t="shared" si="746"/>
        <v>1.0026829500000001</v>
      </c>
      <c r="N1502" s="110">
        <f t="shared" si="741"/>
        <v>1.3687053135254621</v>
      </c>
      <c r="O1502" s="103">
        <f t="shared" si="745"/>
        <v>1.3832258799999999</v>
      </c>
      <c r="P1502" s="103">
        <f t="shared" si="751"/>
        <v>334.64633865000002</v>
      </c>
      <c r="Q1502" s="11">
        <f t="shared" si="766"/>
        <v>0</v>
      </c>
      <c r="R1502" s="7">
        <f t="shared" si="759"/>
        <v>0</v>
      </c>
      <c r="S1502" s="8">
        <f t="shared" si="752"/>
        <v>0</v>
      </c>
      <c r="T1502" s="113">
        <f t="shared" si="760"/>
        <v>0.1047</v>
      </c>
      <c r="U1502" s="111">
        <f t="shared" si="742"/>
        <v>21</v>
      </c>
      <c r="V1502" s="111">
        <v>252</v>
      </c>
      <c r="W1502" s="110">
        <f t="shared" si="753"/>
        <v>1.0083323390000001</v>
      </c>
      <c r="X1502" s="103">
        <f t="shared" si="754"/>
        <v>2.78838673</v>
      </c>
      <c r="Y1502" s="8">
        <f t="shared" si="761"/>
        <v>0</v>
      </c>
      <c r="Z1502" s="114" t="str">
        <f t="shared" si="764"/>
        <v>A+J=</v>
      </c>
      <c r="AA1502" s="108">
        <f t="shared" si="765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>
        <f t="shared" si="755"/>
        <v>45768</v>
      </c>
      <c r="B1503" s="103">
        <f t="shared" si="748"/>
        <v>337.43472538000003</v>
      </c>
      <c r="C1503" s="103">
        <f t="shared" si="762"/>
        <v>241.93180846000001</v>
      </c>
      <c r="D1503" s="104">
        <f t="shared" si="756"/>
        <v>1200.7750000000001</v>
      </c>
      <c r="E1503" s="105">
        <f t="shared" si="743"/>
        <v>1213.5139999999999</v>
      </c>
      <c r="F1503" s="106">
        <f t="shared" si="744"/>
        <v>45708</v>
      </c>
      <c r="G1503" s="107">
        <f t="shared" si="749"/>
        <v>1.060898169931912E-2</v>
      </c>
      <c r="H1503" s="108">
        <f t="shared" si="763"/>
        <v>45797</v>
      </c>
      <c r="I1503" s="108">
        <f t="shared" si="750"/>
        <v>45769</v>
      </c>
      <c r="J1503" s="109">
        <f t="shared" si="757"/>
        <v>21</v>
      </c>
      <c r="K1503" s="109">
        <f t="shared" si="747"/>
        <v>21</v>
      </c>
      <c r="L1503" s="8">
        <f t="shared" si="758"/>
        <v>1.01060898</v>
      </c>
      <c r="M1503" s="110">
        <f t="shared" si="746"/>
        <v>1.0026829500000001</v>
      </c>
      <c r="N1503" s="110">
        <f t="shared" ref="N1503:N1566" si="767">IF(I1503&gt;I1502,N1502*M1503,N1502)</f>
        <v>1.3687053135254621</v>
      </c>
      <c r="O1503" s="103">
        <f t="shared" si="745"/>
        <v>1.3832258799999999</v>
      </c>
      <c r="P1503" s="103">
        <f t="shared" si="751"/>
        <v>334.64633865000002</v>
      </c>
      <c r="Q1503" s="11">
        <f t="shared" si="766"/>
        <v>0</v>
      </c>
      <c r="R1503" s="7">
        <f t="shared" si="759"/>
        <v>0</v>
      </c>
      <c r="S1503" s="8">
        <f t="shared" si="752"/>
        <v>0</v>
      </c>
      <c r="T1503" s="113">
        <f t="shared" si="760"/>
        <v>0.1047</v>
      </c>
      <c r="U1503" s="111">
        <f t="shared" si="742"/>
        <v>21</v>
      </c>
      <c r="V1503" s="111">
        <v>252</v>
      </c>
      <c r="W1503" s="110">
        <f t="shared" si="753"/>
        <v>1.0083323390000001</v>
      </c>
      <c r="X1503" s="103">
        <f t="shared" si="754"/>
        <v>2.78838673</v>
      </c>
      <c r="Y1503" s="8">
        <f t="shared" si="761"/>
        <v>0</v>
      </c>
      <c r="Z1503" s="114" t="str">
        <f t="shared" si="764"/>
        <v>A+J=</v>
      </c>
      <c r="AA1503" s="108">
        <f t="shared" si="765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>
        <f t="shared" si="755"/>
        <v>45769</v>
      </c>
      <c r="B1504" s="103">
        <f t="shared" si="748"/>
        <v>337.43472538000003</v>
      </c>
      <c r="C1504" s="103">
        <f t="shared" si="762"/>
        <v>241.93180846000001</v>
      </c>
      <c r="D1504" s="104">
        <f t="shared" si="756"/>
        <v>1200.7750000000001</v>
      </c>
      <c r="E1504" s="105">
        <f t="shared" si="743"/>
        <v>1213.5139999999999</v>
      </c>
      <c r="F1504" s="106">
        <f t="shared" si="744"/>
        <v>45708</v>
      </c>
      <c r="G1504" s="107">
        <f t="shared" si="749"/>
        <v>1.060898169931912E-2</v>
      </c>
      <c r="H1504" s="108">
        <f t="shared" si="763"/>
        <v>45797</v>
      </c>
      <c r="I1504" s="108">
        <f t="shared" si="750"/>
        <v>45769</v>
      </c>
      <c r="J1504" s="109">
        <f t="shared" si="757"/>
        <v>21</v>
      </c>
      <c r="K1504" s="109">
        <f t="shared" si="747"/>
        <v>21</v>
      </c>
      <c r="L1504" s="8">
        <f t="shared" si="758"/>
        <v>1.01060898</v>
      </c>
      <c r="M1504" s="110">
        <f t="shared" si="746"/>
        <v>1.0026829500000001</v>
      </c>
      <c r="N1504" s="110">
        <f t="shared" si="767"/>
        <v>1.3687053135254621</v>
      </c>
      <c r="O1504" s="103">
        <f t="shared" si="745"/>
        <v>1.3832258799999999</v>
      </c>
      <c r="P1504" s="103">
        <f t="shared" si="751"/>
        <v>334.64633865000002</v>
      </c>
      <c r="Q1504" s="11">
        <f t="shared" si="766"/>
        <v>49</v>
      </c>
      <c r="R1504" s="7">
        <f t="shared" si="759"/>
        <v>4.0119000000000002E-2</v>
      </c>
      <c r="S1504" s="8">
        <f t="shared" si="752"/>
        <v>13.42567646</v>
      </c>
      <c r="T1504" s="113">
        <f t="shared" si="760"/>
        <v>0.1047</v>
      </c>
      <c r="U1504" s="111">
        <f t="shared" si="742"/>
        <v>21</v>
      </c>
      <c r="V1504" s="111">
        <v>252</v>
      </c>
      <c r="W1504" s="110">
        <f t="shared" si="753"/>
        <v>1.0083323390000001</v>
      </c>
      <c r="X1504" s="103">
        <f t="shared" si="754"/>
        <v>2.78838673</v>
      </c>
      <c r="Y1504" s="8">
        <f t="shared" si="761"/>
        <v>16.214063190000001</v>
      </c>
      <c r="Z1504" s="114" t="str">
        <f t="shared" si="764"/>
        <v>A+J=</v>
      </c>
      <c r="AA1504" s="108">
        <f t="shared" si="765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>
        <f t="shared" si="755"/>
        <v>45770</v>
      </c>
      <c r="B1505" s="103">
        <f t="shared" si="748"/>
        <v>321.34761245999999</v>
      </c>
      <c r="C1505" s="103">
        <f t="shared" si="762"/>
        <v>232.22574624000001</v>
      </c>
      <c r="D1505" s="104">
        <f t="shared" si="756"/>
        <v>1213.5139999999999</v>
      </c>
      <c r="E1505" s="105">
        <f t="shared" si="743"/>
        <v>1209.432</v>
      </c>
      <c r="F1505" s="106">
        <f t="shared" si="744"/>
        <v>45738</v>
      </c>
      <c r="G1505" s="107">
        <f t="shared" si="749"/>
        <v>-3.3637848430260187E-3</v>
      </c>
      <c r="H1505" s="108">
        <f t="shared" si="763"/>
        <v>45797</v>
      </c>
      <c r="I1505" s="108">
        <f t="shared" si="750"/>
        <v>45797</v>
      </c>
      <c r="J1505" s="109">
        <f t="shared" si="757"/>
        <v>19</v>
      </c>
      <c r="K1505" s="109">
        <f t="shared" si="747"/>
        <v>1</v>
      </c>
      <c r="L1505" s="8">
        <f t="shared" si="758"/>
        <v>1</v>
      </c>
      <c r="M1505" s="110">
        <f t="shared" si="746"/>
        <v>1.01060898</v>
      </c>
      <c r="N1505" s="110">
        <f t="shared" si="767"/>
        <v>1.3832258808225475</v>
      </c>
      <c r="O1505" s="103">
        <f t="shared" si="745"/>
        <v>1.3832258799999999</v>
      </c>
      <c r="P1505" s="103">
        <f t="shared" si="751"/>
        <v>321.22066219999999</v>
      </c>
      <c r="Q1505" s="11">
        <f t="shared" si="766"/>
        <v>0</v>
      </c>
      <c r="R1505" s="7">
        <f t="shared" si="759"/>
        <v>0</v>
      </c>
      <c r="S1505" s="8">
        <f t="shared" si="752"/>
        <v>0</v>
      </c>
      <c r="T1505" s="113">
        <f t="shared" si="760"/>
        <v>0.1047</v>
      </c>
      <c r="U1505" s="111">
        <f t="shared" si="742"/>
        <v>1</v>
      </c>
      <c r="V1505" s="111">
        <v>252</v>
      </c>
      <c r="W1505" s="110">
        <f t="shared" si="753"/>
        <v>1.0003952119999999</v>
      </c>
      <c r="X1505" s="103">
        <f t="shared" si="754"/>
        <v>0.12695026000000001</v>
      </c>
      <c r="Y1505" s="8">
        <f t="shared" si="761"/>
        <v>0</v>
      </c>
      <c r="Z1505" s="114" t="str">
        <f t="shared" si="764"/>
        <v>A+J=</v>
      </c>
      <c r="AA1505" s="108">
        <f t="shared" si="765"/>
        <v>45797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>
        <f t="shared" si="755"/>
        <v>45771</v>
      </c>
      <c r="B1506" s="103">
        <f t="shared" si="748"/>
        <v>321.47461314999998</v>
      </c>
      <c r="C1506" s="103">
        <f t="shared" si="762"/>
        <v>232.22574624000001</v>
      </c>
      <c r="D1506" s="104">
        <f t="shared" si="756"/>
        <v>1213.5139999999999</v>
      </c>
      <c r="E1506" s="105">
        <f t="shared" si="743"/>
        <v>1209.432</v>
      </c>
      <c r="F1506" s="106">
        <f t="shared" si="744"/>
        <v>45738</v>
      </c>
      <c r="G1506" s="107">
        <f t="shared" si="749"/>
        <v>-3.3637848430260187E-3</v>
      </c>
      <c r="H1506" s="108">
        <f t="shared" si="763"/>
        <v>45797</v>
      </c>
      <c r="I1506" s="108">
        <f t="shared" si="750"/>
        <v>45797</v>
      </c>
      <c r="J1506" s="109">
        <f t="shared" si="757"/>
        <v>19</v>
      </c>
      <c r="K1506" s="109">
        <f t="shared" si="747"/>
        <v>2</v>
      </c>
      <c r="L1506" s="8">
        <f t="shared" si="758"/>
        <v>1</v>
      </c>
      <c r="M1506" s="110">
        <f t="shared" si="746"/>
        <v>1.01060898</v>
      </c>
      <c r="N1506" s="110">
        <f t="shared" si="767"/>
        <v>1.3832258808225475</v>
      </c>
      <c r="O1506" s="103">
        <f t="shared" si="745"/>
        <v>1.3832258799999999</v>
      </c>
      <c r="P1506" s="103">
        <f t="shared" si="751"/>
        <v>321.22066219999999</v>
      </c>
      <c r="Q1506" s="11">
        <f t="shared" si="766"/>
        <v>0</v>
      </c>
      <c r="R1506" s="7">
        <f t="shared" si="759"/>
        <v>0</v>
      </c>
      <c r="S1506" s="8">
        <f t="shared" si="752"/>
        <v>0</v>
      </c>
      <c r="T1506" s="113">
        <f t="shared" si="760"/>
        <v>0.1047</v>
      </c>
      <c r="U1506" s="111">
        <f t="shared" si="742"/>
        <v>2</v>
      </c>
      <c r="V1506" s="111">
        <v>252</v>
      </c>
      <c r="W1506" s="110">
        <f t="shared" si="753"/>
        <v>1.000790581</v>
      </c>
      <c r="X1506" s="103">
        <f t="shared" si="754"/>
        <v>0.25395095000000001</v>
      </c>
      <c r="Y1506" s="8">
        <f t="shared" si="761"/>
        <v>0</v>
      </c>
      <c r="Z1506" s="114" t="str">
        <f t="shared" si="764"/>
        <v>A+J=</v>
      </c>
      <c r="AA1506" s="108">
        <f t="shared" si="765"/>
        <v>45797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>
        <f t="shared" si="755"/>
        <v>45772</v>
      </c>
      <c r="B1507" s="103">
        <f t="shared" si="748"/>
        <v>321.60166363000002</v>
      </c>
      <c r="C1507" s="103">
        <f t="shared" si="762"/>
        <v>232.22574624000001</v>
      </c>
      <c r="D1507" s="104">
        <f t="shared" si="756"/>
        <v>1213.5139999999999</v>
      </c>
      <c r="E1507" s="105">
        <f t="shared" si="743"/>
        <v>1209.432</v>
      </c>
      <c r="F1507" s="106">
        <f t="shared" si="744"/>
        <v>45738</v>
      </c>
      <c r="G1507" s="107">
        <f t="shared" si="749"/>
        <v>-3.3637848430260187E-3</v>
      </c>
      <c r="H1507" s="108">
        <f t="shared" si="763"/>
        <v>45797</v>
      </c>
      <c r="I1507" s="108">
        <f t="shared" si="750"/>
        <v>45797</v>
      </c>
      <c r="J1507" s="109">
        <f t="shared" si="757"/>
        <v>19</v>
      </c>
      <c r="K1507" s="109">
        <f t="shared" si="747"/>
        <v>3</v>
      </c>
      <c r="L1507" s="8">
        <f t="shared" si="758"/>
        <v>1</v>
      </c>
      <c r="M1507" s="110">
        <f t="shared" si="746"/>
        <v>1.01060898</v>
      </c>
      <c r="N1507" s="110">
        <f t="shared" si="767"/>
        <v>1.3832258808225475</v>
      </c>
      <c r="O1507" s="103">
        <f t="shared" si="745"/>
        <v>1.3832258799999999</v>
      </c>
      <c r="P1507" s="103">
        <f t="shared" si="751"/>
        <v>321.22066219999999</v>
      </c>
      <c r="Q1507" s="11">
        <f t="shared" si="766"/>
        <v>0</v>
      </c>
      <c r="R1507" s="7">
        <f t="shared" si="759"/>
        <v>0</v>
      </c>
      <c r="S1507" s="8">
        <f t="shared" si="752"/>
        <v>0</v>
      </c>
      <c r="T1507" s="113">
        <f t="shared" si="760"/>
        <v>0.1047</v>
      </c>
      <c r="U1507" s="111">
        <f t="shared" si="742"/>
        <v>3</v>
      </c>
      <c r="V1507" s="111">
        <v>252</v>
      </c>
      <c r="W1507" s="110">
        <f t="shared" si="753"/>
        <v>1.0011861049999999</v>
      </c>
      <c r="X1507" s="103">
        <f t="shared" si="754"/>
        <v>0.38100142999999997</v>
      </c>
      <c r="Y1507" s="8">
        <f t="shared" si="761"/>
        <v>0</v>
      </c>
      <c r="Z1507" s="114" t="str">
        <f t="shared" si="764"/>
        <v>A+J=</v>
      </c>
      <c r="AA1507" s="108">
        <f t="shared" si="765"/>
        <v>45797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>
        <f t="shared" si="755"/>
        <v>45773</v>
      </c>
      <c r="B1508" s="103">
        <f t="shared" si="748"/>
        <v>321.72876453999999</v>
      </c>
      <c r="C1508" s="103">
        <f t="shared" si="762"/>
        <v>232.22574624000001</v>
      </c>
      <c r="D1508" s="104">
        <f t="shared" si="756"/>
        <v>1213.5139999999999</v>
      </c>
      <c r="E1508" s="105">
        <f t="shared" si="743"/>
        <v>1209.432</v>
      </c>
      <c r="F1508" s="106">
        <f t="shared" si="744"/>
        <v>45738</v>
      </c>
      <c r="G1508" s="107">
        <f t="shared" si="749"/>
        <v>-3.3637848430260187E-3</v>
      </c>
      <c r="H1508" s="108">
        <f t="shared" si="763"/>
        <v>45797</v>
      </c>
      <c r="I1508" s="108">
        <f t="shared" si="750"/>
        <v>45797</v>
      </c>
      <c r="J1508" s="109">
        <f t="shared" si="757"/>
        <v>19</v>
      </c>
      <c r="K1508" s="109">
        <f t="shared" si="747"/>
        <v>4</v>
      </c>
      <c r="L1508" s="8">
        <f t="shared" si="758"/>
        <v>1</v>
      </c>
      <c r="M1508" s="110">
        <f t="shared" si="746"/>
        <v>1.01060898</v>
      </c>
      <c r="N1508" s="110">
        <f t="shared" si="767"/>
        <v>1.3832258808225475</v>
      </c>
      <c r="O1508" s="103">
        <f t="shared" si="745"/>
        <v>1.3832258799999999</v>
      </c>
      <c r="P1508" s="103">
        <f t="shared" si="751"/>
        <v>321.22066219999999</v>
      </c>
      <c r="Q1508" s="11">
        <f t="shared" si="766"/>
        <v>0</v>
      </c>
      <c r="R1508" s="7">
        <f t="shared" si="759"/>
        <v>0</v>
      </c>
      <c r="S1508" s="8">
        <f t="shared" si="752"/>
        <v>0</v>
      </c>
      <c r="T1508" s="113">
        <f t="shared" si="760"/>
        <v>0.1047</v>
      </c>
      <c r="U1508" s="111">
        <f t="shared" si="742"/>
        <v>4</v>
      </c>
      <c r="V1508" s="111">
        <v>252</v>
      </c>
      <c r="W1508" s="110">
        <f t="shared" si="753"/>
        <v>1.001581786</v>
      </c>
      <c r="X1508" s="103">
        <f t="shared" si="754"/>
        <v>0.50810233999999999</v>
      </c>
      <c r="Y1508" s="8">
        <f t="shared" si="761"/>
        <v>0</v>
      </c>
      <c r="Z1508" s="114" t="str">
        <f t="shared" si="764"/>
        <v>A+J=</v>
      </c>
      <c r="AA1508" s="108">
        <f t="shared" si="765"/>
        <v>45797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>
        <f t="shared" si="755"/>
        <v>45774</v>
      </c>
      <c r="B1509" s="103">
        <f t="shared" si="748"/>
        <v>321.72876453999999</v>
      </c>
      <c r="C1509" s="103">
        <f t="shared" si="762"/>
        <v>232.22574624000001</v>
      </c>
      <c r="D1509" s="104">
        <f t="shared" si="756"/>
        <v>1213.5139999999999</v>
      </c>
      <c r="E1509" s="105">
        <f t="shared" si="743"/>
        <v>1209.432</v>
      </c>
      <c r="F1509" s="106">
        <f t="shared" si="744"/>
        <v>45738</v>
      </c>
      <c r="G1509" s="107">
        <f t="shared" si="749"/>
        <v>-3.3637848430260187E-3</v>
      </c>
      <c r="H1509" s="108">
        <f t="shared" si="763"/>
        <v>45797</v>
      </c>
      <c r="I1509" s="108">
        <f t="shared" si="750"/>
        <v>45797</v>
      </c>
      <c r="J1509" s="109">
        <f t="shared" si="757"/>
        <v>19</v>
      </c>
      <c r="K1509" s="109">
        <f t="shared" si="747"/>
        <v>4</v>
      </c>
      <c r="L1509" s="8">
        <f t="shared" si="758"/>
        <v>1</v>
      </c>
      <c r="M1509" s="110">
        <f t="shared" si="746"/>
        <v>1.01060898</v>
      </c>
      <c r="N1509" s="110">
        <f t="shared" si="767"/>
        <v>1.3832258808225475</v>
      </c>
      <c r="O1509" s="103">
        <f t="shared" si="745"/>
        <v>1.3832258799999999</v>
      </c>
      <c r="P1509" s="103">
        <f t="shared" si="751"/>
        <v>321.22066219999999</v>
      </c>
      <c r="Q1509" s="11">
        <f t="shared" si="766"/>
        <v>0</v>
      </c>
      <c r="R1509" s="7">
        <f t="shared" si="759"/>
        <v>0</v>
      </c>
      <c r="S1509" s="8">
        <f t="shared" si="752"/>
        <v>0</v>
      </c>
      <c r="T1509" s="113">
        <f t="shared" si="760"/>
        <v>0.1047</v>
      </c>
      <c r="U1509" s="111">
        <f t="shared" ref="U1509:U1572" si="768">IF(Q1508&gt;0,1,IF(K1509=K1508,U1508,U1508+1))</f>
        <v>4</v>
      </c>
      <c r="V1509" s="111">
        <v>252</v>
      </c>
      <c r="W1509" s="110">
        <f t="shared" si="753"/>
        <v>1.001581786</v>
      </c>
      <c r="X1509" s="103">
        <f t="shared" si="754"/>
        <v>0.50810233999999999</v>
      </c>
      <c r="Y1509" s="8">
        <f t="shared" si="761"/>
        <v>0</v>
      </c>
      <c r="Z1509" s="114" t="str">
        <f t="shared" si="764"/>
        <v>A+J=</v>
      </c>
      <c r="AA1509" s="108">
        <f t="shared" si="765"/>
        <v>45797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>
        <f t="shared" si="755"/>
        <v>45775</v>
      </c>
      <c r="B1510" s="103">
        <f t="shared" si="748"/>
        <v>321.72876453999999</v>
      </c>
      <c r="C1510" s="103">
        <f t="shared" si="762"/>
        <v>232.22574624000001</v>
      </c>
      <c r="D1510" s="104">
        <f t="shared" si="756"/>
        <v>1213.5139999999999</v>
      </c>
      <c r="E1510" s="105">
        <f t="shared" si="743"/>
        <v>1209.432</v>
      </c>
      <c r="F1510" s="106">
        <f t="shared" si="744"/>
        <v>45738</v>
      </c>
      <c r="G1510" s="107">
        <f t="shared" si="749"/>
        <v>-3.3637848430260187E-3</v>
      </c>
      <c r="H1510" s="108">
        <f t="shared" si="763"/>
        <v>45797</v>
      </c>
      <c r="I1510" s="108">
        <f t="shared" si="750"/>
        <v>45797</v>
      </c>
      <c r="J1510" s="109">
        <f t="shared" si="757"/>
        <v>19</v>
      </c>
      <c r="K1510" s="109">
        <f t="shared" si="747"/>
        <v>4</v>
      </c>
      <c r="L1510" s="8">
        <f t="shared" si="758"/>
        <v>1</v>
      </c>
      <c r="M1510" s="110">
        <f t="shared" si="746"/>
        <v>1.01060898</v>
      </c>
      <c r="N1510" s="110">
        <f t="shared" si="767"/>
        <v>1.3832258808225475</v>
      </c>
      <c r="O1510" s="103">
        <f t="shared" si="745"/>
        <v>1.3832258799999999</v>
      </c>
      <c r="P1510" s="103">
        <f t="shared" si="751"/>
        <v>321.22066219999999</v>
      </c>
      <c r="Q1510" s="11">
        <f t="shared" si="766"/>
        <v>0</v>
      </c>
      <c r="R1510" s="7">
        <f t="shared" si="759"/>
        <v>0</v>
      </c>
      <c r="S1510" s="8">
        <f t="shared" si="752"/>
        <v>0</v>
      </c>
      <c r="T1510" s="113">
        <f t="shared" si="760"/>
        <v>0.1047</v>
      </c>
      <c r="U1510" s="111">
        <f t="shared" si="768"/>
        <v>4</v>
      </c>
      <c r="V1510" s="111">
        <v>252</v>
      </c>
      <c r="W1510" s="110">
        <f t="shared" si="753"/>
        <v>1.001581786</v>
      </c>
      <c r="X1510" s="103">
        <f t="shared" si="754"/>
        <v>0.50810233999999999</v>
      </c>
      <c r="Y1510" s="8">
        <f t="shared" si="761"/>
        <v>0</v>
      </c>
      <c r="Z1510" s="114" t="str">
        <f t="shared" si="764"/>
        <v>A+J=</v>
      </c>
      <c r="AA1510" s="108">
        <f t="shared" si="765"/>
        <v>45797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>
        <f t="shared" si="755"/>
        <v>45776</v>
      </c>
      <c r="B1511" s="103">
        <f t="shared" si="748"/>
        <v>321.85591589000001</v>
      </c>
      <c r="C1511" s="103">
        <f t="shared" si="762"/>
        <v>232.22574624000001</v>
      </c>
      <c r="D1511" s="104">
        <f t="shared" si="756"/>
        <v>1213.5139999999999</v>
      </c>
      <c r="E1511" s="105">
        <f t="shared" si="743"/>
        <v>1209.432</v>
      </c>
      <c r="F1511" s="106">
        <f t="shared" si="744"/>
        <v>45738</v>
      </c>
      <c r="G1511" s="107">
        <f t="shared" si="749"/>
        <v>-3.3637848430260187E-3</v>
      </c>
      <c r="H1511" s="108">
        <f t="shared" si="763"/>
        <v>45797</v>
      </c>
      <c r="I1511" s="108">
        <f t="shared" si="750"/>
        <v>45797</v>
      </c>
      <c r="J1511" s="109">
        <f t="shared" si="757"/>
        <v>19</v>
      </c>
      <c r="K1511" s="109">
        <f t="shared" si="747"/>
        <v>5</v>
      </c>
      <c r="L1511" s="8">
        <f t="shared" si="758"/>
        <v>1</v>
      </c>
      <c r="M1511" s="110">
        <f t="shared" si="746"/>
        <v>1.01060898</v>
      </c>
      <c r="N1511" s="110">
        <f t="shared" si="767"/>
        <v>1.3832258808225475</v>
      </c>
      <c r="O1511" s="103">
        <f t="shared" si="745"/>
        <v>1.3832258799999999</v>
      </c>
      <c r="P1511" s="103">
        <f t="shared" si="751"/>
        <v>321.22066219999999</v>
      </c>
      <c r="Q1511" s="11">
        <f t="shared" si="766"/>
        <v>0</v>
      </c>
      <c r="R1511" s="7">
        <f t="shared" si="759"/>
        <v>0</v>
      </c>
      <c r="S1511" s="8">
        <f t="shared" si="752"/>
        <v>0</v>
      </c>
      <c r="T1511" s="113">
        <f t="shared" si="760"/>
        <v>0.1047</v>
      </c>
      <c r="U1511" s="111">
        <f t="shared" si="768"/>
        <v>5</v>
      </c>
      <c r="V1511" s="111">
        <v>252</v>
      </c>
      <c r="W1511" s="110">
        <f t="shared" si="753"/>
        <v>1.001977624</v>
      </c>
      <c r="X1511" s="103">
        <f t="shared" si="754"/>
        <v>0.63525368999999998</v>
      </c>
      <c r="Y1511" s="8">
        <f t="shared" si="761"/>
        <v>0</v>
      </c>
      <c r="Z1511" s="114" t="str">
        <f t="shared" si="764"/>
        <v>A+J=</v>
      </c>
      <c r="AA1511" s="108">
        <f t="shared" si="765"/>
        <v>45797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>
        <f t="shared" si="755"/>
        <v>45777</v>
      </c>
      <c r="B1512" s="103">
        <f t="shared" si="748"/>
        <v>321.98311702000001</v>
      </c>
      <c r="C1512" s="103">
        <f t="shared" si="762"/>
        <v>232.22574624000001</v>
      </c>
      <c r="D1512" s="104">
        <f t="shared" si="756"/>
        <v>1213.5139999999999</v>
      </c>
      <c r="E1512" s="105">
        <f t="shared" ref="E1512:E1575" si="769">IF($K1512=1,VLOOKUP($A1511,$AO$10:$AS$165,4),E1511)</f>
        <v>1209.432</v>
      </c>
      <c r="F1512" s="106">
        <f t="shared" ref="F1512:F1575" si="770">IF($K1512=1,VLOOKUP($A1511,$AO$10:$AS$165,5),F1511)</f>
        <v>45738</v>
      </c>
      <c r="G1512" s="107">
        <f t="shared" si="749"/>
        <v>-3.3637848430260187E-3</v>
      </c>
      <c r="H1512" s="108">
        <f t="shared" si="763"/>
        <v>45797</v>
      </c>
      <c r="I1512" s="108">
        <f t="shared" si="750"/>
        <v>45797</v>
      </c>
      <c r="J1512" s="109">
        <f t="shared" si="757"/>
        <v>19</v>
      </c>
      <c r="K1512" s="109">
        <f t="shared" si="747"/>
        <v>6</v>
      </c>
      <c r="L1512" s="8">
        <f t="shared" si="758"/>
        <v>1</v>
      </c>
      <c r="M1512" s="110">
        <f t="shared" si="746"/>
        <v>1.01060898</v>
      </c>
      <c r="N1512" s="110">
        <f t="shared" si="767"/>
        <v>1.3832258808225475</v>
      </c>
      <c r="O1512" s="103">
        <f t="shared" si="745"/>
        <v>1.3832258799999999</v>
      </c>
      <c r="P1512" s="103">
        <f t="shared" si="751"/>
        <v>321.22066219999999</v>
      </c>
      <c r="Q1512" s="11">
        <f t="shared" si="766"/>
        <v>0</v>
      </c>
      <c r="R1512" s="7">
        <f t="shared" si="759"/>
        <v>0</v>
      </c>
      <c r="S1512" s="8">
        <f t="shared" si="752"/>
        <v>0</v>
      </c>
      <c r="T1512" s="113">
        <f t="shared" si="760"/>
        <v>0.1047</v>
      </c>
      <c r="U1512" s="111">
        <f t="shared" si="768"/>
        <v>6</v>
      </c>
      <c r="V1512" s="111">
        <v>252</v>
      </c>
      <c r="W1512" s="110">
        <f t="shared" si="753"/>
        <v>1.0023736169999999</v>
      </c>
      <c r="X1512" s="103">
        <f t="shared" si="754"/>
        <v>0.76245481999999998</v>
      </c>
      <c r="Y1512" s="8">
        <f t="shared" si="761"/>
        <v>0</v>
      </c>
      <c r="Z1512" s="114" t="str">
        <f t="shared" si="764"/>
        <v>A+J=</v>
      </c>
      <c r="AA1512" s="108">
        <f t="shared" si="765"/>
        <v>45797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>
        <f t="shared" si="755"/>
        <v>45778</v>
      </c>
      <c r="B1513" s="103">
        <f t="shared" si="748"/>
        <v>322.11036890999998</v>
      </c>
      <c r="C1513" s="103">
        <f t="shared" si="762"/>
        <v>232.22574624000001</v>
      </c>
      <c r="D1513" s="104">
        <f t="shared" si="756"/>
        <v>1213.5139999999999</v>
      </c>
      <c r="E1513" s="105">
        <f t="shared" si="769"/>
        <v>1209.432</v>
      </c>
      <c r="F1513" s="106">
        <f t="shared" si="770"/>
        <v>45738</v>
      </c>
      <c r="G1513" s="107">
        <f t="shared" si="749"/>
        <v>-3.3637848430260187E-3</v>
      </c>
      <c r="H1513" s="108">
        <f t="shared" si="763"/>
        <v>45797</v>
      </c>
      <c r="I1513" s="108">
        <f t="shared" si="750"/>
        <v>45797</v>
      </c>
      <c r="J1513" s="109">
        <f t="shared" si="757"/>
        <v>19</v>
      </c>
      <c r="K1513" s="109">
        <f t="shared" si="747"/>
        <v>7</v>
      </c>
      <c r="L1513" s="8">
        <f t="shared" si="758"/>
        <v>1</v>
      </c>
      <c r="M1513" s="110">
        <f t="shared" si="746"/>
        <v>1.01060898</v>
      </c>
      <c r="N1513" s="110">
        <f t="shared" si="767"/>
        <v>1.3832258808225475</v>
      </c>
      <c r="O1513" s="103">
        <f t="shared" ref="O1513:O1576" si="771">TRUNC(TRUNC((L1513*N1513),15),8)</f>
        <v>1.3832258799999999</v>
      </c>
      <c r="P1513" s="103">
        <f t="shared" si="751"/>
        <v>321.22066219999999</v>
      </c>
      <c r="Q1513" s="11">
        <f t="shared" si="766"/>
        <v>0</v>
      </c>
      <c r="R1513" s="7">
        <f t="shared" si="759"/>
        <v>0</v>
      </c>
      <c r="S1513" s="8">
        <f t="shared" si="752"/>
        <v>0</v>
      </c>
      <c r="T1513" s="113">
        <f t="shared" si="760"/>
        <v>0.1047</v>
      </c>
      <c r="U1513" s="111">
        <f t="shared" si="768"/>
        <v>7</v>
      </c>
      <c r="V1513" s="111">
        <v>252</v>
      </c>
      <c r="W1513" s="110">
        <f t="shared" si="753"/>
        <v>1.0027697680000001</v>
      </c>
      <c r="X1513" s="103">
        <f t="shared" si="754"/>
        <v>0.88970671000000001</v>
      </c>
      <c r="Y1513" s="8">
        <f t="shared" si="761"/>
        <v>0</v>
      </c>
      <c r="Z1513" s="114" t="str">
        <f t="shared" si="764"/>
        <v>A+J=</v>
      </c>
      <c r="AA1513" s="108">
        <f t="shared" si="765"/>
        <v>45797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>
        <f t="shared" si="755"/>
        <v>45779</v>
      </c>
      <c r="B1514" s="103">
        <f t="shared" si="748"/>
        <v>322.11036890999998</v>
      </c>
      <c r="C1514" s="103">
        <f t="shared" si="762"/>
        <v>232.22574624000001</v>
      </c>
      <c r="D1514" s="104">
        <f t="shared" si="756"/>
        <v>1213.5139999999999</v>
      </c>
      <c r="E1514" s="105">
        <f t="shared" si="769"/>
        <v>1209.432</v>
      </c>
      <c r="F1514" s="106">
        <f t="shared" si="770"/>
        <v>45738</v>
      </c>
      <c r="G1514" s="107">
        <f t="shared" si="749"/>
        <v>-3.3637848430260187E-3</v>
      </c>
      <c r="H1514" s="108">
        <f t="shared" si="763"/>
        <v>45797</v>
      </c>
      <c r="I1514" s="108">
        <f t="shared" si="750"/>
        <v>45797</v>
      </c>
      <c r="J1514" s="109">
        <f t="shared" si="757"/>
        <v>19</v>
      </c>
      <c r="K1514" s="109">
        <f t="shared" si="747"/>
        <v>7</v>
      </c>
      <c r="L1514" s="8">
        <f t="shared" si="758"/>
        <v>1</v>
      </c>
      <c r="M1514" s="110">
        <f t="shared" ref="M1514:M1577" si="772">IF(I1514&gt;I1513,L1513,M1513)</f>
        <v>1.01060898</v>
      </c>
      <c r="N1514" s="110">
        <f t="shared" si="767"/>
        <v>1.3832258808225475</v>
      </c>
      <c r="O1514" s="103">
        <f t="shared" si="771"/>
        <v>1.3832258799999999</v>
      </c>
      <c r="P1514" s="103">
        <f t="shared" si="751"/>
        <v>321.22066219999999</v>
      </c>
      <c r="Q1514" s="11">
        <f t="shared" si="766"/>
        <v>0</v>
      </c>
      <c r="R1514" s="7">
        <f t="shared" si="759"/>
        <v>0</v>
      </c>
      <c r="S1514" s="8">
        <f t="shared" si="752"/>
        <v>0</v>
      </c>
      <c r="T1514" s="113">
        <f t="shared" si="760"/>
        <v>0.1047</v>
      </c>
      <c r="U1514" s="111">
        <f t="shared" si="768"/>
        <v>7</v>
      </c>
      <c r="V1514" s="111">
        <v>252</v>
      </c>
      <c r="W1514" s="110">
        <f t="shared" si="753"/>
        <v>1.0027697680000001</v>
      </c>
      <c r="X1514" s="103">
        <f t="shared" si="754"/>
        <v>0.88970671000000001</v>
      </c>
      <c r="Y1514" s="8">
        <f t="shared" si="761"/>
        <v>0</v>
      </c>
      <c r="Z1514" s="114" t="str">
        <f t="shared" si="764"/>
        <v>A+J=</v>
      </c>
      <c r="AA1514" s="108">
        <f t="shared" si="765"/>
        <v>45797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>
        <f t="shared" si="755"/>
        <v>45780</v>
      </c>
      <c r="B1515" s="103">
        <f t="shared" si="748"/>
        <v>322.23767090000001</v>
      </c>
      <c r="C1515" s="103">
        <f t="shared" si="762"/>
        <v>232.22574624000001</v>
      </c>
      <c r="D1515" s="104">
        <f t="shared" si="756"/>
        <v>1213.5139999999999</v>
      </c>
      <c r="E1515" s="105">
        <f t="shared" si="769"/>
        <v>1209.432</v>
      </c>
      <c r="F1515" s="106">
        <f t="shared" si="770"/>
        <v>45738</v>
      </c>
      <c r="G1515" s="107">
        <f t="shared" si="749"/>
        <v>-3.3637848430260187E-3</v>
      </c>
      <c r="H1515" s="108">
        <f t="shared" si="763"/>
        <v>45797</v>
      </c>
      <c r="I1515" s="108">
        <f t="shared" si="750"/>
        <v>45797</v>
      </c>
      <c r="J1515" s="109">
        <f t="shared" si="757"/>
        <v>19</v>
      </c>
      <c r="K1515" s="109">
        <f t="shared" si="747"/>
        <v>8</v>
      </c>
      <c r="L1515" s="8">
        <f t="shared" si="758"/>
        <v>1</v>
      </c>
      <c r="M1515" s="110">
        <f t="shared" si="772"/>
        <v>1.01060898</v>
      </c>
      <c r="N1515" s="110">
        <f t="shared" si="767"/>
        <v>1.3832258808225475</v>
      </c>
      <c r="O1515" s="103">
        <f t="shared" si="771"/>
        <v>1.3832258799999999</v>
      </c>
      <c r="P1515" s="103">
        <f t="shared" si="751"/>
        <v>321.22066219999999</v>
      </c>
      <c r="Q1515" s="11">
        <f t="shared" si="766"/>
        <v>0</v>
      </c>
      <c r="R1515" s="7">
        <f t="shared" si="759"/>
        <v>0</v>
      </c>
      <c r="S1515" s="8">
        <f t="shared" si="752"/>
        <v>0</v>
      </c>
      <c r="T1515" s="113">
        <f t="shared" si="760"/>
        <v>0.1047</v>
      </c>
      <c r="U1515" s="111">
        <f t="shared" si="768"/>
        <v>8</v>
      </c>
      <c r="V1515" s="111">
        <v>252</v>
      </c>
      <c r="W1515" s="110">
        <f t="shared" si="753"/>
        <v>1.003166075</v>
      </c>
      <c r="X1515" s="103">
        <f t="shared" si="754"/>
        <v>1.0170087000000001</v>
      </c>
      <c r="Y1515" s="8">
        <f t="shared" si="761"/>
        <v>0</v>
      </c>
      <c r="Z1515" s="114" t="str">
        <f t="shared" si="764"/>
        <v>A+J=</v>
      </c>
      <c r="AA1515" s="108">
        <f t="shared" si="765"/>
        <v>45797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>
        <f t="shared" si="755"/>
        <v>45781</v>
      </c>
      <c r="B1516" s="103">
        <f t="shared" si="748"/>
        <v>322.23767090000001</v>
      </c>
      <c r="C1516" s="103">
        <f t="shared" si="762"/>
        <v>232.22574624000001</v>
      </c>
      <c r="D1516" s="104">
        <f t="shared" si="756"/>
        <v>1213.5139999999999</v>
      </c>
      <c r="E1516" s="105">
        <f t="shared" si="769"/>
        <v>1209.432</v>
      </c>
      <c r="F1516" s="106">
        <f t="shared" si="770"/>
        <v>45738</v>
      </c>
      <c r="G1516" s="107">
        <f t="shared" si="749"/>
        <v>-3.3637848430260187E-3</v>
      </c>
      <c r="H1516" s="108">
        <f t="shared" si="763"/>
        <v>45797</v>
      </c>
      <c r="I1516" s="108">
        <f t="shared" si="750"/>
        <v>45797</v>
      </c>
      <c r="J1516" s="109">
        <f t="shared" si="757"/>
        <v>19</v>
      </c>
      <c r="K1516" s="109">
        <f t="shared" ref="K1516:K1579" si="773">(J1516-(NETWORKDAYS(A1516,I1516,AD$171:AD$502)-1))</f>
        <v>8</v>
      </c>
      <c r="L1516" s="8">
        <f t="shared" si="758"/>
        <v>1</v>
      </c>
      <c r="M1516" s="110">
        <f t="shared" si="772"/>
        <v>1.01060898</v>
      </c>
      <c r="N1516" s="110">
        <f t="shared" si="767"/>
        <v>1.3832258808225475</v>
      </c>
      <c r="O1516" s="103">
        <f t="shared" si="771"/>
        <v>1.3832258799999999</v>
      </c>
      <c r="P1516" s="103">
        <f t="shared" si="751"/>
        <v>321.22066219999999</v>
      </c>
      <c r="Q1516" s="11">
        <f t="shared" si="766"/>
        <v>0</v>
      </c>
      <c r="R1516" s="7">
        <f t="shared" si="759"/>
        <v>0</v>
      </c>
      <c r="S1516" s="8">
        <f t="shared" si="752"/>
        <v>0</v>
      </c>
      <c r="T1516" s="113">
        <f t="shared" si="760"/>
        <v>0.1047</v>
      </c>
      <c r="U1516" s="111">
        <f t="shared" si="768"/>
        <v>8</v>
      </c>
      <c r="V1516" s="111">
        <v>252</v>
      </c>
      <c r="W1516" s="110">
        <f t="shared" si="753"/>
        <v>1.003166075</v>
      </c>
      <c r="X1516" s="103">
        <f t="shared" si="754"/>
        <v>1.0170087000000001</v>
      </c>
      <c r="Y1516" s="8">
        <f t="shared" si="761"/>
        <v>0</v>
      </c>
      <c r="Z1516" s="114" t="str">
        <f t="shared" si="764"/>
        <v>A+J=</v>
      </c>
      <c r="AA1516" s="108">
        <f t="shared" si="765"/>
        <v>45797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>
        <f t="shared" si="755"/>
        <v>45782</v>
      </c>
      <c r="B1517" s="103">
        <f t="shared" si="748"/>
        <v>322.23767090000001</v>
      </c>
      <c r="C1517" s="103">
        <f t="shared" si="762"/>
        <v>232.22574624000001</v>
      </c>
      <c r="D1517" s="104">
        <f t="shared" si="756"/>
        <v>1213.5139999999999</v>
      </c>
      <c r="E1517" s="105">
        <f t="shared" si="769"/>
        <v>1209.432</v>
      </c>
      <c r="F1517" s="106">
        <f t="shared" si="770"/>
        <v>45738</v>
      </c>
      <c r="G1517" s="107">
        <f t="shared" si="749"/>
        <v>-3.3637848430260187E-3</v>
      </c>
      <c r="H1517" s="108">
        <f t="shared" si="763"/>
        <v>45797</v>
      </c>
      <c r="I1517" s="108">
        <f t="shared" si="750"/>
        <v>45797</v>
      </c>
      <c r="J1517" s="109">
        <f t="shared" si="757"/>
        <v>19</v>
      </c>
      <c r="K1517" s="109">
        <f t="shared" si="773"/>
        <v>8</v>
      </c>
      <c r="L1517" s="8">
        <f t="shared" si="758"/>
        <v>1</v>
      </c>
      <c r="M1517" s="110">
        <f t="shared" si="772"/>
        <v>1.01060898</v>
      </c>
      <c r="N1517" s="110">
        <f t="shared" si="767"/>
        <v>1.3832258808225475</v>
      </c>
      <c r="O1517" s="103">
        <f t="shared" si="771"/>
        <v>1.3832258799999999</v>
      </c>
      <c r="P1517" s="103">
        <f t="shared" si="751"/>
        <v>321.22066219999999</v>
      </c>
      <c r="Q1517" s="11">
        <f t="shared" si="766"/>
        <v>0</v>
      </c>
      <c r="R1517" s="7">
        <f t="shared" si="759"/>
        <v>0</v>
      </c>
      <c r="S1517" s="8">
        <f t="shared" si="752"/>
        <v>0</v>
      </c>
      <c r="T1517" s="113">
        <f t="shared" si="760"/>
        <v>0.1047</v>
      </c>
      <c r="U1517" s="111">
        <f t="shared" si="768"/>
        <v>8</v>
      </c>
      <c r="V1517" s="111">
        <v>252</v>
      </c>
      <c r="W1517" s="110">
        <f t="shared" si="753"/>
        <v>1.003166075</v>
      </c>
      <c r="X1517" s="103">
        <f t="shared" si="754"/>
        <v>1.0170087000000001</v>
      </c>
      <c r="Y1517" s="8">
        <f t="shared" si="761"/>
        <v>0</v>
      </c>
      <c r="Z1517" s="114" t="str">
        <f t="shared" si="764"/>
        <v>A+J=</v>
      </c>
      <c r="AA1517" s="108">
        <f t="shared" si="765"/>
        <v>45797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>
        <f t="shared" si="755"/>
        <v>45783</v>
      </c>
      <c r="B1518" s="103">
        <f t="shared" si="748"/>
        <v>322.36502301000002</v>
      </c>
      <c r="C1518" s="103">
        <f t="shared" si="762"/>
        <v>232.22574624000001</v>
      </c>
      <c r="D1518" s="104">
        <f t="shared" si="756"/>
        <v>1213.5139999999999</v>
      </c>
      <c r="E1518" s="105">
        <f t="shared" si="769"/>
        <v>1209.432</v>
      </c>
      <c r="F1518" s="106">
        <f t="shared" si="770"/>
        <v>45738</v>
      </c>
      <c r="G1518" s="107">
        <f t="shared" si="749"/>
        <v>-3.3637848430260187E-3</v>
      </c>
      <c r="H1518" s="108">
        <f t="shared" si="763"/>
        <v>45797</v>
      </c>
      <c r="I1518" s="108">
        <f t="shared" si="750"/>
        <v>45797</v>
      </c>
      <c r="J1518" s="109">
        <f t="shared" si="757"/>
        <v>19</v>
      </c>
      <c r="K1518" s="109">
        <f t="shared" si="773"/>
        <v>9</v>
      </c>
      <c r="L1518" s="8">
        <f t="shared" si="758"/>
        <v>1</v>
      </c>
      <c r="M1518" s="110">
        <f t="shared" si="772"/>
        <v>1.01060898</v>
      </c>
      <c r="N1518" s="110">
        <f t="shared" si="767"/>
        <v>1.3832258808225475</v>
      </c>
      <c r="O1518" s="103">
        <f t="shared" si="771"/>
        <v>1.3832258799999999</v>
      </c>
      <c r="P1518" s="103">
        <f t="shared" si="751"/>
        <v>321.22066219999999</v>
      </c>
      <c r="Q1518" s="11">
        <f t="shared" si="766"/>
        <v>0</v>
      </c>
      <c r="R1518" s="7">
        <f t="shared" si="759"/>
        <v>0</v>
      </c>
      <c r="S1518" s="8">
        <f t="shared" si="752"/>
        <v>0</v>
      </c>
      <c r="T1518" s="113">
        <f t="shared" si="760"/>
        <v>0.1047</v>
      </c>
      <c r="U1518" s="111">
        <f t="shared" si="768"/>
        <v>9</v>
      </c>
      <c r="V1518" s="111">
        <v>252</v>
      </c>
      <c r="W1518" s="110">
        <f t="shared" si="753"/>
        <v>1.0035625379999999</v>
      </c>
      <c r="X1518" s="103">
        <f t="shared" si="754"/>
        <v>1.14436081</v>
      </c>
      <c r="Y1518" s="8">
        <f t="shared" si="761"/>
        <v>0</v>
      </c>
      <c r="Z1518" s="114" t="str">
        <f t="shared" si="764"/>
        <v>A+J=</v>
      </c>
      <c r="AA1518" s="108">
        <f t="shared" si="765"/>
        <v>45797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>
        <f t="shared" si="755"/>
        <v>45784</v>
      </c>
      <c r="B1519" s="103">
        <f t="shared" si="748"/>
        <v>322.49242555000001</v>
      </c>
      <c r="C1519" s="103">
        <f t="shared" si="762"/>
        <v>232.22574624000001</v>
      </c>
      <c r="D1519" s="104">
        <f t="shared" si="756"/>
        <v>1213.5139999999999</v>
      </c>
      <c r="E1519" s="105">
        <f t="shared" si="769"/>
        <v>1209.432</v>
      </c>
      <c r="F1519" s="106">
        <f t="shared" si="770"/>
        <v>45738</v>
      </c>
      <c r="G1519" s="107">
        <f t="shared" si="749"/>
        <v>-3.3637848430260187E-3</v>
      </c>
      <c r="H1519" s="108">
        <f t="shared" si="763"/>
        <v>45797</v>
      </c>
      <c r="I1519" s="108">
        <f t="shared" si="750"/>
        <v>45797</v>
      </c>
      <c r="J1519" s="109">
        <f t="shared" si="757"/>
        <v>19</v>
      </c>
      <c r="K1519" s="109">
        <f t="shared" si="773"/>
        <v>10</v>
      </c>
      <c r="L1519" s="8">
        <f t="shared" si="758"/>
        <v>1</v>
      </c>
      <c r="M1519" s="110">
        <f t="shared" si="772"/>
        <v>1.01060898</v>
      </c>
      <c r="N1519" s="110">
        <f t="shared" si="767"/>
        <v>1.3832258808225475</v>
      </c>
      <c r="O1519" s="103">
        <f t="shared" si="771"/>
        <v>1.3832258799999999</v>
      </c>
      <c r="P1519" s="103">
        <f t="shared" si="751"/>
        <v>321.22066219999999</v>
      </c>
      <c r="Q1519" s="11">
        <f t="shared" si="766"/>
        <v>0</v>
      </c>
      <c r="R1519" s="7">
        <f t="shared" si="759"/>
        <v>0</v>
      </c>
      <c r="S1519" s="8">
        <f t="shared" si="752"/>
        <v>0</v>
      </c>
      <c r="T1519" s="113">
        <f t="shared" si="760"/>
        <v>0.1047</v>
      </c>
      <c r="U1519" s="111">
        <f t="shared" si="768"/>
        <v>10</v>
      </c>
      <c r="V1519" s="111">
        <v>252</v>
      </c>
      <c r="W1519" s="110">
        <f t="shared" si="753"/>
        <v>1.003959158</v>
      </c>
      <c r="X1519" s="103">
        <f t="shared" si="754"/>
        <v>1.2717633500000001</v>
      </c>
      <c r="Y1519" s="8">
        <f t="shared" si="761"/>
        <v>0</v>
      </c>
      <c r="Z1519" s="114" t="str">
        <f t="shared" si="764"/>
        <v>A+J=</v>
      </c>
      <c r="AA1519" s="108">
        <f t="shared" si="765"/>
        <v>45797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>
        <f t="shared" si="755"/>
        <v>45785</v>
      </c>
      <c r="B1520" s="103">
        <f t="shared" si="748"/>
        <v>322.61987851999999</v>
      </c>
      <c r="C1520" s="103">
        <f t="shared" si="762"/>
        <v>232.22574624000001</v>
      </c>
      <c r="D1520" s="104">
        <f t="shared" si="756"/>
        <v>1213.5139999999999</v>
      </c>
      <c r="E1520" s="105">
        <f t="shared" si="769"/>
        <v>1209.432</v>
      </c>
      <c r="F1520" s="106">
        <f t="shared" si="770"/>
        <v>45738</v>
      </c>
      <c r="G1520" s="107">
        <f t="shared" si="749"/>
        <v>-3.3637848430260187E-3</v>
      </c>
      <c r="H1520" s="108">
        <f t="shared" si="763"/>
        <v>45797</v>
      </c>
      <c r="I1520" s="108">
        <f t="shared" si="750"/>
        <v>45797</v>
      </c>
      <c r="J1520" s="109">
        <f t="shared" si="757"/>
        <v>19</v>
      </c>
      <c r="K1520" s="109">
        <f t="shared" si="773"/>
        <v>11</v>
      </c>
      <c r="L1520" s="8">
        <f t="shared" si="758"/>
        <v>1</v>
      </c>
      <c r="M1520" s="110">
        <f t="shared" si="772"/>
        <v>1.01060898</v>
      </c>
      <c r="N1520" s="110">
        <f t="shared" si="767"/>
        <v>1.3832258808225475</v>
      </c>
      <c r="O1520" s="103">
        <f t="shared" si="771"/>
        <v>1.3832258799999999</v>
      </c>
      <c r="P1520" s="103">
        <f t="shared" si="751"/>
        <v>321.22066219999999</v>
      </c>
      <c r="Q1520" s="11">
        <f t="shared" si="766"/>
        <v>0</v>
      </c>
      <c r="R1520" s="7">
        <f t="shared" si="759"/>
        <v>0</v>
      </c>
      <c r="S1520" s="8">
        <f t="shared" si="752"/>
        <v>0</v>
      </c>
      <c r="T1520" s="113">
        <f t="shared" si="760"/>
        <v>0.1047</v>
      </c>
      <c r="U1520" s="111">
        <f t="shared" si="768"/>
        <v>11</v>
      </c>
      <c r="V1520" s="111">
        <v>252</v>
      </c>
      <c r="W1520" s="110">
        <f t="shared" si="753"/>
        <v>1.004355935</v>
      </c>
      <c r="X1520" s="103">
        <f t="shared" si="754"/>
        <v>1.3992163200000001</v>
      </c>
      <c r="Y1520" s="8">
        <f t="shared" si="761"/>
        <v>0</v>
      </c>
      <c r="Z1520" s="114" t="str">
        <f t="shared" si="764"/>
        <v>A+J=</v>
      </c>
      <c r="AA1520" s="108">
        <f t="shared" si="765"/>
        <v>45797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>
        <f t="shared" si="755"/>
        <v>45786</v>
      </c>
      <c r="B1521" s="103">
        <f t="shared" si="748"/>
        <v>322.74738192000001</v>
      </c>
      <c r="C1521" s="103">
        <f t="shared" si="762"/>
        <v>232.22574624000001</v>
      </c>
      <c r="D1521" s="104">
        <f t="shared" si="756"/>
        <v>1213.5139999999999</v>
      </c>
      <c r="E1521" s="105">
        <f t="shared" si="769"/>
        <v>1209.432</v>
      </c>
      <c r="F1521" s="106">
        <f t="shared" si="770"/>
        <v>45738</v>
      </c>
      <c r="G1521" s="107">
        <f t="shared" si="749"/>
        <v>-3.3637848430260187E-3</v>
      </c>
      <c r="H1521" s="108">
        <f t="shared" si="763"/>
        <v>45797</v>
      </c>
      <c r="I1521" s="108">
        <f t="shared" si="750"/>
        <v>45797</v>
      </c>
      <c r="J1521" s="109">
        <f t="shared" si="757"/>
        <v>19</v>
      </c>
      <c r="K1521" s="109">
        <f t="shared" si="773"/>
        <v>12</v>
      </c>
      <c r="L1521" s="8">
        <f t="shared" si="758"/>
        <v>1</v>
      </c>
      <c r="M1521" s="110">
        <f t="shared" si="772"/>
        <v>1.01060898</v>
      </c>
      <c r="N1521" s="110">
        <f t="shared" si="767"/>
        <v>1.3832258808225475</v>
      </c>
      <c r="O1521" s="103">
        <f t="shared" si="771"/>
        <v>1.3832258799999999</v>
      </c>
      <c r="P1521" s="103">
        <f t="shared" si="751"/>
        <v>321.22066219999999</v>
      </c>
      <c r="Q1521" s="11">
        <f t="shared" si="766"/>
        <v>0</v>
      </c>
      <c r="R1521" s="7">
        <f t="shared" si="759"/>
        <v>0</v>
      </c>
      <c r="S1521" s="8">
        <f t="shared" si="752"/>
        <v>0</v>
      </c>
      <c r="T1521" s="113">
        <f t="shared" si="760"/>
        <v>0.1047</v>
      </c>
      <c r="U1521" s="111">
        <f t="shared" si="768"/>
        <v>12</v>
      </c>
      <c r="V1521" s="111">
        <v>252</v>
      </c>
      <c r="W1521" s="110">
        <f t="shared" si="753"/>
        <v>1.004752869</v>
      </c>
      <c r="X1521" s="103">
        <f t="shared" si="754"/>
        <v>1.52671972</v>
      </c>
      <c r="Y1521" s="8">
        <f t="shared" si="761"/>
        <v>0</v>
      </c>
      <c r="Z1521" s="114" t="str">
        <f t="shared" si="764"/>
        <v>A+J=</v>
      </c>
      <c r="AA1521" s="108">
        <f t="shared" si="765"/>
        <v>45797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>
        <f t="shared" si="755"/>
        <v>45787</v>
      </c>
      <c r="B1522" s="103">
        <f t="shared" si="748"/>
        <v>322.87493575999997</v>
      </c>
      <c r="C1522" s="103">
        <f t="shared" si="762"/>
        <v>232.22574624000001</v>
      </c>
      <c r="D1522" s="104">
        <f t="shared" si="756"/>
        <v>1213.5139999999999</v>
      </c>
      <c r="E1522" s="105">
        <f t="shared" si="769"/>
        <v>1209.432</v>
      </c>
      <c r="F1522" s="106">
        <f t="shared" si="770"/>
        <v>45738</v>
      </c>
      <c r="G1522" s="107">
        <f t="shared" si="749"/>
        <v>-3.3637848430260187E-3</v>
      </c>
      <c r="H1522" s="108">
        <f t="shared" si="763"/>
        <v>45797</v>
      </c>
      <c r="I1522" s="108">
        <f t="shared" si="750"/>
        <v>45797</v>
      </c>
      <c r="J1522" s="109">
        <f t="shared" si="757"/>
        <v>19</v>
      </c>
      <c r="K1522" s="109">
        <f t="shared" si="773"/>
        <v>13</v>
      </c>
      <c r="L1522" s="8">
        <f t="shared" si="758"/>
        <v>1</v>
      </c>
      <c r="M1522" s="110">
        <f t="shared" si="772"/>
        <v>1.01060898</v>
      </c>
      <c r="N1522" s="110">
        <f t="shared" si="767"/>
        <v>1.3832258808225475</v>
      </c>
      <c r="O1522" s="103">
        <f t="shared" si="771"/>
        <v>1.3832258799999999</v>
      </c>
      <c r="P1522" s="103">
        <f t="shared" si="751"/>
        <v>321.22066219999999</v>
      </c>
      <c r="Q1522" s="11">
        <f t="shared" si="766"/>
        <v>0</v>
      </c>
      <c r="R1522" s="7">
        <f t="shared" si="759"/>
        <v>0</v>
      </c>
      <c r="S1522" s="8">
        <f t="shared" si="752"/>
        <v>0</v>
      </c>
      <c r="T1522" s="113">
        <f t="shared" si="760"/>
        <v>0.1047</v>
      </c>
      <c r="U1522" s="111">
        <f t="shared" si="768"/>
        <v>13</v>
      </c>
      <c r="V1522" s="111">
        <v>252</v>
      </c>
      <c r="W1522" s="110">
        <f t="shared" si="753"/>
        <v>1.00514996</v>
      </c>
      <c r="X1522" s="103">
        <f t="shared" si="754"/>
        <v>1.65427356</v>
      </c>
      <c r="Y1522" s="8">
        <f t="shared" si="761"/>
        <v>0</v>
      </c>
      <c r="Z1522" s="114" t="str">
        <f t="shared" si="764"/>
        <v>A+J=</v>
      </c>
      <c r="AA1522" s="108">
        <f t="shared" si="765"/>
        <v>45797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>
        <f t="shared" si="755"/>
        <v>45788</v>
      </c>
      <c r="B1523" s="103">
        <f t="shared" si="748"/>
        <v>322.87493575999997</v>
      </c>
      <c r="C1523" s="103">
        <f t="shared" si="762"/>
        <v>232.22574624000001</v>
      </c>
      <c r="D1523" s="104">
        <f t="shared" si="756"/>
        <v>1213.5139999999999</v>
      </c>
      <c r="E1523" s="105">
        <f t="shared" si="769"/>
        <v>1209.432</v>
      </c>
      <c r="F1523" s="106">
        <f t="shared" si="770"/>
        <v>45738</v>
      </c>
      <c r="G1523" s="107">
        <f t="shared" si="749"/>
        <v>-3.3637848430260187E-3</v>
      </c>
      <c r="H1523" s="108">
        <f t="shared" si="763"/>
        <v>45797</v>
      </c>
      <c r="I1523" s="108">
        <f t="shared" si="750"/>
        <v>45797</v>
      </c>
      <c r="J1523" s="109">
        <f t="shared" si="757"/>
        <v>19</v>
      </c>
      <c r="K1523" s="109">
        <f t="shared" si="773"/>
        <v>13</v>
      </c>
      <c r="L1523" s="8">
        <f t="shared" si="758"/>
        <v>1</v>
      </c>
      <c r="M1523" s="110">
        <f t="shared" si="772"/>
        <v>1.01060898</v>
      </c>
      <c r="N1523" s="110">
        <f t="shared" si="767"/>
        <v>1.3832258808225475</v>
      </c>
      <c r="O1523" s="103">
        <f t="shared" si="771"/>
        <v>1.3832258799999999</v>
      </c>
      <c r="P1523" s="103">
        <f t="shared" si="751"/>
        <v>321.22066219999999</v>
      </c>
      <c r="Q1523" s="11">
        <f t="shared" si="766"/>
        <v>0</v>
      </c>
      <c r="R1523" s="7">
        <f t="shared" si="759"/>
        <v>0</v>
      </c>
      <c r="S1523" s="8">
        <f t="shared" si="752"/>
        <v>0</v>
      </c>
      <c r="T1523" s="113">
        <f t="shared" si="760"/>
        <v>0.1047</v>
      </c>
      <c r="U1523" s="111">
        <f t="shared" si="768"/>
        <v>13</v>
      </c>
      <c r="V1523" s="111">
        <v>252</v>
      </c>
      <c r="W1523" s="110">
        <f t="shared" si="753"/>
        <v>1.00514996</v>
      </c>
      <c r="X1523" s="103">
        <f t="shared" si="754"/>
        <v>1.65427356</v>
      </c>
      <c r="Y1523" s="8">
        <f t="shared" si="761"/>
        <v>0</v>
      </c>
      <c r="Z1523" s="114" t="str">
        <f t="shared" si="764"/>
        <v>A+J=</v>
      </c>
      <c r="AA1523" s="108">
        <f t="shared" si="765"/>
        <v>45797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>
        <f t="shared" si="755"/>
        <v>45789</v>
      </c>
      <c r="B1524" s="103">
        <f t="shared" si="748"/>
        <v>322.87493575999997</v>
      </c>
      <c r="C1524" s="103">
        <f t="shared" si="762"/>
        <v>232.22574624000001</v>
      </c>
      <c r="D1524" s="104">
        <f t="shared" si="756"/>
        <v>1213.5139999999999</v>
      </c>
      <c r="E1524" s="105">
        <f t="shared" si="769"/>
        <v>1209.432</v>
      </c>
      <c r="F1524" s="106">
        <f t="shared" si="770"/>
        <v>45738</v>
      </c>
      <c r="G1524" s="107">
        <f t="shared" si="749"/>
        <v>-3.3637848430260187E-3</v>
      </c>
      <c r="H1524" s="108">
        <f t="shared" si="763"/>
        <v>45797</v>
      </c>
      <c r="I1524" s="108">
        <f t="shared" si="750"/>
        <v>45797</v>
      </c>
      <c r="J1524" s="109">
        <f t="shared" si="757"/>
        <v>19</v>
      </c>
      <c r="K1524" s="109">
        <f t="shared" si="773"/>
        <v>13</v>
      </c>
      <c r="L1524" s="8">
        <f t="shared" si="758"/>
        <v>1</v>
      </c>
      <c r="M1524" s="110">
        <f t="shared" si="772"/>
        <v>1.01060898</v>
      </c>
      <c r="N1524" s="110">
        <f t="shared" si="767"/>
        <v>1.3832258808225475</v>
      </c>
      <c r="O1524" s="103">
        <f t="shared" si="771"/>
        <v>1.3832258799999999</v>
      </c>
      <c r="P1524" s="103">
        <f t="shared" si="751"/>
        <v>321.22066219999999</v>
      </c>
      <c r="Q1524" s="11">
        <f t="shared" si="766"/>
        <v>0</v>
      </c>
      <c r="R1524" s="7">
        <f t="shared" si="759"/>
        <v>0</v>
      </c>
      <c r="S1524" s="8">
        <f t="shared" si="752"/>
        <v>0</v>
      </c>
      <c r="T1524" s="113">
        <f t="shared" si="760"/>
        <v>0.1047</v>
      </c>
      <c r="U1524" s="111">
        <f t="shared" si="768"/>
        <v>13</v>
      </c>
      <c r="V1524" s="111">
        <v>252</v>
      </c>
      <c r="W1524" s="110">
        <f t="shared" si="753"/>
        <v>1.00514996</v>
      </c>
      <c r="X1524" s="103">
        <f t="shared" si="754"/>
        <v>1.65427356</v>
      </c>
      <c r="Y1524" s="8">
        <f t="shared" si="761"/>
        <v>0</v>
      </c>
      <c r="Z1524" s="114" t="str">
        <f t="shared" si="764"/>
        <v>A+J=</v>
      </c>
      <c r="AA1524" s="108">
        <f t="shared" si="765"/>
        <v>45797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>
        <f t="shared" si="755"/>
        <v>45790</v>
      </c>
      <c r="B1525" s="103">
        <f t="shared" si="748"/>
        <v>323.0025397</v>
      </c>
      <c r="C1525" s="103">
        <f t="shared" si="762"/>
        <v>232.22574624000001</v>
      </c>
      <c r="D1525" s="104">
        <f t="shared" si="756"/>
        <v>1213.5139999999999</v>
      </c>
      <c r="E1525" s="105">
        <f t="shared" si="769"/>
        <v>1209.432</v>
      </c>
      <c r="F1525" s="106">
        <f t="shared" si="770"/>
        <v>45738</v>
      </c>
      <c r="G1525" s="107">
        <f t="shared" si="749"/>
        <v>-3.3637848430260187E-3</v>
      </c>
      <c r="H1525" s="108">
        <f t="shared" si="763"/>
        <v>45797</v>
      </c>
      <c r="I1525" s="108">
        <f t="shared" si="750"/>
        <v>45797</v>
      </c>
      <c r="J1525" s="109">
        <f t="shared" si="757"/>
        <v>19</v>
      </c>
      <c r="K1525" s="109">
        <f t="shared" si="773"/>
        <v>14</v>
      </c>
      <c r="L1525" s="8">
        <f t="shared" si="758"/>
        <v>1</v>
      </c>
      <c r="M1525" s="110">
        <f t="shared" si="772"/>
        <v>1.01060898</v>
      </c>
      <c r="N1525" s="110">
        <f t="shared" si="767"/>
        <v>1.3832258808225475</v>
      </c>
      <c r="O1525" s="103">
        <f t="shared" si="771"/>
        <v>1.3832258799999999</v>
      </c>
      <c r="P1525" s="103">
        <f t="shared" si="751"/>
        <v>321.22066219999999</v>
      </c>
      <c r="Q1525" s="11">
        <f t="shared" si="766"/>
        <v>0</v>
      </c>
      <c r="R1525" s="7">
        <f t="shared" si="759"/>
        <v>0</v>
      </c>
      <c r="S1525" s="8">
        <f t="shared" si="752"/>
        <v>0</v>
      </c>
      <c r="T1525" s="113">
        <f t="shared" si="760"/>
        <v>0.1047</v>
      </c>
      <c r="U1525" s="111">
        <f t="shared" si="768"/>
        <v>14</v>
      </c>
      <c r="V1525" s="111">
        <v>252</v>
      </c>
      <c r="W1525" s="110">
        <f t="shared" si="753"/>
        <v>1.005547207</v>
      </c>
      <c r="X1525" s="103">
        <f t="shared" si="754"/>
        <v>1.7818775</v>
      </c>
      <c r="Y1525" s="8">
        <f t="shared" si="761"/>
        <v>0</v>
      </c>
      <c r="Z1525" s="114" t="str">
        <f t="shared" si="764"/>
        <v>A+J=</v>
      </c>
      <c r="AA1525" s="108">
        <f t="shared" si="765"/>
        <v>45797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>
        <f t="shared" si="755"/>
        <v>45791</v>
      </c>
      <c r="B1526" s="103">
        <f t="shared" si="748"/>
        <v>323.13019439999999</v>
      </c>
      <c r="C1526" s="103">
        <f t="shared" si="762"/>
        <v>232.22574624000001</v>
      </c>
      <c r="D1526" s="104">
        <f t="shared" si="756"/>
        <v>1213.5139999999999</v>
      </c>
      <c r="E1526" s="105">
        <f t="shared" si="769"/>
        <v>1209.432</v>
      </c>
      <c r="F1526" s="106">
        <f t="shared" si="770"/>
        <v>45738</v>
      </c>
      <c r="G1526" s="107">
        <f t="shared" si="749"/>
        <v>-3.3637848430260187E-3</v>
      </c>
      <c r="H1526" s="108">
        <f t="shared" si="763"/>
        <v>45797</v>
      </c>
      <c r="I1526" s="108">
        <f t="shared" si="750"/>
        <v>45797</v>
      </c>
      <c r="J1526" s="109">
        <f t="shared" si="757"/>
        <v>19</v>
      </c>
      <c r="K1526" s="109">
        <f t="shared" si="773"/>
        <v>15</v>
      </c>
      <c r="L1526" s="8">
        <f t="shared" si="758"/>
        <v>1</v>
      </c>
      <c r="M1526" s="110">
        <f t="shared" si="772"/>
        <v>1.01060898</v>
      </c>
      <c r="N1526" s="110">
        <f t="shared" si="767"/>
        <v>1.3832258808225475</v>
      </c>
      <c r="O1526" s="103">
        <f t="shared" si="771"/>
        <v>1.3832258799999999</v>
      </c>
      <c r="P1526" s="103">
        <f t="shared" si="751"/>
        <v>321.22066219999999</v>
      </c>
      <c r="Q1526" s="11">
        <f t="shared" si="766"/>
        <v>0</v>
      </c>
      <c r="R1526" s="7">
        <f t="shared" si="759"/>
        <v>0</v>
      </c>
      <c r="S1526" s="8">
        <f t="shared" si="752"/>
        <v>0</v>
      </c>
      <c r="T1526" s="113">
        <f t="shared" si="760"/>
        <v>0.1047</v>
      </c>
      <c r="U1526" s="111">
        <f t="shared" si="768"/>
        <v>15</v>
      </c>
      <c r="V1526" s="111">
        <v>252</v>
      </c>
      <c r="W1526" s="110">
        <f t="shared" si="753"/>
        <v>1.005944612</v>
      </c>
      <c r="X1526" s="103">
        <f t="shared" si="754"/>
        <v>1.9095321999999999</v>
      </c>
      <c r="Y1526" s="8">
        <f t="shared" si="761"/>
        <v>0</v>
      </c>
      <c r="Z1526" s="114" t="str">
        <f t="shared" si="764"/>
        <v>A+J=</v>
      </c>
      <c r="AA1526" s="108">
        <f t="shared" si="765"/>
        <v>45797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>
        <f t="shared" si="755"/>
        <v>45792</v>
      </c>
      <c r="B1527" s="103">
        <f t="shared" si="748"/>
        <v>323.25789921000001</v>
      </c>
      <c r="C1527" s="103">
        <f t="shared" si="762"/>
        <v>232.22574624000001</v>
      </c>
      <c r="D1527" s="104">
        <f t="shared" si="756"/>
        <v>1213.5139999999999</v>
      </c>
      <c r="E1527" s="105">
        <f t="shared" si="769"/>
        <v>1209.432</v>
      </c>
      <c r="F1527" s="106">
        <f t="shared" si="770"/>
        <v>45738</v>
      </c>
      <c r="G1527" s="107">
        <f t="shared" si="749"/>
        <v>-3.3637848430260187E-3</v>
      </c>
      <c r="H1527" s="108">
        <f t="shared" si="763"/>
        <v>45797</v>
      </c>
      <c r="I1527" s="108">
        <f t="shared" si="750"/>
        <v>45797</v>
      </c>
      <c r="J1527" s="109">
        <f t="shared" si="757"/>
        <v>19</v>
      </c>
      <c r="K1527" s="109">
        <f t="shared" si="773"/>
        <v>16</v>
      </c>
      <c r="L1527" s="8">
        <f t="shared" si="758"/>
        <v>1</v>
      </c>
      <c r="M1527" s="110">
        <f t="shared" si="772"/>
        <v>1.01060898</v>
      </c>
      <c r="N1527" s="110">
        <f t="shared" si="767"/>
        <v>1.3832258808225475</v>
      </c>
      <c r="O1527" s="103">
        <f t="shared" si="771"/>
        <v>1.3832258799999999</v>
      </c>
      <c r="P1527" s="103">
        <f t="shared" si="751"/>
        <v>321.22066219999999</v>
      </c>
      <c r="Q1527" s="11">
        <f t="shared" si="766"/>
        <v>0</v>
      </c>
      <c r="R1527" s="7">
        <f t="shared" si="759"/>
        <v>0</v>
      </c>
      <c r="S1527" s="8">
        <f t="shared" si="752"/>
        <v>0</v>
      </c>
      <c r="T1527" s="113">
        <f t="shared" si="760"/>
        <v>0.1047</v>
      </c>
      <c r="U1527" s="111">
        <f t="shared" si="768"/>
        <v>16</v>
      </c>
      <c r="V1527" s="111">
        <v>252</v>
      </c>
      <c r="W1527" s="110">
        <f t="shared" si="753"/>
        <v>1.006342173</v>
      </c>
      <c r="X1527" s="103">
        <f t="shared" si="754"/>
        <v>2.0372370100000001</v>
      </c>
      <c r="Y1527" s="8">
        <f t="shared" si="761"/>
        <v>0</v>
      </c>
      <c r="Z1527" s="114" t="str">
        <f t="shared" si="764"/>
        <v>A+J=</v>
      </c>
      <c r="AA1527" s="108">
        <f t="shared" si="765"/>
        <v>45797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>
        <f t="shared" si="755"/>
        <v>45793</v>
      </c>
      <c r="B1528" s="103">
        <f t="shared" si="748"/>
        <v>323.38565476999997</v>
      </c>
      <c r="C1528" s="103">
        <f t="shared" si="762"/>
        <v>232.22574624000001</v>
      </c>
      <c r="D1528" s="104">
        <f t="shared" si="756"/>
        <v>1213.5139999999999</v>
      </c>
      <c r="E1528" s="105">
        <f t="shared" si="769"/>
        <v>1209.432</v>
      </c>
      <c r="F1528" s="106">
        <f t="shared" si="770"/>
        <v>45738</v>
      </c>
      <c r="G1528" s="107">
        <f t="shared" si="749"/>
        <v>-3.3637848430260187E-3</v>
      </c>
      <c r="H1528" s="108">
        <f t="shared" si="763"/>
        <v>45797</v>
      </c>
      <c r="I1528" s="108">
        <f t="shared" si="750"/>
        <v>45797</v>
      </c>
      <c r="J1528" s="109">
        <f t="shared" si="757"/>
        <v>19</v>
      </c>
      <c r="K1528" s="109">
        <f t="shared" si="773"/>
        <v>17</v>
      </c>
      <c r="L1528" s="8">
        <f t="shared" si="758"/>
        <v>1</v>
      </c>
      <c r="M1528" s="110">
        <f t="shared" si="772"/>
        <v>1.01060898</v>
      </c>
      <c r="N1528" s="110">
        <f t="shared" si="767"/>
        <v>1.3832258808225475</v>
      </c>
      <c r="O1528" s="103">
        <f t="shared" si="771"/>
        <v>1.3832258799999999</v>
      </c>
      <c r="P1528" s="103">
        <f t="shared" si="751"/>
        <v>321.22066219999999</v>
      </c>
      <c r="Q1528" s="11">
        <f t="shared" si="766"/>
        <v>0</v>
      </c>
      <c r="R1528" s="7">
        <f t="shared" si="759"/>
        <v>0</v>
      </c>
      <c r="S1528" s="8">
        <f t="shared" si="752"/>
        <v>0</v>
      </c>
      <c r="T1528" s="113">
        <f t="shared" si="760"/>
        <v>0.1047</v>
      </c>
      <c r="U1528" s="111">
        <f t="shared" si="768"/>
        <v>17</v>
      </c>
      <c r="V1528" s="111">
        <v>252</v>
      </c>
      <c r="W1528" s="110">
        <f t="shared" si="753"/>
        <v>1.0067398919999999</v>
      </c>
      <c r="X1528" s="103">
        <f t="shared" si="754"/>
        <v>2.1649925699999999</v>
      </c>
      <c r="Y1528" s="8">
        <f t="shared" si="761"/>
        <v>0</v>
      </c>
      <c r="Z1528" s="114" t="str">
        <f t="shared" si="764"/>
        <v>A+J=</v>
      </c>
      <c r="AA1528" s="108">
        <f t="shared" si="765"/>
        <v>45797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>
        <f t="shared" si="755"/>
        <v>45794</v>
      </c>
      <c r="B1529" s="103">
        <f t="shared" si="748"/>
        <v>323.51346075999999</v>
      </c>
      <c r="C1529" s="103">
        <f t="shared" si="762"/>
        <v>232.22574624000001</v>
      </c>
      <c r="D1529" s="104">
        <f t="shared" si="756"/>
        <v>1213.5139999999999</v>
      </c>
      <c r="E1529" s="105">
        <f t="shared" si="769"/>
        <v>1209.432</v>
      </c>
      <c r="F1529" s="106">
        <f t="shared" si="770"/>
        <v>45738</v>
      </c>
      <c r="G1529" s="107">
        <f t="shared" si="749"/>
        <v>-3.3637848430260187E-3</v>
      </c>
      <c r="H1529" s="108">
        <f t="shared" si="763"/>
        <v>45797</v>
      </c>
      <c r="I1529" s="108">
        <f t="shared" si="750"/>
        <v>45797</v>
      </c>
      <c r="J1529" s="109">
        <f t="shared" si="757"/>
        <v>19</v>
      </c>
      <c r="K1529" s="109">
        <f t="shared" si="773"/>
        <v>18</v>
      </c>
      <c r="L1529" s="8">
        <f t="shared" si="758"/>
        <v>1</v>
      </c>
      <c r="M1529" s="110">
        <f t="shared" si="772"/>
        <v>1.01060898</v>
      </c>
      <c r="N1529" s="110">
        <f t="shared" si="767"/>
        <v>1.3832258808225475</v>
      </c>
      <c r="O1529" s="103">
        <f t="shared" si="771"/>
        <v>1.3832258799999999</v>
      </c>
      <c r="P1529" s="103">
        <f t="shared" si="751"/>
        <v>321.22066219999999</v>
      </c>
      <c r="Q1529" s="11">
        <f t="shared" si="766"/>
        <v>0</v>
      </c>
      <c r="R1529" s="7">
        <f t="shared" si="759"/>
        <v>0</v>
      </c>
      <c r="S1529" s="8">
        <f t="shared" si="752"/>
        <v>0</v>
      </c>
      <c r="T1529" s="113">
        <f t="shared" si="760"/>
        <v>0.1047</v>
      </c>
      <c r="U1529" s="111">
        <f t="shared" si="768"/>
        <v>18</v>
      </c>
      <c r="V1529" s="111">
        <v>252</v>
      </c>
      <c r="W1529" s="110">
        <f t="shared" si="753"/>
        <v>1.007137768</v>
      </c>
      <c r="X1529" s="103">
        <f t="shared" si="754"/>
        <v>2.29279856</v>
      </c>
      <c r="Y1529" s="8">
        <f t="shared" si="761"/>
        <v>0</v>
      </c>
      <c r="Z1529" s="114" t="str">
        <f t="shared" si="764"/>
        <v>A+J=</v>
      </c>
      <c r="AA1529" s="108">
        <f t="shared" si="765"/>
        <v>45797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>
        <f t="shared" si="755"/>
        <v>45795</v>
      </c>
      <c r="B1530" s="103">
        <f t="shared" si="748"/>
        <v>323.51346075999999</v>
      </c>
      <c r="C1530" s="103">
        <f t="shared" si="762"/>
        <v>232.22574624000001</v>
      </c>
      <c r="D1530" s="104">
        <f t="shared" si="756"/>
        <v>1213.5139999999999</v>
      </c>
      <c r="E1530" s="105">
        <f t="shared" si="769"/>
        <v>1209.432</v>
      </c>
      <c r="F1530" s="106">
        <f t="shared" si="770"/>
        <v>45738</v>
      </c>
      <c r="G1530" s="107">
        <f t="shared" si="749"/>
        <v>-3.3637848430260187E-3</v>
      </c>
      <c r="H1530" s="108">
        <f t="shared" si="763"/>
        <v>45797</v>
      </c>
      <c r="I1530" s="108">
        <f t="shared" si="750"/>
        <v>45797</v>
      </c>
      <c r="J1530" s="109">
        <f t="shared" si="757"/>
        <v>19</v>
      </c>
      <c r="K1530" s="109">
        <f t="shared" si="773"/>
        <v>18</v>
      </c>
      <c r="L1530" s="8">
        <f t="shared" si="758"/>
        <v>1</v>
      </c>
      <c r="M1530" s="110">
        <f t="shared" si="772"/>
        <v>1.01060898</v>
      </c>
      <c r="N1530" s="110">
        <f t="shared" si="767"/>
        <v>1.3832258808225475</v>
      </c>
      <c r="O1530" s="103">
        <f t="shared" si="771"/>
        <v>1.3832258799999999</v>
      </c>
      <c r="P1530" s="103">
        <f t="shared" si="751"/>
        <v>321.22066219999999</v>
      </c>
      <c r="Q1530" s="11">
        <f t="shared" si="766"/>
        <v>0</v>
      </c>
      <c r="R1530" s="7">
        <f t="shared" si="759"/>
        <v>0</v>
      </c>
      <c r="S1530" s="8">
        <f t="shared" si="752"/>
        <v>0</v>
      </c>
      <c r="T1530" s="113">
        <f t="shared" si="760"/>
        <v>0.1047</v>
      </c>
      <c r="U1530" s="111">
        <f t="shared" si="768"/>
        <v>18</v>
      </c>
      <c r="V1530" s="111">
        <v>252</v>
      </c>
      <c r="W1530" s="110">
        <f t="shared" si="753"/>
        <v>1.007137768</v>
      </c>
      <c r="X1530" s="103">
        <f t="shared" si="754"/>
        <v>2.29279856</v>
      </c>
      <c r="Y1530" s="8">
        <f t="shared" si="761"/>
        <v>0</v>
      </c>
      <c r="Z1530" s="114" t="str">
        <f t="shared" si="764"/>
        <v>A+J=</v>
      </c>
      <c r="AA1530" s="108">
        <f t="shared" si="765"/>
        <v>45797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>
        <f t="shared" si="755"/>
        <v>45796</v>
      </c>
      <c r="B1531" s="103">
        <f t="shared" si="748"/>
        <v>323.51346075999999</v>
      </c>
      <c r="C1531" s="103">
        <f t="shared" si="762"/>
        <v>232.22574624000001</v>
      </c>
      <c r="D1531" s="104">
        <f t="shared" si="756"/>
        <v>1213.5139999999999</v>
      </c>
      <c r="E1531" s="105">
        <f t="shared" si="769"/>
        <v>1209.432</v>
      </c>
      <c r="F1531" s="106">
        <f t="shared" si="770"/>
        <v>45738</v>
      </c>
      <c r="G1531" s="107">
        <f t="shared" si="749"/>
        <v>-3.3637848430260187E-3</v>
      </c>
      <c r="H1531" s="108">
        <f t="shared" si="763"/>
        <v>45797</v>
      </c>
      <c r="I1531" s="108">
        <f t="shared" si="750"/>
        <v>45797</v>
      </c>
      <c r="J1531" s="109">
        <f t="shared" si="757"/>
        <v>19</v>
      </c>
      <c r="K1531" s="109">
        <f t="shared" si="773"/>
        <v>18</v>
      </c>
      <c r="L1531" s="8">
        <f t="shared" si="758"/>
        <v>1</v>
      </c>
      <c r="M1531" s="110">
        <f t="shared" si="772"/>
        <v>1.01060898</v>
      </c>
      <c r="N1531" s="110">
        <f t="shared" si="767"/>
        <v>1.3832258808225475</v>
      </c>
      <c r="O1531" s="103">
        <f t="shared" si="771"/>
        <v>1.3832258799999999</v>
      </c>
      <c r="P1531" s="103">
        <f t="shared" si="751"/>
        <v>321.22066219999999</v>
      </c>
      <c r="Q1531" s="11">
        <f t="shared" si="766"/>
        <v>0</v>
      </c>
      <c r="R1531" s="7">
        <f t="shared" si="759"/>
        <v>0</v>
      </c>
      <c r="S1531" s="8">
        <f t="shared" si="752"/>
        <v>0</v>
      </c>
      <c r="T1531" s="113">
        <f t="shared" si="760"/>
        <v>0.1047</v>
      </c>
      <c r="U1531" s="111">
        <f t="shared" si="768"/>
        <v>18</v>
      </c>
      <c r="V1531" s="111">
        <v>252</v>
      </c>
      <c r="W1531" s="110">
        <f t="shared" si="753"/>
        <v>1.007137768</v>
      </c>
      <c r="X1531" s="103">
        <f t="shared" si="754"/>
        <v>2.29279856</v>
      </c>
      <c r="Y1531" s="8">
        <f t="shared" si="761"/>
        <v>0</v>
      </c>
      <c r="Z1531" s="114" t="str">
        <f t="shared" si="764"/>
        <v>A+J=</v>
      </c>
      <c r="AA1531" s="108">
        <f t="shared" si="765"/>
        <v>45797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>
        <f t="shared" si="755"/>
        <v>45797</v>
      </c>
      <c r="B1532" s="103">
        <f t="shared" si="748"/>
        <v>323.64131717999999</v>
      </c>
      <c r="C1532" s="103">
        <f t="shared" si="762"/>
        <v>232.22574624000001</v>
      </c>
      <c r="D1532" s="104">
        <f t="shared" si="756"/>
        <v>1213.5139999999999</v>
      </c>
      <c r="E1532" s="105">
        <f t="shared" si="769"/>
        <v>1209.432</v>
      </c>
      <c r="F1532" s="106">
        <f t="shared" si="770"/>
        <v>45738</v>
      </c>
      <c r="G1532" s="107">
        <f t="shared" si="749"/>
        <v>-3.3637848430260187E-3</v>
      </c>
      <c r="H1532" s="108">
        <f t="shared" si="763"/>
        <v>45828</v>
      </c>
      <c r="I1532" s="108">
        <f t="shared" si="750"/>
        <v>45797</v>
      </c>
      <c r="J1532" s="109">
        <f t="shared" si="757"/>
        <v>19</v>
      </c>
      <c r="K1532" s="109">
        <f t="shared" si="773"/>
        <v>19</v>
      </c>
      <c r="L1532" s="8">
        <f t="shared" si="758"/>
        <v>1</v>
      </c>
      <c r="M1532" s="110">
        <f t="shared" si="772"/>
        <v>1.01060898</v>
      </c>
      <c r="N1532" s="110">
        <f t="shared" si="767"/>
        <v>1.3832258808225475</v>
      </c>
      <c r="O1532" s="103">
        <f t="shared" si="771"/>
        <v>1.3832258799999999</v>
      </c>
      <c r="P1532" s="103">
        <f t="shared" si="751"/>
        <v>321.22066219999999</v>
      </c>
      <c r="Q1532" s="11">
        <f t="shared" si="766"/>
        <v>50</v>
      </c>
      <c r="R1532" s="7">
        <f t="shared" si="759"/>
        <v>4.2153000000000003E-2</v>
      </c>
      <c r="S1532" s="8">
        <f t="shared" si="752"/>
        <v>13.540414569999999</v>
      </c>
      <c r="T1532" s="113">
        <f t="shared" si="760"/>
        <v>0.1047</v>
      </c>
      <c r="U1532" s="111">
        <f t="shared" si="768"/>
        <v>19</v>
      </c>
      <c r="V1532" s="111">
        <v>252</v>
      </c>
      <c r="W1532" s="110">
        <f t="shared" si="753"/>
        <v>1.007535801</v>
      </c>
      <c r="X1532" s="103">
        <f t="shared" si="754"/>
        <v>2.4206549800000001</v>
      </c>
      <c r="Y1532" s="8">
        <f t="shared" si="761"/>
        <v>15.961069549999999</v>
      </c>
      <c r="Z1532" s="114" t="str">
        <f t="shared" si="764"/>
        <v>A+J=</v>
      </c>
      <c r="AA1532" s="108">
        <f t="shared" si="765"/>
        <v>45797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>
        <f t="shared" si="755"/>
        <v>45798</v>
      </c>
      <c r="B1533" s="103">
        <f t="shared" si="748"/>
        <v>307.83493817999999</v>
      </c>
      <c r="C1533" s="103">
        <f t="shared" si="762"/>
        <v>222.43673436</v>
      </c>
      <c r="D1533" s="104">
        <f t="shared" si="756"/>
        <v>1209.432</v>
      </c>
      <c r="E1533" s="105">
        <f t="shared" si="769"/>
        <v>1212.296</v>
      </c>
      <c r="F1533" s="106">
        <f t="shared" si="770"/>
        <v>45767</v>
      </c>
      <c r="G1533" s="107">
        <f t="shared" si="749"/>
        <v>2.3680537640811128E-3</v>
      </c>
      <c r="H1533" s="108">
        <f t="shared" si="763"/>
        <v>45828</v>
      </c>
      <c r="I1533" s="108">
        <f t="shared" si="750"/>
        <v>45828</v>
      </c>
      <c r="J1533" s="109">
        <f t="shared" si="757"/>
        <v>22</v>
      </c>
      <c r="K1533" s="109">
        <f t="shared" si="773"/>
        <v>1</v>
      </c>
      <c r="L1533" s="8">
        <f t="shared" si="758"/>
        <v>1.0001075100000001</v>
      </c>
      <c r="M1533" s="110">
        <f t="shared" si="772"/>
        <v>1</v>
      </c>
      <c r="N1533" s="110">
        <f t="shared" si="767"/>
        <v>1.3832258808225475</v>
      </c>
      <c r="O1533" s="103">
        <f t="shared" si="771"/>
        <v>1.3833745900000001</v>
      </c>
      <c r="P1533" s="103">
        <f t="shared" si="751"/>
        <v>307.71332618999998</v>
      </c>
      <c r="Q1533" s="11">
        <f t="shared" si="766"/>
        <v>0</v>
      </c>
      <c r="R1533" s="7">
        <f t="shared" si="759"/>
        <v>0</v>
      </c>
      <c r="S1533" s="8">
        <f t="shared" si="752"/>
        <v>0</v>
      </c>
      <c r="T1533" s="113">
        <f t="shared" si="760"/>
        <v>0.1047</v>
      </c>
      <c r="U1533" s="111">
        <f t="shared" si="768"/>
        <v>1</v>
      </c>
      <c r="V1533" s="111">
        <v>252</v>
      </c>
      <c r="W1533" s="110">
        <f t="shared" si="753"/>
        <v>1.0003952119999999</v>
      </c>
      <c r="X1533" s="103">
        <f t="shared" si="754"/>
        <v>0.12161199</v>
      </c>
      <c r="Y1533" s="8">
        <f t="shared" si="761"/>
        <v>0</v>
      </c>
      <c r="Z1533" s="114" t="str">
        <f t="shared" si="764"/>
        <v>A+J=</v>
      </c>
      <c r="AA1533" s="108">
        <f t="shared" si="765"/>
        <v>45828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>
        <f t="shared" si="755"/>
        <v>45799</v>
      </c>
      <c r="B1534" s="103">
        <f t="shared" si="748"/>
        <v>307.98970767000003</v>
      </c>
      <c r="C1534" s="103">
        <f t="shared" si="762"/>
        <v>222.43673436</v>
      </c>
      <c r="D1534" s="104">
        <f t="shared" si="756"/>
        <v>1209.432</v>
      </c>
      <c r="E1534" s="105">
        <f t="shared" si="769"/>
        <v>1212.296</v>
      </c>
      <c r="F1534" s="106">
        <f t="shared" si="770"/>
        <v>45767</v>
      </c>
      <c r="G1534" s="107">
        <f t="shared" si="749"/>
        <v>2.3680537640811128E-3</v>
      </c>
      <c r="H1534" s="108">
        <f t="shared" si="763"/>
        <v>45828</v>
      </c>
      <c r="I1534" s="108">
        <f t="shared" si="750"/>
        <v>45828</v>
      </c>
      <c r="J1534" s="109">
        <f t="shared" si="757"/>
        <v>22</v>
      </c>
      <c r="K1534" s="109">
        <f t="shared" si="773"/>
        <v>2</v>
      </c>
      <c r="L1534" s="8">
        <f t="shared" si="758"/>
        <v>1.0002150400000001</v>
      </c>
      <c r="M1534" s="110">
        <f t="shared" si="772"/>
        <v>1</v>
      </c>
      <c r="N1534" s="110">
        <f t="shared" si="767"/>
        <v>1.3832258808225475</v>
      </c>
      <c r="O1534" s="103">
        <f t="shared" si="771"/>
        <v>1.3835233199999999</v>
      </c>
      <c r="P1534" s="103">
        <f t="shared" si="751"/>
        <v>307.74640921000002</v>
      </c>
      <c r="Q1534" s="11">
        <f t="shared" si="766"/>
        <v>0</v>
      </c>
      <c r="R1534" s="7">
        <f t="shared" si="759"/>
        <v>0</v>
      </c>
      <c r="S1534" s="8">
        <f t="shared" si="752"/>
        <v>0</v>
      </c>
      <c r="T1534" s="113">
        <f t="shared" si="760"/>
        <v>0.1047</v>
      </c>
      <c r="U1534" s="111">
        <f t="shared" si="768"/>
        <v>2</v>
      </c>
      <c r="V1534" s="111">
        <v>252</v>
      </c>
      <c r="W1534" s="110">
        <f t="shared" si="753"/>
        <v>1.000790581</v>
      </c>
      <c r="X1534" s="103">
        <f t="shared" si="754"/>
        <v>0.24329845999999999</v>
      </c>
      <c r="Y1534" s="8">
        <f t="shared" si="761"/>
        <v>0</v>
      </c>
      <c r="Z1534" s="114" t="str">
        <f t="shared" si="764"/>
        <v>A+J=</v>
      </c>
      <c r="AA1534" s="108">
        <f t="shared" si="765"/>
        <v>45828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>
        <f t="shared" si="755"/>
        <v>45800</v>
      </c>
      <c r="B1535" s="103">
        <f t="shared" si="748"/>
        <v>308.14455770000001</v>
      </c>
      <c r="C1535" s="103">
        <f t="shared" si="762"/>
        <v>222.43673436</v>
      </c>
      <c r="D1535" s="104">
        <f t="shared" si="756"/>
        <v>1209.432</v>
      </c>
      <c r="E1535" s="105">
        <f t="shared" si="769"/>
        <v>1212.296</v>
      </c>
      <c r="F1535" s="106">
        <f t="shared" si="770"/>
        <v>45767</v>
      </c>
      <c r="G1535" s="107">
        <f t="shared" si="749"/>
        <v>2.3680537640811128E-3</v>
      </c>
      <c r="H1535" s="108">
        <f t="shared" si="763"/>
        <v>45828</v>
      </c>
      <c r="I1535" s="108">
        <f t="shared" si="750"/>
        <v>45828</v>
      </c>
      <c r="J1535" s="109">
        <f t="shared" si="757"/>
        <v>22</v>
      </c>
      <c r="K1535" s="109">
        <f t="shared" si="773"/>
        <v>3</v>
      </c>
      <c r="L1535" s="8">
        <f t="shared" si="758"/>
        <v>1.00032258</v>
      </c>
      <c r="M1535" s="110">
        <f t="shared" si="772"/>
        <v>1</v>
      </c>
      <c r="N1535" s="110">
        <f t="shared" si="767"/>
        <v>1.3832258808225475</v>
      </c>
      <c r="O1535" s="103">
        <f t="shared" si="771"/>
        <v>1.38367208</v>
      </c>
      <c r="P1535" s="103">
        <f t="shared" si="751"/>
        <v>307.77949890000002</v>
      </c>
      <c r="Q1535" s="11">
        <f t="shared" si="766"/>
        <v>0</v>
      </c>
      <c r="R1535" s="7">
        <f t="shared" si="759"/>
        <v>0</v>
      </c>
      <c r="S1535" s="8">
        <f t="shared" si="752"/>
        <v>0</v>
      </c>
      <c r="T1535" s="113">
        <f t="shared" si="760"/>
        <v>0.1047</v>
      </c>
      <c r="U1535" s="111">
        <f t="shared" si="768"/>
        <v>3</v>
      </c>
      <c r="V1535" s="111">
        <v>252</v>
      </c>
      <c r="W1535" s="110">
        <f t="shared" si="753"/>
        <v>1.0011861049999999</v>
      </c>
      <c r="X1535" s="103">
        <f t="shared" si="754"/>
        <v>0.36505880000000002</v>
      </c>
      <c r="Y1535" s="8">
        <f t="shared" si="761"/>
        <v>0</v>
      </c>
      <c r="Z1535" s="114" t="str">
        <f t="shared" si="764"/>
        <v>A+J=</v>
      </c>
      <c r="AA1535" s="108">
        <f t="shared" si="765"/>
        <v>45828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>
        <f t="shared" si="755"/>
        <v>45801</v>
      </c>
      <c r="B1536" s="103">
        <f t="shared" si="748"/>
        <v>308.29948222000002</v>
      </c>
      <c r="C1536" s="103">
        <f t="shared" si="762"/>
        <v>222.43673436</v>
      </c>
      <c r="D1536" s="104">
        <f t="shared" si="756"/>
        <v>1209.432</v>
      </c>
      <c r="E1536" s="105">
        <f t="shared" si="769"/>
        <v>1212.296</v>
      </c>
      <c r="F1536" s="106">
        <f t="shared" si="770"/>
        <v>45767</v>
      </c>
      <c r="G1536" s="107">
        <f t="shared" si="749"/>
        <v>2.3680537640811128E-3</v>
      </c>
      <c r="H1536" s="108">
        <f t="shared" si="763"/>
        <v>45828</v>
      </c>
      <c r="I1536" s="108">
        <f t="shared" si="750"/>
        <v>45828</v>
      </c>
      <c r="J1536" s="109">
        <f t="shared" si="757"/>
        <v>22</v>
      </c>
      <c r="K1536" s="109">
        <f t="shared" si="773"/>
        <v>4</v>
      </c>
      <c r="L1536" s="8">
        <f t="shared" si="758"/>
        <v>1.00043013</v>
      </c>
      <c r="M1536" s="110">
        <f t="shared" si="772"/>
        <v>1</v>
      </c>
      <c r="N1536" s="110">
        <f t="shared" si="767"/>
        <v>1.3832258808225475</v>
      </c>
      <c r="O1536" s="103">
        <f t="shared" si="771"/>
        <v>1.3838208400000001</v>
      </c>
      <c r="P1536" s="103">
        <f t="shared" si="751"/>
        <v>307.81258858000001</v>
      </c>
      <c r="Q1536" s="11">
        <f t="shared" si="766"/>
        <v>0</v>
      </c>
      <c r="R1536" s="7">
        <f t="shared" si="759"/>
        <v>0</v>
      </c>
      <c r="S1536" s="8">
        <f t="shared" si="752"/>
        <v>0</v>
      </c>
      <c r="T1536" s="113">
        <f t="shared" si="760"/>
        <v>0.1047</v>
      </c>
      <c r="U1536" s="111">
        <f t="shared" si="768"/>
        <v>4</v>
      </c>
      <c r="V1536" s="111">
        <v>252</v>
      </c>
      <c r="W1536" s="110">
        <f t="shared" si="753"/>
        <v>1.001581786</v>
      </c>
      <c r="X1536" s="103">
        <f t="shared" si="754"/>
        <v>0.48689364000000002</v>
      </c>
      <c r="Y1536" s="8">
        <f t="shared" si="761"/>
        <v>0</v>
      </c>
      <c r="Z1536" s="114" t="str">
        <f t="shared" si="764"/>
        <v>A+J=</v>
      </c>
      <c r="AA1536" s="108">
        <f t="shared" si="765"/>
        <v>45828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>
        <f t="shared" si="755"/>
        <v>45802</v>
      </c>
      <c r="B1537" s="103">
        <f t="shared" si="748"/>
        <v>308.29948222000002</v>
      </c>
      <c r="C1537" s="103">
        <f t="shared" si="762"/>
        <v>222.43673436</v>
      </c>
      <c r="D1537" s="104">
        <f t="shared" si="756"/>
        <v>1209.432</v>
      </c>
      <c r="E1537" s="105">
        <f t="shared" si="769"/>
        <v>1212.296</v>
      </c>
      <c r="F1537" s="106">
        <f t="shared" si="770"/>
        <v>45767</v>
      </c>
      <c r="G1537" s="107">
        <f t="shared" si="749"/>
        <v>2.3680537640811128E-3</v>
      </c>
      <c r="H1537" s="108">
        <f t="shared" si="763"/>
        <v>45828</v>
      </c>
      <c r="I1537" s="108">
        <f t="shared" si="750"/>
        <v>45828</v>
      </c>
      <c r="J1537" s="109">
        <f t="shared" si="757"/>
        <v>22</v>
      </c>
      <c r="K1537" s="109">
        <f t="shared" si="773"/>
        <v>4</v>
      </c>
      <c r="L1537" s="8">
        <f t="shared" si="758"/>
        <v>1.00043013</v>
      </c>
      <c r="M1537" s="110">
        <f t="shared" si="772"/>
        <v>1</v>
      </c>
      <c r="N1537" s="110">
        <f t="shared" si="767"/>
        <v>1.3832258808225475</v>
      </c>
      <c r="O1537" s="103">
        <f t="shared" si="771"/>
        <v>1.3838208400000001</v>
      </c>
      <c r="P1537" s="103">
        <f t="shared" si="751"/>
        <v>307.81258858000001</v>
      </c>
      <c r="Q1537" s="11">
        <f t="shared" si="766"/>
        <v>0</v>
      </c>
      <c r="R1537" s="7">
        <f t="shared" si="759"/>
        <v>0</v>
      </c>
      <c r="S1537" s="8">
        <f t="shared" si="752"/>
        <v>0</v>
      </c>
      <c r="T1537" s="113">
        <f t="shared" si="760"/>
        <v>0.1047</v>
      </c>
      <c r="U1537" s="111">
        <f t="shared" si="768"/>
        <v>4</v>
      </c>
      <c r="V1537" s="111">
        <v>252</v>
      </c>
      <c r="W1537" s="110">
        <f t="shared" si="753"/>
        <v>1.001581786</v>
      </c>
      <c r="X1537" s="103">
        <f t="shared" si="754"/>
        <v>0.48689364000000002</v>
      </c>
      <c r="Y1537" s="8">
        <f t="shared" si="761"/>
        <v>0</v>
      </c>
      <c r="Z1537" s="114" t="str">
        <f t="shared" si="764"/>
        <v>A+J=</v>
      </c>
      <c r="AA1537" s="108">
        <f t="shared" si="765"/>
        <v>45828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>
        <f t="shared" si="755"/>
        <v>45803</v>
      </c>
      <c r="B1538" s="103">
        <f t="shared" si="748"/>
        <v>308.29948222000002</v>
      </c>
      <c r="C1538" s="103">
        <f t="shared" si="762"/>
        <v>222.43673436</v>
      </c>
      <c r="D1538" s="104">
        <f t="shared" si="756"/>
        <v>1209.432</v>
      </c>
      <c r="E1538" s="105">
        <f t="shared" si="769"/>
        <v>1212.296</v>
      </c>
      <c r="F1538" s="106">
        <f t="shared" si="770"/>
        <v>45767</v>
      </c>
      <c r="G1538" s="107">
        <f t="shared" si="749"/>
        <v>2.3680537640811128E-3</v>
      </c>
      <c r="H1538" s="108">
        <f t="shared" si="763"/>
        <v>45828</v>
      </c>
      <c r="I1538" s="108">
        <f t="shared" si="750"/>
        <v>45828</v>
      </c>
      <c r="J1538" s="109">
        <f t="shared" si="757"/>
        <v>22</v>
      </c>
      <c r="K1538" s="109">
        <f t="shared" si="773"/>
        <v>4</v>
      </c>
      <c r="L1538" s="8">
        <f t="shared" si="758"/>
        <v>1.00043013</v>
      </c>
      <c r="M1538" s="110">
        <f t="shared" si="772"/>
        <v>1</v>
      </c>
      <c r="N1538" s="110">
        <f t="shared" si="767"/>
        <v>1.3832258808225475</v>
      </c>
      <c r="O1538" s="103">
        <f t="shared" si="771"/>
        <v>1.3838208400000001</v>
      </c>
      <c r="P1538" s="103">
        <f t="shared" si="751"/>
        <v>307.81258858000001</v>
      </c>
      <c r="Q1538" s="11">
        <f t="shared" si="766"/>
        <v>0</v>
      </c>
      <c r="R1538" s="7">
        <f t="shared" si="759"/>
        <v>0</v>
      </c>
      <c r="S1538" s="8">
        <f t="shared" si="752"/>
        <v>0</v>
      </c>
      <c r="T1538" s="113">
        <f t="shared" si="760"/>
        <v>0.1047</v>
      </c>
      <c r="U1538" s="111">
        <f t="shared" si="768"/>
        <v>4</v>
      </c>
      <c r="V1538" s="111">
        <v>252</v>
      </c>
      <c r="W1538" s="110">
        <f t="shared" si="753"/>
        <v>1.001581786</v>
      </c>
      <c r="X1538" s="103">
        <f t="shared" si="754"/>
        <v>0.48689364000000002</v>
      </c>
      <c r="Y1538" s="8">
        <f t="shared" si="761"/>
        <v>0</v>
      </c>
      <c r="Z1538" s="114" t="str">
        <f t="shared" si="764"/>
        <v>A+J=</v>
      </c>
      <c r="AA1538" s="108">
        <f t="shared" si="765"/>
        <v>45828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>
        <f t="shared" si="755"/>
        <v>45804</v>
      </c>
      <c r="B1539" s="103">
        <f t="shared" si="748"/>
        <v>308.45449017999999</v>
      </c>
      <c r="C1539" s="103">
        <f t="shared" si="762"/>
        <v>222.43673436</v>
      </c>
      <c r="D1539" s="104">
        <f t="shared" si="756"/>
        <v>1209.432</v>
      </c>
      <c r="E1539" s="105">
        <f t="shared" si="769"/>
        <v>1212.296</v>
      </c>
      <c r="F1539" s="106">
        <f t="shared" si="770"/>
        <v>45767</v>
      </c>
      <c r="G1539" s="107">
        <f t="shared" si="749"/>
        <v>2.3680537640811128E-3</v>
      </c>
      <c r="H1539" s="108">
        <f t="shared" si="763"/>
        <v>45828</v>
      </c>
      <c r="I1539" s="108">
        <f t="shared" si="750"/>
        <v>45828</v>
      </c>
      <c r="J1539" s="109">
        <f t="shared" si="757"/>
        <v>22</v>
      </c>
      <c r="K1539" s="109">
        <f t="shared" si="773"/>
        <v>5</v>
      </c>
      <c r="L1539" s="8">
        <f t="shared" si="758"/>
        <v>1.0005377</v>
      </c>
      <c r="M1539" s="110">
        <f t="shared" si="772"/>
        <v>1</v>
      </c>
      <c r="N1539" s="110">
        <f t="shared" si="767"/>
        <v>1.3832258808225475</v>
      </c>
      <c r="O1539" s="103">
        <f t="shared" si="771"/>
        <v>1.3839696399999999</v>
      </c>
      <c r="P1539" s="103">
        <f t="shared" si="751"/>
        <v>307.84568717000002</v>
      </c>
      <c r="Q1539" s="11">
        <f t="shared" si="766"/>
        <v>0</v>
      </c>
      <c r="R1539" s="7">
        <f t="shared" si="759"/>
        <v>0</v>
      </c>
      <c r="S1539" s="8">
        <f t="shared" si="752"/>
        <v>0</v>
      </c>
      <c r="T1539" s="113">
        <f t="shared" si="760"/>
        <v>0.1047</v>
      </c>
      <c r="U1539" s="111">
        <f t="shared" si="768"/>
        <v>5</v>
      </c>
      <c r="V1539" s="111">
        <v>252</v>
      </c>
      <c r="W1539" s="110">
        <f t="shared" si="753"/>
        <v>1.001977624</v>
      </c>
      <c r="X1539" s="103">
        <f t="shared" si="754"/>
        <v>0.60880301000000003</v>
      </c>
      <c r="Y1539" s="8">
        <f t="shared" si="761"/>
        <v>0</v>
      </c>
      <c r="Z1539" s="114" t="str">
        <f t="shared" si="764"/>
        <v>A+J=</v>
      </c>
      <c r="AA1539" s="108">
        <f t="shared" si="765"/>
        <v>45828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>
        <f t="shared" si="755"/>
        <v>45805</v>
      </c>
      <c r="B1540" s="103">
        <f t="shared" si="748"/>
        <v>308.60956984000001</v>
      </c>
      <c r="C1540" s="103">
        <f t="shared" si="762"/>
        <v>222.43673436</v>
      </c>
      <c r="D1540" s="104">
        <f t="shared" si="756"/>
        <v>1209.432</v>
      </c>
      <c r="E1540" s="105">
        <f t="shared" si="769"/>
        <v>1212.296</v>
      </c>
      <c r="F1540" s="106">
        <f t="shared" si="770"/>
        <v>45767</v>
      </c>
      <c r="G1540" s="107">
        <f t="shared" si="749"/>
        <v>2.3680537640811128E-3</v>
      </c>
      <c r="H1540" s="108">
        <f t="shared" si="763"/>
        <v>45828</v>
      </c>
      <c r="I1540" s="108">
        <f t="shared" si="750"/>
        <v>45828</v>
      </c>
      <c r="J1540" s="109">
        <f t="shared" si="757"/>
        <v>22</v>
      </c>
      <c r="K1540" s="109">
        <f t="shared" si="773"/>
        <v>6</v>
      </c>
      <c r="L1540" s="8">
        <f t="shared" si="758"/>
        <v>1.0006452699999999</v>
      </c>
      <c r="M1540" s="110">
        <f t="shared" si="772"/>
        <v>1</v>
      </c>
      <c r="N1540" s="110">
        <f t="shared" si="767"/>
        <v>1.3832258808225475</v>
      </c>
      <c r="O1540" s="103">
        <f t="shared" si="771"/>
        <v>1.38411843</v>
      </c>
      <c r="P1540" s="103">
        <f t="shared" si="751"/>
        <v>307.87878353000002</v>
      </c>
      <c r="Q1540" s="11">
        <f t="shared" si="766"/>
        <v>0</v>
      </c>
      <c r="R1540" s="7">
        <f t="shared" si="759"/>
        <v>0</v>
      </c>
      <c r="S1540" s="8">
        <f t="shared" si="752"/>
        <v>0</v>
      </c>
      <c r="T1540" s="113">
        <f t="shared" si="760"/>
        <v>0.1047</v>
      </c>
      <c r="U1540" s="111">
        <f t="shared" si="768"/>
        <v>6</v>
      </c>
      <c r="V1540" s="111">
        <v>252</v>
      </c>
      <c r="W1540" s="110">
        <f t="shared" si="753"/>
        <v>1.0023736169999999</v>
      </c>
      <c r="X1540" s="103">
        <f t="shared" si="754"/>
        <v>0.73078631000000005</v>
      </c>
      <c r="Y1540" s="8">
        <f t="shared" si="761"/>
        <v>0</v>
      </c>
      <c r="Z1540" s="114" t="str">
        <f t="shared" si="764"/>
        <v>A+J=</v>
      </c>
      <c r="AA1540" s="108">
        <f t="shared" si="765"/>
        <v>45828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>
        <f t="shared" si="755"/>
        <v>45806</v>
      </c>
      <c r="B1541" s="103">
        <f t="shared" si="748"/>
        <v>308.76473105999997</v>
      </c>
      <c r="C1541" s="103">
        <f t="shared" si="762"/>
        <v>222.43673436</v>
      </c>
      <c r="D1541" s="104">
        <f t="shared" si="756"/>
        <v>1209.432</v>
      </c>
      <c r="E1541" s="105">
        <f t="shared" si="769"/>
        <v>1212.296</v>
      </c>
      <c r="F1541" s="106">
        <f t="shared" si="770"/>
        <v>45767</v>
      </c>
      <c r="G1541" s="107">
        <f t="shared" si="749"/>
        <v>2.3680537640811128E-3</v>
      </c>
      <c r="H1541" s="108">
        <f t="shared" si="763"/>
        <v>45828</v>
      </c>
      <c r="I1541" s="108">
        <f t="shared" si="750"/>
        <v>45828</v>
      </c>
      <c r="J1541" s="109">
        <f t="shared" si="757"/>
        <v>22</v>
      </c>
      <c r="K1541" s="109">
        <f t="shared" si="773"/>
        <v>7</v>
      </c>
      <c r="L1541" s="8">
        <f t="shared" si="758"/>
        <v>1.00075286</v>
      </c>
      <c r="M1541" s="110">
        <f t="shared" si="772"/>
        <v>1</v>
      </c>
      <c r="N1541" s="110">
        <f t="shared" si="767"/>
        <v>1.3832258808225475</v>
      </c>
      <c r="O1541" s="103">
        <f t="shared" si="771"/>
        <v>1.3842672499999999</v>
      </c>
      <c r="P1541" s="103">
        <f t="shared" si="751"/>
        <v>307.91188656999998</v>
      </c>
      <c r="Q1541" s="11">
        <f t="shared" si="766"/>
        <v>0</v>
      </c>
      <c r="R1541" s="7">
        <f t="shared" si="759"/>
        <v>0</v>
      </c>
      <c r="S1541" s="8">
        <f t="shared" si="752"/>
        <v>0</v>
      </c>
      <c r="T1541" s="113">
        <f t="shared" si="760"/>
        <v>0.1047</v>
      </c>
      <c r="U1541" s="111">
        <f t="shared" si="768"/>
        <v>7</v>
      </c>
      <c r="V1541" s="111">
        <v>252</v>
      </c>
      <c r="W1541" s="110">
        <f t="shared" si="753"/>
        <v>1.0027697680000001</v>
      </c>
      <c r="X1541" s="103">
        <f t="shared" si="754"/>
        <v>0.85284448999999996</v>
      </c>
      <c r="Y1541" s="8">
        <f t="shared" si="761"/>
        <v>0</v>
      </c>
      <c r="Z1541" s="114" t="str">
        <f t="shared" si="764"/>
        <v>A+J=</v>
      </c>
      <c r="AA1541" s="108">
        <f t="shared" si="765"/>
        <v>45828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>
        <f t="shared" si="755"/>
        <v>45807</v>
      </c>
      <c r="B1542" s="103">
        <f t="shared" si="748"/>
        <v>308.91997098999997</v>
      </c>
      <c r="C1542" s="103">
        <f t="shared" si="762"/>
        <v>222.43673436</v>
      </c>
      <c r="D1542" s="104">
        <f t="shared" si="756"/>
        <v>1209.432</v>
      </c>
      <c r="E1542" s="105">
        <f t="shared" si="769"/>
        <v>1212.296</v>
      </c>
      <c r="F1542" s="106">
        <f t="shared" si="770"/>
        <v>45767</v>
      </c>
      <c r="G1542" s="107">
        <f t="shared" si="749"/>
        <v>2.3680537640811128E-3</v>
      </c>
      <c r="H1542" s="108">
        <f t="shared" si="763"/>
        <v>45828</v>
      </c>
      <c r="I1542" s="108">
        <f t="shared" si="750"/>
        <v>45828</v>
      </c>
      <c r="J1542" s="109">
        <f t="shared" si="757"/>
        <v>22</v>
      </c>
      <c r="K1542" s="109">
        <f t="shared" si="773"/>
        <v>8</v>
      </c>
      <c r="L1542" s="8">
        <f t="shared" si="758"/>
        <v>1.00086046</v>
      </c>
      <c r="M1542" s="110">
        <f t="shared" si="772"/>
        <v>1</v>
      </c>
      <c r="N1542" s="110">
        <f t="shared" si="767"/>
        <v>1.3832258808225475</v>
      </c>
      <c r="O1542" s="103">
        <f t="shared" si="771"/>
        <v>1.38441609</v>
      </c>
      <c r="P1542" s="103">
        <f t="shared" si="751"/>
        <v>307.94499404999999</v>
      </c>
      <c r="Q1542" s="11">
        <f t="shared" si="766"/>
        <v>0</v>
      </c>
      <c r="R1542" s="7">
        <f t="shared" si="759"/>
        <v>0</v>
      </c>
      <c r="S1542" s="8">
        <f t="shared" si="752"/>
        <v>0</v>
      </c>
      <c r="T1542" s="113">
        <f t="shared" si="760"/>
        <v>0.1047</v>
      </c>
      <c r="U1542" s="111">
        <f t="shared" si="768"/>
        <v>8</v>
      </c>
      <c r="V1542" s="111">
        <v>252</v>
      </c>
      <c r="W1542" s="110">
        <f t="shared" si="753"/>
        <v>1.003166075</v>
      </c>
      <c r="X1542" s="103">
        <f t="shared" si="754"/>
        <v>0.97497694000000001</v>
      </c>
      <c r="Y1542" s="8">
        <f t="shared" si="761"/>
        <v>0</v>
      </c>
      <c r="Z1542" s="114" t="str">
        <f t="shared" si="764"/>
        <v>A+J=</v>
      </c>
      <c r="AA1542" s="108">
        <f t="shared" si="765"/>
        <v>45828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>
        <f t="shared" si="755"/>
        <v>45808</v>
      </c>
      <c r="B1543" s="103">
        <f t="shared" si="748"/>
        <v>309.07528745000002</v>
      </c>
      <c r="C1543" s="103">
        <f t="shared" si="762"/>
        <v>222.43673436</v>
      </c>
      <c r="D1543" s="104">
        <f t="shared" si="756"/>
        <v>1209.432</v>
      </c>
      <c r="E1543" s="105">
        <f t="shared" si="769"/>
        <v>1212.296</v>
      </c>
      <c r="F1543" s="106">
        <f t="shared" si="770"/>
        <v>45767</v>
      </c>
      <c r="G1543" s="107">
        <f t="shared" si="749"/>
        <v>2.3680537640811128E-3</v>
      </c>
      <c r="H1543" s="108">
        <f t="shared" si="763"/>
        <v>45828</v>
      </c>
      <c r="I1543" s="108">
        <f t="shared" si="750"/>
        <v>45828</v>
      </c>
      <c r="J1543" s="109">
        <f t="shared" si="757"/>
        <v>22</v>
      </c>
      <c r="K1543" s="109">
        <f t="shared" si="773"/>
        <v>9</v>
      </c>
      <c r="L1543" s="8">
        <f t="shared" si="758"/>
        <v>1.0009680700000001</v>
      </c>
      <c r="M1543" s="110">
        <f t="shared" si="772"/>
        <v>1</v>
      </c>
      <c r="N1543" s="110">
        <f t="shared" si="767"/>
        <v>1.3832258808225475</v>
      </c>
      <c r="O1543" s="103">
        <f t="shared" si="771"/>
        <v>1.38456494</v>
      </c>
      <c r="P1543" s="103">
        <f t="shared" si="751"/>
        <v>307.97810376000001</v>
      </c>
      <c r="Q1543" s="11">
        <f t="shared" si="766"/>
        <v>0</v>
      </c>
      <c r="R1543" s="7">
        <f t="shared" si="759"/>
        <v>0</v>
      </c>
      <c r="S1543" s="8">
        <f t="shared" si="752"/>
        <v>0</v>
      </c>
      <c r="T1543" s="113">
        <f t="shared" si="760"/>
        <v>0.1047</v>
      </c>
      <c r="U1543" s="111">
        <f t="shared" si="768"/>
        <v>9</v>
      </c>
      <c r="V1543" s="111">
        <v>252</v>
      </c>
      <c r="W1543" s="110">
        <f t="shared" si="753"/>
        <v>1.0035625379999999</v>
      </c>
      <c r="X1543" s="103">
        <f t="shared" si="754"/>
        <v>1.09718369</v>
      </c>
      <c r="Y1543" s="8">
        <f t="shared" si="761"/>
        <v>0</v>
      </c>
      <c r="Z1543" s="114" t="str">
        <f t="shared" si="764"/>
        <v>A+J=</v>
      </c>
      <c r="AA1543" s="108">
        <f t="shared" si="765"/>
        <v>45828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>
        <f t="shared" si="755"/>
        <v>45809</v>
      </c>
      <c r="B1544" s="103">
        <f t="shared" si="748"/>
        <v>309.07528745000002</v>
      </c>
      <c r="C1544" s="103">
        <f t="shared" si="762"/>
        <v>222.43673436</v>
      </c>
      <c r="D1544" s="104">
        <f t="shared" si="756"/>
        <v>1209.432</v>
      </c>
      <c r="E1544" s="105">
        <f t="shared" si="769"/>
        <v>1212.296</v>
      </c>
      <c r="F1544" s="106">
        <f t="shared" si="770"/>
        <v>45767</v>
      </c>
      <c r="G1544" s="107">
        <f t="shared" si="749"/>
        <v>2.3680537640811128E-3</v>
      </c>
      <c r="H1544" s="108">
        <f t="shared" si="763"/>
        <v>45828</v>
      </c>
      <c r="I1544" s="108">
        <f t="shared" si="750"/>
        <v>45828</v>
      </c>
      <c r="J1544" s="109">
        <f t="shared" si="757"/>
        <v>22</v>
      </c>
      <c r="K1544" s="109">
        <f t="shared" si="773"/>
        <v>9</v>
      </c>
      <c r="L1544" s="8">
        <f t="shared" si="758"/>
        <v>1.0009680700000001</v>
      </c>
      <c r="M1544" s="110">
        <f t="shared" si="772"/>
        <v>1</v>
      </c>
      <c r="N1544" s="110">
        <f t="shared" si="767"/>
        <v>1.3832258808225475</v>
      </c>
      <c r="O1544" s="103">
        <f t="shared" si="771"/>
        <v>1.38456494</v>
      </c>
      <c r="P1544" s="103">
        <f t="shared" si="751"/>
        <v>307.97810376000001</v>
      </c>
      <c r="Q1544" s="11">
        <f t="shared" si="766"/>
        <v>0</v>
      </c>
      <c r="R1544" s="7">
        <f t="shared" si="759"/>
        <v>0</v>
      </c>
      <c r="S1544" s="8">
        <f t="shared" si="752"/>
        <v>0</v>
      </c>
      <c r="T1544" s="113">
        <f t="shared" si="760"/>
        <v>0.1047</v>
      </c>
      <c r="U1544" s="111">
        <f t="shared" si="768"/>
        <v>9</v>
      </c>
      <c r="V1544" s="111">
        <v>252</v>
      </c>
      <c r="W1544" s="110">
        <f t="shared" si="753"/>
        <v>1.0035625379999999</v>
      </c>
      <c r="X1544" s="103">
        <f t="shared" si="754"/>
        <v>1.09718369</v>
      </c>
      <c r="Y1544" s="8">
        <f t="shared" si="761"/>
        <v>0</v>
      </c>
      <c r="Z1544" s="114" t="str">
        <f t="shared" si="764"/>
        <v>A+J=</v>
      </c>
      <c r="AA1544" s="108">
        <f t="shared" si="765"/>
        <v>45828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>
        <f t="shared" si="755"/>
        <v>45810</v>
      </c>
      <c r="B1545" s="103">
        <f t="shared" si="748"/>
        <v>309.07528745000002</v>
      </c>
      <c r="C1545" s="103">
        <f t="shared" si="762"/>
        <v>222.43673436</v>
      </c>
      <c r="D1545" s="104">
        <f t="shared" si="756"/>
        <v>1209.432</v>
      </c>
      <c r="E1545" s="105">
        <f t="shared" si="769"/>
        <v>1212.296</v>
      </c>
      <c r="F1545" s="106">
        <f t="shared" si="770"/>
        <v>45767</v>
      </c>
      <c r="G1545" s="107">
        <f t="shared" si="749"/>
        <v>2.3680537640811128E-3</v>
      </c>
      <c r="H1545" s="108">
        <f t="shared" si="763"/>
        <v>45828</v>
      </c>
      <c r="I1545" s="108">
        <f t="shared" si="750"/>
        <v>45828</v>
      </c>
      <c r="J1545" s="109">
        <f t="shared" si="757"/>
        <v>22</v>
      </c>
      <c r="K1545" s="109">
        <f t="shared" si="773"/>
        <v>9</v>
      </c>
      <c r="L1545" s="8">
        <f t="shared" si="758"/>
        <v>1.0009680700000001</v>
      </c>
      <c r="M1545" s="110">
        <f t="shared" si="772"/>
        <v>1</v>
      </c>
      <c r="N1545" s="110">
        <f t="shared" si="767"/>
        <v>1.3832258808225475</v>
      </c>
      <c r="O1545" s="103">
        <f t="shared" si="771"/>
        <v>1.38456494</v>
      </c>
      <c r="P1545" s="103">
        <f t="shared" si="751"/>
        <v>307.97810376000001</v>
      </c>
      <c r="Q1545" s="11">
        <f t="shared" si="766"/>
        <v>0</v>
      </c>
      <c r="R1545" s="7">
        <f t="shared" si="759"/>
        <v>0</v>
      </c>
      <c r="S1545" s="8">
        <f t="shared" si="752"/>
        <v>0</v>
      </c>
      <c r="T1545" s="113">
        <f t="shared" si="760"/>
        <v>0.1047</v>
      </c>
      <c r="U1545" s="111">
        <f t="shared" si="768"/>
        <v>9</v>
      </c>
      <c r="V1545" s="111">
        <v>252</v>
      </c>
      <c r="W1545" s="110">
        <f t="shared" si="753"/>
        <v>1.0035625379999999</v>
      </c>
      <c r="X1545" s="103">
        <f t="shared" si="754"/>
        <v>1.09718369</v>
      </c>
      <c r="Y1545" s="8">
        <f t="shared" si="761"/>
        <v>0</v>
      </c>
      <c r="Z1545" s="114" t="str">
        <f t="shared" si="764"/>
        <v>A+J=</v>
      </c>
      <c r="AA1545" s="108">
        <f t="shared" si="765"/>
        <v>45828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>
        <f t="shared" si="755"/>
        <v>45811</v>
      </c>
      <c r="B1546" s="103">
        <f t="shared" ref="B1546:B1609" si="774">(P1546+X1546)</f>
        <v>309.23068074999998</v>
      </c>
      <c r="C1546" s="103">
        <f t="shared" si="762"/>
        <v>222.43673436</v>
      </c>
      <c r="D1546" s="104">
        <f t="shared" si="756"/>
        <v>1209.432</v>
      </c>
      <c r="E1546" s="105">
        <f t="shared" si="769"/>
        <v>1212.296</v>
      </c>
      <c r="F1546" s="106">
        <f t="shared" si="770"/>
        <v>45767</v>
      </c>
      <c r="G1546" s="107">
        <f t="shared" ref="G1546:G1609" si="775">(E1546/D1546)-1</f>
        <v>2.3680537640811128E-3</v>
      </c>
      <c r="H1546" s="108">
        <f t="shared" si="763"/>
        <v>45828</v>
      </c>
      <c r="I1546" s="108">
        <f t="shared" ref="I1546:I1609" si="776">IF(A1546&gt;I1545,H1546,I1545)</f>
        <v>45828</v>
      </c>
      <c r="J1546" s="109">
        <f t="shared" si="757"/>
        <v>22</v>
      </c>
      <c r="K1546" s="109">
        <f t="shared" si="773"/>
        <v>10</v>
      </c>
      <c r="L1546" s="8">
        <f t="shared" si="758"/>
        <v>1.00107569</v>
      </c>
      <c r="M1546" s="110">
        <f t="shared" si="772"/>
        <v>1</v>
      </c>
      <c r="N1546" s="110">
        <f t="shared" si="767"/>
        <v>1.3832258808225475</v>
      </c>
      <c r="O1546" s="103">
        <f t="shared" si="771"/>
        <v>1.3847138000000001</v>
      </c>
      <c r="P1546" s="103">
        <f t="shared" ref="P1546:P1609" si="777">TRUNC(C1546*O1546,8)</f>
        <v>308.01121568999997</v>
      </c>
      <c r="Q1546" s="11">
        <f t="shared" si="766"/>
        <v>0</v>
      </c>
      <c r="R1546" s="7">
        <f t="shared" si="759"/>
        <v>0</v>
      </c>
      <c r="S1546" s="8">
        <f t="shared" ref="S1546:S1609" si="778">IF(R1546&gt;0,TRUNC(R1546*P1546,8),0)</f>
        <v>0</v>
      </c>
      <c r="T1546" s="113">
        <f t="shared" si="760"/>
        <v>0.1047</v>
      </c>
      <c r="U1546" s="111">
        <f t="shared" si="768"/>
        <v>10</v>
      </c>
      <c r="V1546" s="111">
        <v>252</v>
      </c>
      <c r="W1546" s="110">
        <f t="shared" ref="W1546:W1609" si="779">ROUND((1+T1546)^TRUNC((U1546/V1546),9),9)</f>
        <v>1.003959158</v>
      </c>
      <c r="X1546" s="103">
        <f t="shared" ref="X1546:X1609" si="780">TRUNC((P1546*(W1546-1)),8)</f>
        <v>1.2194650600000001</v>
      </c>
      <c r="Y1546" s="8">
        <f t="shared" si="761"/>
        <v>0</v>
      </c>
      <c r="Z1546" s="114" t="str">
        <f t="shared" si="764"/>
        <v>A+J=</v>
      </c>
      <c r="AA1546" s="108">
        <f t="shared" si="765"/>
        <v>45828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>
        <f t="shared" ref="A1547:A1610" si="781">(A1546+1)</f>
        <v>45812</v>
      </c>
      <c r="B1547" s="103">
        <f t="shared" si="774"/>
        <v>309.38615091999998</v>
      </c>
      <c r="C1547" s="103">
        <f t="shared" si="762"/>
        <v>222.43673436</v>
      </c>
      <c r="D1547" s="104">
        <f t="shared" ref="D1547:D1610" si="782">IF(E1547=E1546,D1546,E1546)</f>
        <v>1209.432</v>
      </c>
      <c r="E1547" s="105">
        <f t="shared" si="769"/>
        <v>1212.296</v>
      </c>
      <c r="F1547" s="106">
        <f t="shared" si="770"/>
        <v>45767</v>
      </c>
      <c r="G1547" s="107">
        <f t="shared" si="775"/>
        <v>2.3680537640811128E-3</v>
      </c>
      <c r="H1547" s="108">
        <f t="shared" si="763"/>
        <v>45828</v>
      </c>
      <c r="I1547" s="108">
        <f t="shared" si="776"/>
        <v>45828</v>
      </c>
      <c r="J1547" s="109">
        <f t="shared" ref="J1547:J1610" si="783">IF(I1547=I1546,J1546,NETWORKDAYS(I1546,I1547,$AD$171:$AD$502)-1)</f>
        <v>22</v>
      </c>
      <c r="K1547" s="109">
        <f t="shared" si="773"/>
        <v>11</v>
      </c>
      <c r="L1547" s="8">
        <f t="shared" ref="L1547:L1610" si="784">IF(E1547&lt;D1547,1,TRUNC((E1547/D1547)^TRUNC((K1547/J1547),9),8))</f>
        <v>1.00118332</v>
      </c>
      <c r="M1547" s="110">
        <f t="shared" si="772"/>
        <v>1</v>
      </c>
      <c r="N1547" s="110">
        <f t="shared" si="767"/>
        <v>1.3832258808225475</v>
      </c>
      <c r="O1547" s="103">
        <f t="shared" si="771"/>
        <v>1.38486267</v>
      </c>
      <c r="P1547" s="103">
        <f t="shared" si="777"/>
        <v>308.04432985</v>
      </c>
      <c r="Q1547" s="11">
        <f t="shared" si="766"/>
        <v>0</v>
      </c>
      <c r="R1547" s="7">
        <f t="shared" ref="R1547:R1610" si="785">IF(Q1547&gt;0,VLOOKUP($A1547,$AD$10:$AI$165,6),0)</f>
        <v>0</v>
      </c>
      <c r="S1547" s="8">
        <f t="shared" si="778"/>
        <v>0</v>
      </c>
      <c r="T1547" s="113">
        <f t="shared" ref="T1547:T1610" si="786">(T1546)</f>
        <v>0.1047</v>
      </c>
      <c r="U1547" s="111">
        <f t="shared" si="768"/>
        <v>11</v>
      </c>
      <c r="V1547" s="111">
        <v>252</v>
      </c>
      <c r="W1547" s="110">
        <f t="shared" si="779"/>
        <v>1.004355935</v>
      </c>
      <c r="X1547" s="103">
        <f t="shared" si="780"/>
        <v>1.3418210699999999</v>
      </c>
      <c r="Y1547" s="8">
        <f t="shared" ref="Y1547:Y1610" si="787">IF(Z1547="INCORPJ=",0,IF(Q1547&gt;0,S1547+X1547,0))</f>
        <v>0</v>
      </c>
      <c r="Z1547" s="114" t="str">
        <f t="shared" si="764"/>
        <v>A+J=</v>
      </c>
      <c r="AA1547" s="108">
        <f t="shared" si="765"/>
        <v>45828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>
        <f t="shared" si="781"/>
        <v>45813</v>
      </c>
      <c r="B1548" s="103">
        <f t="shared" si="774"/>
        <v>309.54170467</v>
      </c>
      <c r="C1548" s="103">
        <f t="shared" ref="C1548:C1611" si="788">TRUNC(IF(Q1547&gt;0,VLOOKUP(A1547,$AD$12:$AE$165,2),C1547),8)</f>
        <v>222.43673436</v>
      </c>
      <c r="D1548" s="104">
        <f t="shared" si="782"/>
        <v>1209.432</v>
      </c>
      <c r="E1548" s="105">
        <f t="shared" si="769"/>
        <v>1212.296</v>
      </c>
      <c r="F1548" s="106">
        <f t="shared" si="770"/>
        <v>45767</v>
      </c>
      <c r="G1548" s="107">
        <f t="shared" si="775"/>
        <v>2.3680537640811128E-3</v>
      </c>
      <c r="H1548" s="108">
        <f t="shared" ref="H1548:H1611" si="789">IF(DAY(A1548)=H$9,VLOOKUP(A1548,AH$118:AN$450,4),H1547)</f>
        <v>45828</v>
      </c>
      <c r="I1548" s="108">
        <f t="shared" si="776"/>
        <v>45828</v>
      </c>
      <c r="J1548" s="109">
        <f t="shared" si="783"/>
        <v>22</v>
      </c>
      <c r="K1548" s="109">
        <f t="shared" si="773"/>
        <v>12</v>
      </c>
      <c r="L1548" s="8">
        <f t="shared" si="784"/>
        <v>1.0012909699999999</v>
      </c>
      <c r="M1548" s="110">
        <f t="shared" si="772"/>
        <v>1</v>
      </c>
      <c r="N1548" s="110">
        <f t="shared" si="767"/>
        <v>1.3832258808225475</v>
      </c>
      <c r="O1548" s="103">
        <f t="shared" si="771"/>
        <v>1.38501158</v>
      </c>
      <c r="P1548" s="103">
        <f t="shared" si="777"/>
        <v>308.07745290000003</v>
      </c>
      <c r="Q1548" s="11">
        <f t="shared" si="766"/>
        <v>0</v>
      </c>
      <c r="R1548" s="7">
        <f t="shared" si="785"/>
        <v>0</v>
      </c>
      <c r="S1548" s="8">
        <f t="shared" si="778"/>
        <v>0</v>
      </c>
      <c r="T1548" s="113">
        <f t="shared" si="786"/>
        <v>0.1047</v>
      </c>
      <c r="U1548" s="111">
        <f t="shared" si="768"/>
        <v>12</v>
      </c>
      <c r="V1548" s="111">
        <v>252</v>
      </c>
      <c r="W1548" s="110">
        <f t="shared" si="779"/>
        <v>1.004752869</v>
      </c>
      <c r="X1548" s="103">
        <f t="shared" si="780"/>
        <v>1.46425177</v>
      </c>
      <c r="Y1548" s="8">
        <f t="shared" si="787"/>
        <v>0</v>
      </c>
      <c r="Z1548" s="114" t="str">
        <f t="shared" ref="Z1548:Z1611" si="790">IF($Q1547&gt;0,VLOOKUP($A1547,$AD$10:$AM$165,9),Z1547)</f>
        <v>A+J=</v>
      </c>
      <c r="AA1548" s="108">
        <f t="shared" ref="AA1548:AA1611" si="791">IF($Q1547&gt;0,VLOOKUP($A1547,$AD$10:$AM$165,10),AA1547)</f>
        <v>45828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>
        <f t="shared" si="781"/>
        <v>45814</v>
      </c>
      <c r="B1549" s="103">
        <f t="shared" si="774"/>
        <v>309.69733086000002</v>
      </c>
      <c r="C1549" s="103">
        <f t="shared" si="788"/>
        <v>222.43673436</v>
      </c>
      <c r="D1549" s="104">
        <f t="shared" si="782"/>
        <v>1209.432</v>
      </c>
      <c r="E1549" s="105">
        <f t="shared" si="769"/>
        <v>1212.296</v>
      </c>
      <c r="F1549" s="106">
        <f t="shared" si="770"/>
        <v>45767</v>
      </c>
      <c r="G1549" s="107">
        <f t="shared" si="775"/>
        <v>2.3680537640811128E-3</v>
      </c>
      <c r="H1549" s="108">
        <f t="shared" si="789"/>
        <v>45828</v>
      </c>
      <c r="I1549" s="108">
        <f t="shared" si="776"/>
        <v>45828</v>
      </c>
      <c r="J1549" s="109">
        <f t="shared" si="783"/>
        <v>22</v>
      </c>
      <c r="K1549" s="109">
        <f t="shared" si="773"/>
        <v>13</v>
      </c>
      <c r="L1549" s="8">
        <f t="shared" si="784"/>
        <v>1.00139862</v>
      </c>
      <c r="M1549" s="110">
        <f t="shared" si="772"/>
        <v>1</v>
      </c>
      <c r="N1549" s="110">
        <f t="shared" si="767"/>
        <v>1.3832258808225475</v>
      </c>
      <c r="O1549" s="103">
        <f t="shared" si="771"/>
        <v>1.3851604799999999</v>
      </c>
      <c r="P1549" s="103">
        <f t="shared" si="777"/>
        <v>308.11057373</v>
      </c>
      <c r="Q1549" s="11">
        <f t="shared" ref="Q1549:Q1612" si="792">IF(VLOOKUP(A1549,AD$10:AK$165,8)=VLOOKUP(A1548,AD$10:AK$165,8),0,VLOOKUP(A1549,AD$10:AK$165,8))</f>
        <v>0</v>
      </c>
      <c r="R1549" s="7">
        <f t="shared" si="785"/>
        <v>0</v>
      </c>
      <c r="S1549" s="8">
        <f t="shared" si="778"/>
        <v>0</v>
      </c>
      <c r="T1549" s="113">
        <f t="shared" si="786"/>
        <v>0.1047</v>
      </c>
      <c r="U1549" s="111">
        <f t="shared" si="768"/>
        <v>13</v>
      </c>
      <c r="V1549" s="111">
        <v>252</v>
      </c>
      <c r="W1549" s="110">
        <f t="shared" si="779"/>
        <v>1.00514996</v>
      </c>
      <c r="X1549" s="103">
        <f t="shared" si="780"/>
        <v>1.5867571300000001</v>
      </c>
      <c r="Y1549" s="8">
        <f t="shared" si="787"/>
        <v>0</v>
      </c>
      <c r="Z1549" s="114" t="str">
        <f t="shared" si="790"/>
        <v>A+J=</v>
      </c>
      <c r="AA1549" s="108">
        <f t="shared" si="791"/>
        <v>45828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>
        <f t="shared" si="781"/>
        <v>45815</v>
      </c>
      <c r="B1550" s="103">
        <f t="shared" si="774"/>
        <v>309.85304035999997</v>
      </c>
      <c r="C1550" s="103">
        <f t="shared" si="788"/>
        <v>222.43673436</v>
      </c>
      <c r="D1550" s="104">
        <f t="shared" si="782"/>
        <v>1209.432</v>
      </c>
      <c r="E1550" s="105">
        <f t="shared" si="769"/>
        <v>1212.296</v>
      </c>
      <c r="F1550" s="106">
        <f t="shared" si="770"/>
        <v>45767</v>
      </c>
      <c r="G1550" s="107">
        <f t="shared" si="775"/>
        <v>2.3680537640811128E-3</v>
      </c>
      <c r="H1550" s="108">
        <f t="shared" si="789"/>
        <v>45828</v>
      </c>
      <c r="I1550" s="108">
        <f t="shared" si="776"/>
        <v>45828</v>
      </c>
      <c r="J1550" s="109">
        <f t="shared" si="783"/>
        <v>22</v>
      </c>
      <c r="K1550" s="109">
        <f t="shared" si="773"/>
        <v>14</v>
      </c>
      <c r="L1550" s="8">
        <f t="shared" si="784"/>
        <v>1.00150629</v>
      </c>
      <c r="M1550" s="110">
        <f t="shared" si="772"/>
        <v>1</v>
      </c>
      <c r="N1550" s="110">
        <f t="shared" si="767"/>
        <v>1.3832258808225475</v>
      </c>
      <c r="O1550" s="103">
        <f t="shared" si="771"/>
        <v>1.38530942</v>
      </c>
      <c r="P1550" s="103">
        <f t="shared" si="777"/>
        <v>308.14370345999998</v>
      </c>
      <c r="Q1550" s="11">
        <f t="shared" si="792"/>
        <v>0</v>
      </c>
      <c r="R1550" s="7">
        <f t="shared" si="785"/>
        <v>0</v>
      </c>
      <c r="S1550" s="8">
        <f t="shared" si="778"/>
        <v>0</v>
      </c>
      <c r="T1550" s="113">
        <f t="shared" si="786"/>
        <v>0.1047</v>
      </c>
      <c r="U1550" s="111">
        <f t="shared" si="768"/>
        <v>14</v>
      </c>
      <c r="V1550" s="111">
        <v>252</v>
      </c>
      <c r="W1550" s="110">
        <f t="shared" si="779"/>
        <v>1.005547207</v>
      </c>
      <c r="X1550" s="103">
        <f t="shared" si="780"/>
        <v>1.7093369</v>
      </c>
      <c r="Y1550" s="8">
        <f t="shared" si="787"/>
        <v>0</v>
      </c>
      <c r="Z1550" s="114" t="str">
        <f t="shared" si="790"/>
        <v>A+J=</v>
      </c>
      <c r="AA1550" s="108">
        <f t="shared" si="791"/>
        <v>45828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>
        <f t="shared" si="781"/>
        <v>45816</v>
      </c>
      <c r="B1551" s="103">
        <f t="shared" si="774"/>
        <v>309.85304035999997</v>
      </c>
      <c r="C1551" s="103">
        <f t="shared" si="788"/>
        <v>222.43673436</v>
      </c>
      <c r="D1551" s="104">
        <f t="shared" si="782"/>
        <v>1209.432</v>
      </c>
      <c r="E1551" s="105">
        <f t="shared" si="769"/>
        <v>1212.296</v>
      </c>
      <c r="F1551" s="106">
        <f t="shared" si="770"/>
        <v>45767</v>
      </c>
      <c r="G1551" s="107">
        <f t="shared" si="775"/>
        <v>2.3680537640811128E-3</v>
      </c>
      <c r="H1551" s="108">
        <f t="shared" si="789"/>
        <v>45828</v>
      </c>
      <c r="I1551" s="108">
        <f t="shared" si="776"/>
        <v>45828</v>
      </c>
      <c r="J1551" s="109">
        <f t="shared" si="783"/>
        <v>22</v>
      </c>
      <c r="K1551" s="109">
        <f t="shared" si="773"/>
        <v>14</v>
      </c>
      <c r="L1551" s="8">
        <f t="shared" si="784"/>
        <v>1.00150629</v>
      </c>
      <c r="M1551" s="110">
        <f t="shared" si="772"/>
        <v>1</v>
      </c>
      <c r="N1551" s="110">
        <f t="shared" si="767"/>
        <v>1.3832258808225475</v>
      </c>
      <c r="O1551" s="103">
        <f t="shared" si="771"/>
        <v>1.38530942</v>
      </c>
      <c r="P1551" s="103">
        <f t="shared" si="777"/>
        <v>308.14370345999998</v>
      </c>
      <c r="Q1551" s="11">
        <f t="shared" si="792"/>
        <v>0</v>
      </c>
      <c r="R1551" s="7">
        <f t="shared" si="785"/>
        <v>0</v>
      </c>
      <c r="S1551" s="8">
        <f t="shared" si="778"/>
        <v>0</v>
      </c>
      <c r="T1551" s="113">
        <f t="shared" si="786"/>
        <v>0.1047</v>
      </c>
      <c r="U1551" s="111">
        <f t="shared" si="768"/>
        <v>14</v>
      </c>
      <c r="V1551" s="111">
        <v>252</v>
      </c>
      <c r="W1551" s="110">
        <f t="shared" si="779"/>
        <v>1.005547207</v>
      </c>
      <c r="X1551" s="103">
        <f t="shared" si="780"/>
        <v>1.7093369</v>
      </c>
      <c r="Y1551" s="8">
        <f t="shared" si="787"/>
        <v>0</v>
      </c>
      <c r="Z1551" s="114" t="str">
        <f t="shared" si="790"/>
        <v>A+J=</v>
      </c>
      <c r="AA1551" s="108">
        <f t="shared" si="791"/>
        <v>45828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>
        <f t="shared" si="781"/>
        <v>45817</v>
      </c>
      <c r="B1552" s="103">
        <f t="shared" si="774"/>
        <v>309.85304035999997</v>
      </c>
      <c r="C1552" s="103">
        <f t="shared" si="788"/>
        <v>222.43673436</v>
      </c>
      <c r="D1552" s="104">
        <f t="shared" si="782"/>
        <v>1209.432</v>
      </c>
      <c r="E1552" s="105">
        <f t="shared" si="769"/>
        <v>1212.296</v>
      </c>
      <c r="F1552" s="106">
        <f t="shared" si="770"/>
        <v>45767</v>
      </c>
      <c r="G1552" s="107">
        <f t="shared" si="775"/>
        <v>2.3680537640811128E-3</v>
      </c>
      <c r="H1552" s="108">
        <f t="shared" si="789"/>
        <v>45828</v>
      </c>
      <c r="I1552" s="108">
        <f t="shared" si="776"/>
        <v>45828</v>
      </c>
      <c r="J1552" s="109">
        <f t="shared" si="783"/>
        <v>22</v>
      </c>
      <c r="K1552" s="109">
        <f t="shared" si="773"/>
        <v>14</v>
      </c>
      <c r="L1552" s="8">
        <f t="shared" si="784"/>
        <v>1.00150629</v>
      </c>
      <c r="M1552" s="110">
        <f t="shared" si="772"/>
        <v>1</v>
      </c>
      <c r="N1552" s="110">
        <f t="shared" si="767"/>
        <v>1.3832258808225475</v>
      </c>
      <c r="O1552" s="103">
        <f t="shared" si="771"/>
        <v>1.38530942</v>
      </c>
      <c r="P1552" s="103">
        <f t="shared" si="777"/>
        <v>308.14370345999998</v>
      </c>
      <c r="Q1552" s="11">
        <f t="shared" si="792"/>
        <v>0</v>
      </c>
      <c r="R1552" s="7">
        <f t="shared" si="785"/>
        <v>0</v>
      </c>
      <c r="S1552" s="8">
        <f t="shared" si="778"/>
        <v>0</v>
      </c>
      <c r="T1552" s="113">
        <f t="shared" si="786"/>
        <v>0.1047</v>
      </c>
      <c r="U1552" s="111">
        <f t="shared" si="768"/>
        <v>14</v>
      </c>
      <c r="V1552" s="111">
        <v>252</v>
      </c>
      <c r="W1552" s="110">
        <f t="shared" si="779"/>
        <v>1.005547207</v>
      </c>
      <c r="X1552" s="103">
        <f t="shared" si="780"/>
        <v>1.7093369</v>
      </c>
      <c r="Y1552" s="8">
        <f t="shared" si="787"/>
        <v>0</v>
      </c>
      <c r="Z1552" s="114" t="str">
        <f t="shared" si="790"/>
        <v>A+J=</v>
      </c>
      <c r="AA1552" s="108">
        <f t="shared" si="791"/>
        <v>45828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>
        <f t="shared" si="781"/>
        <v>45818</v>
      </c>
      <c r="B1553" s="103">
        <f t="shared" si="774"/>
        <v>310.00882489000003</v>
      </c>
      <c r="C1553" s="103">
        <f t="shared" si="788"/>
        <v>222.43673436</v>
      </c>
      <c r="D1553" s="104">
        <f t="shared" si="782"/>
        <v>1209.432</v>
      </c>
      <c r="E1553" s="105">
        <f t="shared" si="769"/>
        <v>1212.296</v>
      </c>
      <c r="F1553" s="106">
        <f t="shared" si="770"/>
        <v>45767</v>
      </c>
      <c r="G1553" s="107">
        <f t="shared" si="775"/>
        <v>2.3680537640811128E-3</v>
      </c>
      <c r="H1553" s="108">
        <f t="shared" si="789"/>
        <v>45828</v>
      </c>
      <c r="I1553" s="108">
        <f t="shared" si="776"/>
        <v>45828</v>
      </c>
      <c r="J1553" s="109">
        <f t="shared" si="783"/>
        <v>22</v>
      </c>
      <c r="K1553" s="109">
        <f t="shared" si="773"/>
        <v>15</v>
      </c>
      <c r="L1553" s="8">
        <f t="shared" si="784"/>
        <v>1.00161397</v>
      </c>
      <c r="M1553" s="110">
        <f t="shared" si="772"/>
        <v>1</v>
      </c>
      <c r="N1553" s="110">
        <f t="shared" si="767"/>
        <v>1.3832258808225475</v>
      </c>
      <c r="O1553" s="103">
        <f t="shared" si="771"/>
        <v>1.3854583600000001</v>
      </c>
      <c r="P1553" s="103">
        <f t="shared" si="777"/>
        <v>308.17683319000002</v>
      </c>
      <c r="Q1553" s="11">
        <f t="shared" si="792"/>
        <v>0</v>
      </c>
      <c r="R1553" s="7">
        <f t="shared" si="785"/>
        <v>0</v>
      </c>
      <c r="S1553" s="8">
        <f t="shared" si="778"/>
        <v>0</v>
      </c>
      <c r="T1553" s="113">
        <f t="shared" si="786"/>
        <v>0.1047</v>
      </c>
      <c r="U1553" s="111">
        <f t="shared" si="768"/>
        <v>15</v>
      </c>
      <c r="V1553" s="111">
        <v>252</v>
      </c>
      <c r="W1553" s="110">
        <f t="shared" si="779"/>
        <v>1.005944612</v>
      </c>
      <c r="X1553" s="103">
        <f t="shared" si="780"/>
        <v>1.8319916999999999</v>
      </c>
      <c r="Y1553" s="8">
        <f t="shared" si="787"/>
        <v>0</v>
      </c>
      <c r="Z1553" s="114" t="str">
        <f t="shared" si="790"/>
        <v>A+J=</v>
      </c>
      <c r="AA1553" s="108">
        <f t="shared" si="791"/>
        <v>45828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>
        <f t="shared" si="781"/>
        <v>45819</v>
      </c>
      <c r="B1554" s="103">
        <f t="shared" si="774"/>
        <v>310.16468829000002</v>
      </c>
      <c r="C1554" s="103">
        <f t="shared" si="788"/>
        <v>222.43673436</v>
      </c>
      <c r="D1554" s="104">
        <f t="shared" si="782"/>
        <v>1209.432</v>
      </c>
      <c r="E1554" s="105">
        <f t="shared" si="769"/>
        <v>1212.296</v>
      </c>
      <c r="F1554" s="106">
        <f t="shared" si="770"/>
        <v>45767</v>
      </c>
      <c r="G1554" s="107">
        <f t="shared" si="775"/>
        <v>2.3680537640811128E-3</v>
      </c>
      <c r="H1554" s="108">
        <f t="shared" si="789"/>
        <v>45828</v>
      </c>
      <c r="I1554" s="108">
        <f t="shared" si="776"/>
        <v>45828</v>
      </c>
      <c r="J1554" s="109">
        <f t="shared" si="783"/>
        <v>22</v>
      </c>
      <c r="K1554" s="109">
        <f t="shared" si="773"/>
        <v>16</v>
      </c>
      <c r="L1554" s="8">
        <f t="shared" si="784"/>
        <v>1.0017216600000001</v>
      </c>
      <c r="M1554" s="110">
        <f t="shared" si="772"/>
        <v>1</v>
      </c>
      <c r="N1554" s="110">
        <f t="shared" si="767"/>
        <v>1.3832258808225475</v>
      </c>
      <c r="O1554" s="103">
        <f t="shared" si="771"/>
        <v>1.3856073200000001</v>
      </c>
      <c r="P1554" s="103">
        <f t="shared" si="777"/>
        <v>308.20996736000001</v>
      </c>
      <c r="Q1554" s="11">
        <f t="shared" si="792"/>
        <v>0</v>
      </c>
      <c r="R1554" s="7">
        <f t="shared" si="785"/>
        <v>0</v>
      </c>
      <c r="S1554" s="8">
        <f t="shared" si="778"/>
        <v>0</v>
      </c>
      <c r="T1554" s="113">
        <f t="shared" si="786"/>
        <v>0.1047</v>
      </c>
      <c r="U1554" s="111">
        <f t="shared" si="768"/>
        <v>16</v>
      </c>
      <c r="V1554" s="111">
        <v>252</v>
      </c>
      <c r="W1554" s="110">
        <f t="shared" si="779"/>
        <v>1.006342173</v>
      </c>
      <c r="X1554" s="103">
        <f t="shared" si="780"/>
        <v>1.9547209299999999</v>
      </c>
      <c r="Y1554" s="8">
        <f t="shared" si="787"/>
        <v>0</v>
      </c>
      <c r="Z1554" s="114" t="str">
        <f t="shared" si="790"/>
        <v>A+J=</v>
      </c>
      <c r="AA1554" s="108">
        <f t="shared" si="791"/>
        <v>45828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>
        <f t="shared" si="781"/>
        <v>45820</v>
      </c>
      <c r="B1555" s="103">
        <f t="shared" si="774"/>
        <v>310.32062897999998</v>
      </c>
      <c r="C1555" s="103">
        <f t="shared" si="788"/>
        <v>222.43673436</v>
      </c>
      <c r="D1555" s="104">
        <f t="shared" si="782"/>
        <v>1209.432</v>
      </c>
      <c r="E1555" s="105">
        <f t="shared" si="769"/>
        <v>1212.296</v>
      </c>
      <c r="F1555" s="106">
        <f t="shared" si="770"/>
        <v>45767</v>
      </c>
      <c r="G1555" s="107">
        <f t="shared" si="775"/>
        <v>2.3680537640811128E-3</v>
      </c>
      <c r="H1555" s="108">
        <f t="shared" si="789"/>
        <v>45828</v>
      </c>
      <c r="I1555" s="108">
        <f t="shared" si="776"/>
        <v>45828</v>
      </c>
      <c r="J1555" s="109">
        <f t="shared" si="783"/>
        <v>22</v>
      </c>
      <c r="K1555" s="109">
        <f t="shared" si="773"/>
        <v>17</v>
      </c>
      <c r="L1555" s="8">
        <f t="shared" si="784"/>
        <v>1.0018293599999999</v>
      </c>
      <c r="M1555" s="110">
        <f t="shared" si="772"/>
        <v>1</v>
      </c>
      <c r="N1555" s="110">
        <f t="shared" si="767"/>
        <v>1.3832258808225475</v>
      </c>
      <c r="O1555" s="103">
        <f t="shared" si="771"/>
        <v>1.38575629</v>
      </c>
      <c r="P1555" s="103">
        <f t="shared" si="777"/>
        <v>308.24310376</v>
      </c>
      <c r="Q1555" s="11">
        <f t="shared" si="792"/>
        <v>0</v>
      </c>
      <c r="R1555" s="7">
        <f t="shared" si="785"/>
        <v>0</v>
      </c>
      <c r="S1555" s="8">
        <f t="shared" si="778"/>
        <v>0</v>
      </c>
      <c r="T1555" s="113">
        <f t="shared" si="786"/>
        <v>0.1047</v>
      </c>
      <c r="U1555" s="111">
        <f t="shared" si="768"/>
        <v>17</v>
      </c>
      <c r="V1555" s="111">
        <v>252</v>
      </c>
      <c r="W1555" s="110">
        <f t="shared" si="779"/>
        <v>1.0067398919999999</v>
      </c>
      <c r="X1555" s="103">
        <f t="shared" si="780"/>
        <v>2.0775252200000001</v>
      </c>
      <c r="Y1555" s="8">
        <f t="shared" si="787"/>
        <v>0</v>
      </c>
      <c r="Z1555" s="114" t="str">
        <f t="shared" si="790"/>
        <v>A+J=</v>
      </c>
      <c r="AA1555" s="108">
        <f t="shared" si="791"/>
        <v>45828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>
        <f t="shared" si="781"/>
        <v>45821</v>
      </c>
      <c r="B1556" s="103">
        <f t="shared" si="774"/>
        <v>310.47665339999998</v>
      </c>
      <c r="C1556" s="103">
        <f t="shared" si="788"/>
        <v>222.43673436</v>
      </c>
      <c r="D1556" s="104">
        <f t="shared" si="782"/>
        <v>1209.432</v>
      </c>
      <c r="E1556" s="105">
        <f t="shared" si="769"/>
        <v>1212.296</v>
      </c>
      <c r="F1556" s="106">
        <f t="shared" si="770"/>
        <v>45767</v>
      </c>
      <c r="G1556" s="107">
        <f t="shared" si="775"/>
        <v>2.3680537640811128E-3</v>
      </c>
      <c r="H1556" s="108">
        <f t="shared" si="789"/>
        <v>45828</v>
      </c>
      <c r="I1556" s="108">
        <f t="shared" si="776"/>
        <v>45828</v>
      </c>
      <c r="J1556" s="109">
        <f t="shared" si="783"/>
        <v>22</v>
      </c>
      <c r="K1556" s="109">
        <f t="shared" si="773"/>
        <v>18</v>
      </c>
      <c r="L1556" s="8">
        <f t="shared" si="784"/>
        <v>1.00193708</v>
      </c>
      <c r="M1556" s="110">
        <f t="shared" si="772"/>
        <v>1</v>
      </c>
      <c r="N1556" s="110">
        <f t="shared" si="767"/>
        <v>1.3832258808225475</v>
      </c>
      <c r="O1556" s="103">
        <f t="shared" si="771"/>
        <v>1.3859052999999999</v>
      </c>
      <c r="P1556" s="103">
        <f t="shared" si="777"/>
        <v>308.27624906</v>
      </c>
      <c r="Q1556" s="11">
        <f t="shared" si="792"/>
        <v>0</v>
      </c>
      <c r="R1556" s="7">
        <f t="shared" si="785"/>
        <v>0</v>
      </c>
      <c r="S1556" s="8">
        <f t="shared" si="778"/>
        <v>0</v>
      </c>
      <c r="T1556" s="113">
        <f t="shared" si="786"/>
        <v>0.1047</v>
      </c>
      <c r="U1556" s="111">
        <f t="shared" si="768"/>
        <v>18</v>
      </c>
      <c r="V1556" s="111">
        <v>252</v>
      </c>
      <c r="W1556" s="110">
        <f t="shared" si="779"/>
        <v>1.007137768</v>
      </c>
      <c r="X1556" s="103">
        <f t="shared" si="780"/>
        <v>2.20040434</v>
      </c>
      <c r="Y1556" s="8">
        <f t="shared" si="787"/>
        <v>0</v>
      </c>
      <c r="Z1556" s="114" t="str">
        <f t="shared" si="790"/>
        <v>A+J=</v>
      </c>
      <c r="AA1556" s="108">
        <f t="shared" si="791"/>
        <v>45828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>
        <f t="shared" si="781"/>
        <v>45822</v>
      </c>
      <c r="B1557" s="103">
        <f t="shared" si="774"/>
        <v>310.63275034999998</v>
      </c>
      <c r="C1557" s="103">
        <f t="shared" si="788"/>
        <v>222.43673436</v>
      </c>
      <c r="D1557" s="104">
        <f t="shared" si="782"/>
        <v>1209.432</v>
      </c>
      <c r="E1557" s="105">
        <f t="shared" si="769"/>
        <v>1212.296</v>
      </c>
      <c r="F1557" s="106">
        <f t="shared" si="770"/>
        <v>45767</v>
      </c>
      <c r="G1557" s="107">
        <f t="shared" si="775"/>
        <v>2.3680537640811128E-3</v>
      </c>
      <c r="H1557" s="108">
        <f t="shared" si="789"/>
        <v>45828</v>
      </c>
      <c r="I1557" s="108">
        <f t="shared" si="776"/>
        <v>45828</v>
      </c>
      <c r="J1557" s="109">
        <f t="shared" si="783"/>
        <v>22</v>
      </c>
      <c r="K1557" s="109">
        <f t="shared" si="773"/>
        <v>19</v>
      </c>
      <c r="L1557" s="8">
        <f t="shared" si="784"/>
        <v>1.0020448</v>
      </c>
      <c r="M1557" s="110">
        <f t="shared" si="772"/>
        <v>1</v>
      </c>
      <c r="N1557" s="110">
        <f t="shared" si="767"/>
        <v>1.3832258808225475</v>
      </c>
      <c r="O1557" s="103">
        <f t="shared" si="771"/>
        <v>1.3860543000000001</v>
      </c>
      <c r="P1557" s="103">
        <f t="shared" si="777"/>
        <v>308.30939212999999</v>
      </c>
      <c r="Q1557" s="11">
        <f t="shared" si="792"/>
        <v>0</v>
      </c>
      <c r="R1557" s="7">
        <f t="shared" si="785"/>
        <v>0</v>
      </c>
      <c r="S1557" s="8">
        <f t="shared" si="778"/>
        <v>0</v>
      </c>
      <c r="T1557" s="113">
        <f t="shared" si="786"/>
        <v>0.1047</v>
      </c>
      <c r="U1557" s="111">
        <f t="shared" si="768"/>
        <v>19</v>
      </c>
      <c r="V1557" s="111">
        <v>252</v>
      </c>
      <c r="W1557" s="110">
        <f t="shared" si="779"/>
        <v>1.007535801</v>
      </c>
      <c r="X1557" s="103">
        <f t="shared" si="780"/>
        <v>2.3233582199999998</v>
      </c>
      <c r="Y1557" s="8">
        <f t="shared" si="787"/>
        <v>0</v>
      </c>
      <c r="Z1557" s="114" t="str">
        <f t="shared" si="790"/>
        <v>A+J=</v>
      </c>
      <c r="AA1557" s="108">
        <f t="shared" si="791"/>
        <v>45828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>
        <f t="shared" si="781"/>
        <v>45823</v>
      </c>
      <c r="B1558" s="103">
        <f t="shared" si="774"/>
        <v>310.63275034999998</v>
      </c>
      <c r="C1558" s="103">
        <f t="shared" si="788"/>
        <v>222.43673436</v>
      </c>
      <c r="D1558" s="104">
        <f t="shared" si="782"/>
        <v>1209.432</v>
      </c>
      <c r="E1558" s="105">
        <f t="shared" si="769"/>
        <v>1212.296</v>
      </c>
      <c r="F1558" s="106">
        <f t="shared" si="770"/>
        <v>45767</v>
      </c>
      <c r="G1558" s="107">
        <f t="shared" si="775"/>
        <v>2.3680537640811128E-3</v>
      </c>
      <c r="H1558" s="108">
        <f t="shared" si="789"/>
        <v>45828</v>
      </c>
      <c r="I1558" s="108">
        <f t="shared" si="776"/>
        <v>45828</v>
      </c>
      <c r="J1558" s="109">
        <f t="shared" si="783"/>
        <v>22</v>
      </c>
      <c r="K1558" s="109">
        <f t="shared" si="773"/>
        <v>19</v>
      </c>
      <c r="L1558" s="8">
        <f t="shared" si="784"/>
        <v>1.0020448</v>
      </c>
      <c r="M1558" s="110">
        <f t="shared" si="772"/>
        <v>1</v>
      </c>
      <c r="N1558" s="110">
        <f t="shared" si="767"/>
        <v>1.3832258808225475</v>
      </c>
      <c r="O1558" s="103">
        <f t="shared" si="771"/>
        <v>1.3860543000000001</v>
      </c>
      <c r="P1558" s="103">
        <f t="shared" si="777"/>
        <v>308.30939212999999</v>
      </c>
      <c r="Q1558" s="11">
        <f t="shared" si="792"/>
        <v>0</v>
      </c>
      <c r="R1558" s="7">
        <f t="shared" si="785"/>
        <v>0</v>
      </c>
      <c r="S1558" s="8">
        <f t="shared" si="778"/>
        <v>0</v>
      </c>
      <c r="T1558" s="113">
        <f t="shared" si="786"/>
        <v>0.1047</v>
      </c>
      <c r="U1558" s="111">
        <f t="shared" si="768"/>
        <v>19</v>
      </c>
      <c r="V1558" s="111">
        <v>252</v>
      </c>
      <c r="W1558" s="110">
        <f t="shared" si="779"/>
        <v>1.007535801</v>
      </c>
      <c r="X1558" s="103">
        <f t="shared" si="780"/>
        <v>2.3233582199999998</v>
      </c>
      <c r="Y1558" s="8">
        <f t="shared" si="787"/>
        <v>0</v>
      </c>
      <c r="Z1558" s="114" t="str">
        <f t="shared" si="790"/>
        <v>A+J=</v>
      </c>
      <c r="AA1558" s="108">
        <f t="shared" si="791"/>
        <v>45828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>
        <f t="shared" si="781"/>
        <v>45824</v>
      </c>
      <c r="B1559" s="103">
        <f t="shared" si="774"/>
        <v>310.63275034999998</v>
      </c>
      <c r="C1559" s="103">
        <f t="shared" si="788"/>
        <v>222.43673436</v>
      </c>
      <c r="D1559" s="104">
        <f t="shared" si="782"/>
        <v>1209.432</v>
      </c>
      <c r="E1559" s="105">
        <f t="shared" si="769"/>
        <v>1212.296</v>
      </c>
      <c r="F1559" s="106">
        <f t="shared" si="770"/>
        <v>45767</v>
      </c>
      <c r="G1559" s="107">
        <f t="shared" si="775"/>
        <v>2.3680537640811128E-3</v>
      </c>
      <c r="H1559" s="108">
        <f t="shared" si="789"/>
        <v>45828</v>
      </c>
      <c r="I1559" s="108">
        <f t="shared" si="776"/>
        <v>45828</v>
      </c>
      <c r="J1559" s="109">
        <f t="shared" si="783"/>
        <v>22</v>
      </c>
      <c r="K1559" s="109">
        <f t="shared" si="773"/>
        <v>19</v>
      </c>
      <c r="L1559" s="8">
        <f t="shared" si="784"/>
        <v>1.0020448</v>
      </c>
      <c r="M1559" s="110">
        <f t="shared" si="772"/>
        <v>1</v>
      </c>
      <c r="N1559" s="110">
        <f t="shared" si="767"/>
        <v>1.3832258808225475</v>
      </c>
      <c r="O1559" s="103">
        <f t="shared" si="771"/>
        <v>1.3860543000000001</v>
      </c>
      <c r="P1559" s="103">
        <f t="shared" si="777"/>
        <v>308.30939212999999</v>
      </c>
      <c r="Q1559" s="11">
        <f t="shared" si="792"/>
        <v>0</v>
      </c>
      <c r="R1559" s="7">
        <f t="shared" si="785"/>
        <v>0</v>
      </c>
      <c r="S1559" s="8">
        <f t="shared" si="778"/>
        <v>0</v>
      </c>
      <c r="T1559" s="113">
        <f t="shared" si="786"/>
        <v>0.1047</v>
      </c>
      <c r="U1559" s="111">
        <f t="shared" si="768"/>
        <v>19</v>
      </c>
      <c r="V1559" s="111">
        <v>252</v>
      </c>
      <c r="W1559" s="110">
        <f t="shared" si="779"/>
        <v>1.007535801</v>
      </c>
      <c r="X1559" s="103">
        <f t="shared" si="780"/>
        <v>2.3233582199999998</v>
      </c>
      <c r="Y1559" s="8">
        <f t="shared" si="787"/>
        <v>0</v>
      </c>
      <c r="Z1559" s="114" t="str">
        <f t="shared" si="790"/>
        <v>A+J=</v>
      </c>
      <c r="AA1559" s="108">
        <f t="shared" si="791"/>
        <v>45828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>
        <f t="shared" si="781"/>
        <v>45825</v>
      </c>
      <c r="B1560" s="103">
        <f t="shared" si="774"/>
        <v>310.78892688999997</v>
      </c>
      <c r="C1560" s="103">
        <f t="shared" si="788"/>
        <v>222.43673436</v>
      </c>
      <c r="D1560" s="104">
        <f t="shared" si="782"/>
        <v>1209.432</v>
      </c>
      <c r="E1560" s="105">
        <f t="shared" si="769"/>
        <v>1212.296</v>
      </c>
      <c r="F1560" s="106">
        <f t="shared" si="770"/>
        <v>45767</v>
      </c>
      <c r="G1560" s="107">
        <f t="shared" si="775"/>
        <v>2.3680537640811128E-3</v>
      </c>
      <c r="H1560" s="108">
        <f t="shared" si="789"/>
        <v>45828</v>
      </c>
      <c r="I1560" s="108">
        <f t="shared" si="776"/>
        <v>45828</v>
      </c>
      <c r="J1560" s="109">
        <f t="shared" si="783"/>
        <v>22</v>
      </c>
      <c r="K1560" s="109">
        <f t="shared" si="773"/>
        <v>20</v>
      </c>
      <c r="L1560" s="8">
        <f t="shared" si="784"/>
        <v>1.00215254</v>
      </c>
      <c r="M1560" s="110">
        <f t="shared" si="772"/>
        <v>1</v>
      </c>
      <c r="N1560" s="110">
        <f t="shared" si="767"/>
        <v>1.3832258808225475</v>
      </c>
      <c r="O1560" s="103">
        <f t="shared" si="771"/>
        <v>1.3862033199999999</v>
      </c>
      <c r="P1560" s="103">
        <f t="shared" si="777"/>
        <v>308.34253964999999</v>
      </c>
      <c r="Q1560" s="11">
        <f t="shared" si="792"/>
        <v>0</v>
      </c>
      <c r="R1560" s="7">
        <f t="shared" si="785"/>
        <v>0</v>
      </c>
      <c r="S1560" s="8">
        <f t="shared" si="778"/>
        <v>0</v>
      </c>
      <c r="T1560" s="113">
        <f t="shared" si="786"/>
        <v>0.1047</v>
      </c>
      <c r="U1560" s="111">
        <f t="shared" si="768"/>
        <v>20</v>
      </c>
      <c r="V1560" s="111">
        <v>252</v>
      </c>
      <c r="W1560" s="110">
        <f t="shared" si="779"/>
        <v>1.0079339919999999</v>
      </c>
      <c r="X1560" s="103">
        <f t="shared" si="780"/>
        <v>2.44638724</v>
      </c>
      <c r="Y1560" s="8">
        <f t="shared" si="787"/>
        <v>0</v>
      </c>
      <c r="Z1560" s="114" t="str">
        <f t="shared" si="790"/>
        <v>A+J=</v>
      </c>
      <c r="AA1560" s="108">
        <f t="shared" si="791"/>
        <v>45828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>
        <f t="shared" si="781"/>
        <v>45826</v>
      </c>
      <c r="B1561" s="103">
        <f t="shared" si="774"/>
        <v>310.94518467</v>
      </c>
      <c r="C1561" s="103">
        <f t="shared" si="788"/>
        <v>222.43673436</v>
      </c>
      <c r="D1561" s="104">
        <f t="shared" si="782"/>
        <v>1209.432</v>
      </c>
      <c r="E1561" s="105">
        <f t="shared" si="769"/>
        <v>1212.296</v>
      </c>
      <c r="F1561" s="106">
        <f t="shared" si="770"/>
        <v>45767</v>
      </c>
      <c r="G1561" s="107">
        <f t="shared" si="775"/>
        <v>2.3680537640811128E-3</v>
      </c>
      <c r="H1561" s="108">
        <f t="shared" si="789"/>
        <v>45828</v>
      </c>
      <c r="I1561" s="108">
        <f t="shared" si="776"/>
        <v>45828</v>
      </c>
      <c r="J1561" s="109">
        <f t="shared" si="783"/>
        <v>22</v>
      </c>
      <c r="K1561" s="109">
        <f t="shared" si="773"/>
        <v>21</v>
      </c>
      <c r="L1561" s="8">
        <f t="shared" si="784"/>
        <v>1.0022602899999999</v>
      </c>
      <c r="M1561" s="110">
        <f t="shared" si="772"/>
        <v>1</v>
      </c>
      <c r="N1561" s="110">
        <f t="shared" si="767"/>
        <v>1.3832258808225475</v>
      </c>
      <c r="O1561" s="103">
        <f t="shared" si="771"/>
        <v>1.38635237</v>
      </c>
      <c r="P1561" s="103">
        <f t="shared" si="777"/>
        <v>308.37569385</v>
      </c>
      <c r="Q1561" s="11">
        <f t="shared" si="792"/>
        <v>0</v>
      </c>
      <c r="R1561" s="7">
        <f t="shared" si="785"/>
        <v>0</v>
      </c>
      <c r="S1561" s="8">
        <f t="shared" si="778"/>
        <v>0</v>
      </c>
      <c r="T1561" s="113">
        <f t="shared" si="786"/>
        <v>0.1047</v>
      </c>
      <c r="U1561" s="111">
        <f t="shared" si="768"/>
        <v>21</v>
      </c>
      <c r="V1561" s="111">
        <v>252</v>
      </c>
      <c r="W1561" s="110">
        <f t="shared" si="779"/>
        <v>1.0083323390000001</v>
      </c>
      <c r="X1561" s="103">
        <f t="shared" si="780"/>
        <v>2.56949082</v>
      </c>
      <c r="Y1561" s="8">
        <f t="shared" si="787"/>
        <v>0</v>
      </c>
      <c r="Z1561" s="114" t="str">
        <f t="shared" si="790"/>
        <v>A+J=</v>
      </c>
      <c r="AA1561" s="108">
        <f t="shared" si="791"/>
        <v>45828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>
        <f t="shared" si="781"/>
        <v>45827</v>
      </c>
      <c r="B1562" s="103">
        <f t="shared" si="774"/>
        <v>311.10151789000003</v>
      </c>
      <c r="C1562" s="103">
        <f t="shared" si="788"/>
        <v>222.43673436</v>
      </c>
      <c r="D1562" s="104">
        <f t="shared" si="782"/>
        <v>1209.432</v>
      </c>
      <c r="E1562" s="105">
        <f t="shared" si="769"/>
        <v>1212.296</v>
      </c>
      <c r="F1562" s="106">
        <f t="shared" si="770"/>
        <v>45767</v>
      </c>
      <c r="G1562" s="107">
        <f t="shared" si="775"/>
        <v>2.3680537640811128E-3</v>
      </c>
      <c r="H1562" s="108">
        <f t="shared" si="789"/>
        <v>45828</v>
      </c>
      <c r="I1562" s="108">
        <f t="shared" si="776"/>
        <v>45828</v>
      </c>
      <c r="J1562" s="109">
        <f t="shared" si="783"/>
        <v>22</v>
      </c>
      <c r="K1562" s="109">
        <f t="shared" si="773"/>
        <v>22</v>
      </c>
      <c r="L1562" s="8">
        <f t="shared" si="784"/>
        <v>1.0023680500000001</v>
      </c>
      <c r="M1562" s="110">
        <f t="shared" si="772"/>
        <v>1</v>
      </c>
      <c r="N1562" s="110">
        <f t="shared" si="767"/>
        <v>1.3832258808225475</v>
      </c>
      <c r="O1562" s="103">
        <f t="shared" si="771"/>
        <v>1.3865014200000001</v>
      </c>
      <c r="P1562" s="103">
        <f t="shared" si="777"/>
        <v>308.40884805000002</v>
      </c>
      <c r="Q1562" s="11">
        <f t="shared" si="792"/>
        <v>0</v>
      </c>
      <c r="R1562" s="7">
        <f t="shared" si="785"/>
        <v>0</v>
      </c>
      <c r="S1562" s="8">
        <f t="shared" si="778"/>
        <v>0</v>
      </c>
      <c r="T1562" s="113">
        <f t="shared" si="786"/>
        <v>0.1047</v>
      </c>
      <c r="U1562" s="111">
        <f t="shared" si="768"/>
        <v>22</v>
      </c>
      <c r="V1562" s="111">
        <v>252</v>
      </c>
      <c r="W1562" s="110">
        <f t="shared" si="779"/>
        <v>1.0087308450000001</v>
      </c>
      <c r="X1562" s="103">
        <f t="shared" si="780"/>
        <v>2.6926698400000002</v>
      </c>
      <c r="Y1562" s="8">
        <f t="shared" si="787"/>
        <v>0</v>
      </c>
      <c r="Z1562" s="114" t="str">
        <f t="shared" si="790"/>
        <v>A+J=</v>
      </c>
      <c r="AA1562" s="108">
        <f t="shared" si="791"/>
        <v>45828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>
        <f t="shared" si="781"/>
        <v>45828</v>
      </c>
      <c r="B1563" s="103">
        <f t="shared" si="774"/>
        <v>311.10151789000003</v>
      </c>
      <c r="C1563" s="103">
        <f t="shared" si="788"/>
        <v>222.43673436</v>
      </c>
      <c r="D1563" s="104">
        <f t="shared" si="782"/>
        <v>1209.432</v>
      </c>
      <c r="E1563" s="105">
        <f t="shared" si="769"/>
        <v>1212.296</v>
      </c>
      <c r="F1563" s="106">
        <f t="shared" si="770"/>
        <v>45767</v>
      </c>
      <c r="G1563" s="107">
        <f t="shared" si="775"/>
        <v>2.3680537640811128E-3</v>
      </c>
      <c r="H1563" s="108">
        <f t="shared" si="789"/>
        <v>45859</v>
      </c>
      <c r="I1563" s="108">
        <f t="shared" si="776"/>
        <v>45828</v>
      </c>
      <c r="J1563" s="109">
        <f t="shared" si="783"/>
        <v>22</v>
      </c>
      <c r="K1563" s="109">
        <f t="shared" si="773"/>
        <v>22</v>
      </c>
      <c r="L1563" s="8">
        <f t="shared" si="784"/>
        <v>1.0023680500000001</v>
      </c>
      <c r="M1563" s="110">
        <f t="shared" si="772"/>
        <v>1</v>
      </c>
      <c r="N1563" s="110">
        <f t="shared" si="767"/>
        <v>1.3832258808225475</v>
      </c>
      <c r="O1563" s="103">
        <f t="shared" si="771"/>
        <v>1.3865014200000001</v>
      </c>
      <c r="P1563" s="103">
        <f t="shared" si="777"/>
        <v>308.40884805000002</v>
      </c>
      <c r="Q1563" s="11">
        <f t="shared" si="792"/>
        <v>51</v>
      </c>
      <c r="R1563" s="7">
        <f t="shared" si="785"/>
        <v>4.2279999999999998E-2</v>
      </c>
      <c r="S1563" s="8">
        <f t="shared" si="778"/>
        <v>13.039526090000001</v>
      </c>
      <c r="T1563" s="113">
        <f t="shared" si="786"/>
        <v>0.1047</v>
      </c>
      <c r="U1563" s="111">
        <f t="shared" si="768"/>
        <v>22</v>
      </c>
      <c r="V1563" s="111">
        <v>252</v>
      </c>
      <c r="W1563" s="110">
        <f t="shared" si="779"/>
        <v>1.0087308450000001</v>
      </c>
      <c r="X1563" s="103">
        <f t="shared" si="780"/>
        <v>2.6926698400000002</v>
      </c>
      <c r="Y1563" s="8">
        <f t="shared" si="787"/>
        <v>15.732195930000001</v>
      </c>
      <c r="Z1563" s="114" t="str">
        <f t="shared" si="790"/>
        <v>A+J=</v>
      </c>
      <c r="AA1563" s="108">
        <f t="shared" si="791"/>
        <v>45828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>
        <f t="shared" si="781"/>
        <v>45829</v>
      </c>
      <c r="B1564" s="103">
        <f t="shared" si="774"/>
        <v>295.51933782999998</v>
      </c>
      <c r="C1564" s="103">
        <f t="shared" si="788"/>
        <v>213.03210924000001</v>
      </c>
      <c r="D1564" s="104">
        <f t="shared" si="782"/>
        <v>1209.432</v>
      </c>
      <c r="E1564" s="105">
        <f t="shared" si="769"/>
        <v>1212.296</v>
      </c>
      <c r="F1564" s="106">
        <f t="shared" si="770"/>
        <v>45797</v>
      </c>
      <c r="G1564" s="107">
        <f t="shared" si="775"/>
        <v>2.3680537640811128E-3</v>
      </c>
      <c r="H1564" s="108">
        <f t="shared" si="789"/>
        <v>45859</v>
      </c>
      <c r="I1564" s="108">
        <f t="shared" si="776"/>
        <v>45859</v>
      </c>
      <c r="J1564" s="109">
        <f t="shared" si="783"/>
        <v>21</v>
      </c>
      <c r="K1564" s="109">
        <f t="shared" si="773"/>
        <v>1</v>
      </c>
      <c r="L1564" s="8">
        <f t="shared" si="784"/>
        <v>1.0001126300000001</v>
      </c>
      <c r="M1564" s="110">
        <f t="shared" si="772"/>
        <v>1.0023680500000001</v>
      </c>
      <c r="N1564" s="110">
        <f t="shared" si="767"/>
        <v>1.3865014288696293</v>
      </c>
      <c r="O1564" s="103">
        <f t="shared" si="771"/>
        <v>1.38665759</v>
      </c>
      <c r="P1564" s="103">
        <f t="shared" si="777"/>
        <v>295.40259119000001</v>
      </c>
      <c r="Q1564" s="11">
        <f t="shared" si="792"/>
        <v>0</v>
      </c>
      <c r="R1564" s="7">
        <f t="shared" si="785"/>
        <v>0</v>
      </c>
      <c r="S1564" s="8">
        <f t="shared" si="778"/>
        <v>0</v>
      </c>
      <c r="T1564" s="113">
        <f t="shared" si="786"/>
        <v>0.1047</v>
      </c>
      <c r="U1564" s="111">
        <f t="shared" si="768"/>
        <v>1</v>
      </c>
      <c r="V1564" s="111">
        <v>252</v>
      </c>
      <c r="W1564" s="110">
        <f t="shared" si="779"/>
        <v>1.0003952119999999</v>
      </c>
      <c r="X1564" s="103">
        <f t="shared" si="780"/>
        <v>0.11674664</v>
      </c>
      <c r="Y1564" s="8">
        <f t="shared" si="787"/>
        <v>0</v>
      </c>
      <c r="Z1564" s="114" t="str">
        <f t="shared" si="790"/>
        <v>A+J=</v>
      </c>
      <c r="AA1564" s="108">
        <f t="shared" si="791"/>
        <v>45859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>
        <f t="shared" si="781"/>
        <v>45830</v>
      </c>
      <c r="B1565" s="103">
        <f t="shared" si="774"/>
        <v>295.51933782999998</v>
      </c>
      <c r="C1565" s="103">
        <f t="shared" si="788"/>
        <v>213.03210924000001</v>
      </c>
      <c r="D1565" s="104">
        <f t="shared" si="782"/>
        <v>1209.432</v>
      </c>
      <c r="E1565" s="105">
        <f t="shared" si="769"/>
        <v>1212.296</v>
      </c>
      <c r="F1565" s="106">
        <f t="shared" si="770"/>
        <v>45797</v>
      </c>
      <c r="G1565" s="107">
        <f t="shared" si="775"/>
        <v>2.3680537640811128E-3</v>
      </c>
      <c r="H1565" s="108">
        <f t="shared" si="789"/>
        <v>45859</v>
      </c>
      <c r="I1565" s="108">
        <f t="shared" si="776"/>
        <v>45859</v>
      </c>
      <c r="J1565" s="109">
        <f t="shared" si="783"/>
        <v>21</v>
      </c>
      <c r="K1565" s="109">
        <f t="shared" si="773"/>
        <v>1</v>
      </c>
      <c r="L1565" s="8">
        <f t="shared" si="784"/>
        <v>1.0001126300000001</v>
      </c>
      <c r="M1565" s="110">
        <f t="shared" si="772"/>
        <v>1.0023680500000001</v>
      </c>
      <c r="N1565" s="110">
        <f t="shared" si="767"/>
        <v>1.3865014288696293</v>
      </c>
      <c r="O1565" s="103">
        <f t="shared" si="771"/>
        <v>1.38665759</v>
      </c>
      <c r="P1565" s="103">
        <f t="shared" si="777"/>
        <v>295.40259119000001</v>
      </c>
      <c r="Q1565" s="11">
        <f t="shared" si="792"/>
        <v>0</v>
      </c>
      <c r="R1565" s="7">
        <f t="shared" si="785"/>
        <v>0</v>
      </c>
      <c r="S1565" s="8">
        <f t="shared" si="778"/>
        <v>0</v>
      </c>
      <c r="T1565" s="113">
        <f t="shared" si="786"/>
        <v>0.1047</v>
      </c>
      <c r="U1565" s="111">
        <f t="shared" si="768"/>
        <v>1</v>
      </c>
      <c r="V1565" s="111">
        <v>252</v>
      </c>
      <c r="W1565" s="110">
        <f t="shared" si="779"/>
        <v>1.0003952119999999</v>
      </c>
      <c r="X1565" s="103">
        <f t="shared" si="780"/>
        <v>0.11674664</v>
      </c>
      <c r="Y1565" s="8">
        <f t="shared" si="787"/>
        <v>0</v>
      </c>
      <c r="Z1565" s="114" t="str">
        <f t="shared" si="790"/>
        <v>A+J=</v>
      </c>
      <c r="AA1565" s="108">
        <f t="shared" si="791"/>
        <v>45859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>
        <f t="shared" si="781"/>
        <v>45831</v>
      </c>
      <c r="B1566" s="103">
        <f t="shared" si="774"/>
        <v>295.51933782999998</v>
      </c>
      <c r="C1566" s="103">
        <f t="shared" si="788"/>
        <v>213.03210924000001</v>
      </c>
      <c r="D1566" s="104">
        <f t="shared" si="782"/>
        <v>1209.432</v>
      </c>
      <c r="E1566" s="105">
        <f t="shared" si="769"/>
        <v>1212.296</v>
      </c>
      <c r="F1566" s="106">
        <f t="shared" si="770"/>
        <v>45797</v>
      </c>
      <c r="G1566" s="107">
        <f t="shared" si="775"/>
        <v>2.3680537640811128E-3</v>
      </c>
      <c r="H1566" s="108">
        <f t="shared" si="789"/>
        <v>45859</v>
      </c>
      <c r="I1566" s="108">
        <f t="shared" si="776"/>
        <v>45859</v>
      </c>
      <c r="J1566" s="109">
        <f t="shared" si="783"/>
        <v>21</v>
      </c>
      <c r="K1566" s="109">
        <f t="shared" si="773"/>
        <v>1</v>
      </c>
      <c r="L1566" s="8">
        <f t="shared" si="784"/>
        <v>1.0001126300000001</v>
      </c>
      <c r="M1566" s="110">
        <f t="shared" si="772"/>
        <v>1.0023680500000001</v>
      </c>
      <c r="N1566" s="110">
        <f t="shared" si="767"/>
        <v>1.3865014288696293</v>
      </c>
      <c r="O1566" s="103">
        <f t="shared" si="771"/>
        <v>1.38665759</v>
      </c>
      <c r="P1566" s="103">
        <f t="shared" si="777"/>
        <v>295.40259119000001</v>
      </c>
      <c r="Q1566" s="11">
        <f t="shared" si="792"/>
        <v>0</v>
      </c>
      <c r="R1566" s="7">
        <f t="shared" si="785"/>
        <v>0</v>
      </c>
      <c r="S1566" s="8">
        <f t="shared" si="778"/>
        <v>0</v>
      </c>
      <c r="T1566" s="113">
        <f t="shared" si="786"/>
        <v>0.1047</v>
      </c>
      <c r="U1566" s="111">
        <f t="shared" si="768"/>
        <v>1</v>
      </c>
      <c r="V1566" s="111">
        <v>252</v>
      </c>
      <c r="W1566" s="110">
        <f t="shared" si="779"/>
        <v>1.0003952119999999</v>
      </c>
      <c r="X1566" s="103">
        <f t="shared" si="780"/>
        <v>0.11674664</v>
      </c>
      <c r="Y1566" s="8">
        <f t="shared" si="787"/>
        <v>0</v>
      </c>
      <c r="Z1566" s="114" t="str">
        <f t="shared" si="790"/>
        <v>A+J=</v>
      </c>
      <c r="AA1566" s="108">
        <f t="shared" si="791"/>
        <v>45859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>
        <f t="shared" si="781"/>
        <v>45832</v>
      </c>
      <c r="B1567" s="103">
        <f t="shared" si="774"/>
        <v>295.66942850999999</v>
      </c>
      <c r="C1567" s="103">
        <f t="shared" si="788"/>
        <v>213.03210924000001</v>
      </c>
      <c r="D1567" s="104">
        <f t="shared" si="782"/>
        <v>1209.432</v>
      </c>
      <c r="E1567" s="105">
        <f t="shared" si="769"/>
        <v>1212.296</v>
      </c>
      <c r="F1567" s="106">
        <f t="shared" si="770"/>
        <v>45797</v>
      </c>
      <c r="G1567" s="107">
        <f t="shared" si="775"/>
        <v>2.3680537640811128E-3</v>
      </c>
      <c r="H1567" s="108">
        <f t="shared" si="789"/>
        <v>45859</v>
      </c>
      <c r="I1567" s="108">
        <f t="shared" si="776"/>
        <v>45859</v>
      </c>
      <c r="J1567" s="109">
        <f t="shared" si="783"/>
        <v>21</v>
      </c>
      <c r="K1567" s="109">
        <f t="shared" si="773"/>
        <v>2</v>
      </c>
      <c r="L1567" s="8">
        <f t="shared" si="784"/>
        <v>1.00022528</v>
      </c>
      <c r="M1567" s="110">
        <f t="shared" si="772"/>
        <v>1.0023680500000001</v>
      </c>
      <c r="N1567" s="110">
        <f t="shared" ref="N1567:N1630" si="793">IF(I1567&gt;I1566,N1566*M1567,N1566)</f>
        <v>1.3865014288696293</v>
      </c>
      <c r="O1567" s="103">
        <f t="shared" si="771"/>
        <v>1.3868137700000001</v>
      </c>
      <c r="P1567" s="103">
        <f t="shared" si="777"/>
        <v>295.43586254000002</v>
      </c>
      <c r="Q1567" s="11">
        <f t="shared" si="792"/>
        <v>0</v>
      </c>
      <c r="R1567" s="7">
        <f t="shared" si="785"/>
        <v>0</v>
      </c>
      <c r="S1567" s="8">
        <f t="shared" si="778"/>
        <v>0</v>
      </c>
      <c r="T1567" s="113">
        <f t="shared" si="786"/>
        <v>0.1047</v>
      </c>
      <c r="U1567" s="111">
        <f t="shared" si="768"/>
        <v>2</v>
      </c>
      <c r="V1567" s="111">
        <v>252</v>
      </c>
      <c r="W1567" s="110">
        <f t="shared" si="779"/>
        <v>1.000790581</v>
      </c>
      <c r="X1567" s="103">
        <f t="shared" si="780"/>
        <v>0.23356597000000001</v>
      </c>
      <c r="Y1567" s="8">
        <f t="shared" si="787"/>
        <v>0</v>
      </c>
      <c r="Z1567" s="114" t="str">
        <f t="shared" si="790"/>
        <v>A+J=</v>
      </c>
      <c r="AA1567" s="108">
        <f t="shared" si="791"/>
        <v>45859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>
        <f t="shared" si="781"/>
        <v>45833</v>
      </c>
      <c r="B1568" s="103">
        <f t="shared" si="774"/>
        <v>295.81959984000002</v>
      </c>
      <c r="C1568" s="103">
        <f t="shared" si="788"/>
        <v>213.03210924000001</v>
      </c>
      <c r="D1568" s="104">
        <f t="shared" si="782"/>
        <v>1209.432</v>
      </c>
      <c r="E1568" s="105">
        <f t="shared" si="769"/>
        <v>1212.296</v>
      </c>
      <c r="F1568" s="106">
        <f t="shared" si="770"/>
        <v>45797</v>
      </c>
      <c r="G1568" s="107">
        <f t="shared" si="775"/>
        <v>2.3680537640811128E-3</v>
      </c>
      <c r="H1568" s="108">
        <f t="shared" si="789"/>
        <v>45859</v>
      </c>
      <c r="I1568" s="108">
        <f t="shared" si="776"/>
        <v>45859</v>
      </c>
      <c r="J1568" s="109">
        <f t="shared" si="783"/>
        <v>21</v>
      </c>
      <c r="K1568" s="109">
        <f t="shared" si="773"/>
        <v>3</v>
      </c>
      <c r="L1568" s="8">
        <f t="shared" si="784"/>
        <v>1.00033795</v>
      </c>
      <c r="M1568" s="110">
        <f t="shared" si="772"/>
        <v>1.0023680500000001</v>
      </c>
      <c r="N1568" s="110">
        <f t="shared" si="793"/>
        <v>1.3865014288696293</v>
      </c>
      <c r="O1568" s="103">
        <f t="shared" si="771"/>
        <v>1.3869699900000001</v>
      </c>
      <c r="P1568" s="103">
        <f t="shared" si="777"/>
        <v>295.46914242000003</v>
      </c>
      <c r="Q1568" s="11">
        <f t="shared" si="792"/>
        <v>0</v>
      </c>
      <c r="R1568" s="7">
        <f t="shared" si="785"/>
        <v>0</v>
      </c>
      <c r="S1568" s="8">
        <f t="shared" si="778"/>
        <v>0</v>
      </c>
      <c r="T1568" s="113">
        <f t="shared" si="786"/>
        <v>0.1047</v>
      </c>
      <c r="U1568" s="111">
        <f t="shared" si="768"/>
        <v>3</v>
      </c>
      <c r="V1568" s="111">
        <v>252</v>
      </c>
      <c r="W1568" s="110">
        <f t="shared" si="779"/>
        <v>1.0011861049999999</v>
      </c>
      <c r="X1568" s="103">
        <f t="shared" si="780"/>
        <v>0.35045742000000002</v>
      </c>
      <c r="Y1568" s="8">
        <f t="shared" si="787"/>
        <v>0</v>
      </c>
      <c r="Z1568" s="114" t="str">
        <f t="shared" si="790"/>
        <v>A+J=</v>
      </c>
      <c r="AA1568" s="108">
        <f t="shared" si="791"/>
        <v>45859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>
        <f t="shared" si="781"/>
        <v>45834</v>
      </c>
      <c r="B1569" s="103">
        <f t="shared" si="774"/>
        <v>295.96984388000004</v>
      </c>
      <c r="C1569" s="103">
        <f t="shared" si="788"/>
        <v>213.03210924000001</v>
      </c>
      <c r="D1569" s="104">
        <f t="shared" si="782"/>
        <v>1209.432</v>
      </c>
      <c r="E1569" s="105">
        <f t="shared" si="769"/>
        <v>1212.296</v>
      </c>
      <c r="F1569" s="106">
        <f t="shared" si="770"/>
        <v>45797</v>
      </c>
      <c r="G1569" s="107">
        <f t="shared" si="775"/>
        <v>2.3680537640811128E-3</v>
      </c>
      <c r="H1569" s="108">
        <f t="shared" si="789"/>
        <v>45859</v>
      </c>
      <c r="I1569" s="108">
        <f t="shared" si="776"/>
        <v>45859</v>
      </c>
      <c r="J1569" s="109">
        <f t="shared" si="783"/>
        <v>21</v>
      </c>
      <c r="K1569" s="109">
        <f t="shared" si="773"/>
        <v>4</v>
      </c>
      <c r="L1569" s="8">
        <f t="shared" si="784"/>
        <v>1.0004506200000001</v>
      </c>
      <c r="M1569" s="110">
        <f t="shared" si="772"/>
        <v>1.0023680500000001</v>
      </c>
      <c r="N1569" s="110">
        <f t="shared" si="793"/>
        <v>1.3865014288696293</v>
      </c>
      <c r="O1569" s="103">
        <f t="shared" si="771"/>
        <v>1.3871262099999999</v>
      </c>
      <c r="P1569" s="103">
        <f t="shared" si="777"/>
        <v>295.50242229000003</v>
      </c>
      <c r="Q1569" s="11">
        <f t="shared" si="792"/>
        <v>0</v>
      </c>
      <c r="R1569" s="7">
        <f t="shared" si="785"/>
        <v>0</v>
      </c>
      <c r="S1569" s="8">
        <f t="shared" si="778"/>
        <v>0</v>
      </c>
      <c r="T1569" s="113">
        <f t="shared" si="786"/>
        <v>0.1047</v>
      </c>
      <c r="U1569" s="111">
        <f t="shared" si="768"/>
        <v>4</v>
      </c>
      <c r="V1569" s="111">
        <v>252</v>
      </c>
      <c r="W1569" s="110">
        <f t="shared" si="779"/>
        <v>1.001581786</v>
      </c>
      <c r="X1569" s="103">
        <f t="shared" si="780"/>
        <v>0.46742159</v>
      </c>
      <c r="Y1569" s="8">
        <f t="shared" si="787"/>
        <v>0</v>
      </c>
      <c r="Z1569" s="114" t="str">
        <f t="shared" si="790"/>
        <v>A+J=</v>
      </c>
      <c r="AA1569" s="108">
        <f t="shared" si="791"/>
        <v>45859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>
        <f t="shared" si="781"/>
        <v>45835</v>
      </c>
      <c r="B1570" s="103">
        <f t="shared" si="774"/>
        <v>296.12016492999999</v>
      </c>
      <c r="C1570" s="103">
        <f t="shared" si="788"/>
        <v>213.03210924000001</v>
      </c>
      <c r="D1570" s="104">
        <f t="shared" si="782"/>
        <v>1209.432</v>
      </c>
      <c r="E1570" s="105">
        <f t="shared" si="769"/>
        <v>1212.296</v>
      </c>
      <c r="F1570" s="106">
        <f t="shared" si="770"/>
        <v>45797</v>
      </c>
      <c r="G1570" s="107">
        <f t="shared" si="775"/>
        <v>2.3680537640811128E-3</v>
      </c>
      <c r="H1570" s="108">
        <f t="shared" si="789"/>
        <v>45859</v>
      </c>
      <c r="I1570" s="108">
        <f t="shared" si="776"/>
        <v>45859</v>
      </c>
      <c r="J1570" s="109">
        <f t="shared" si="783"/>
        <v>21</v>
      </c>
      <c r="K1570" s="109">
        <f t="shared" si="773"/>
        <v>5</v>
      </c>
      <c r="L1570" s="8">
        <f t="shared" si="784"/>
        <v>1.00056331</v>
      </c>
      <c r="M1570" s="110">
        <f t="shared" si="772"/>
        <v>1.0023680500000001</v>
      </c>
      <c r="N1570" s="110">
        <f t="shared" si="793"/>
        <v>1.3865014288696293</v>
      </c>
      <c r="O1570" s="103">
        <f t="shared" si="771"/>
        <v>1.3872824500000001</v>
      </c>
      <c r="P1570" s="103">
        <f t="shared" si="777"/>
        <v>295.53570643</v>
      </c>
      <c r="Q1570" s="11">
        <f t="shared" si="792"/>
        <v>0</v>
      </c>
      <c r="R1570" s="7">
        <f t="shared" si="785"/>
        <v>0</v>
      </c>
      <c r="S1570" s="8">
        <f t="shared" si="778"/>
        <v>0</v>
      </c>
      <c r="T1570" s="113">
        <f t="shared" si="786"/>
        <v>0.1047</v>
      </c>
      <c r="U1570" s="111">
        <f t="shared" si="768"/>
        <v>5</v>
      </c>
      <c r="V1570" s="111">
        <v>252</v>
      </c>
      <c r="W1570" s="110">
        <f t="shared" si="779"/>
        <v>1.001977624</v>
      </c>
      <c r="X1570" s="103">
        <f t="shared" si="780"/>
        <v>0.58445849999999999</v>
      </c>
      <c r="Y1570" s="8">
        <f t="shared" si="787"/>
        <v>0</v>
      </c>
      <c r="Z1570" s="114" t="str">
        <f t="shared" si="790"/>
        <v>A+J=</v>
      </c>
      <c r="AA1570" s="108">
        <f t="shared" si="791"/>
        <v>45859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>
        <f t="shared" si="781"/>
        <v>45836</v>
      </c>
      <c r="B1571" s="103">
        <f t="shared" si="774"/>
        <v>296.27056242000003</v>
      </c>
      <c r="C1571" s="103">
        <f t="shared" si="788"/>
        <v>213.03210924000001</v>
      </c>
      <c r="D1571" s="104">
        <f t="shared" si="782"/>
        <v>1209.432</v>
      </c>
      <c r="E1571" s="105">
        <f t="shared" si="769"/>
        <v>1212.296</v>
      </c>
      <c r="F1571" s="106">
        <f t="shared" si="770"/>
        <v>45797</v>
      </c>
      <c r="G1571" s="107">
        <f t="shared" si="775"/>
        <v>2.3680537640811128E-3</v>
      </c>
      <c r="H1571" s="108">
        <f t="shared" si="789"/>
        <v>45859</v>
      </c>
      <c r="I1571" s="108">
        <f t="shared" si="776"/>
        <v>45859</v>
      </c>
      <c r="J1571" s="109">
        <f t="shared" si="783"/>
        <v>21</v>
      </c>
      <c r="K1571" s="109">
        <f t="shared" si="773"/>
        <v>6</v>
      </c>
      <c r="L1571" s="8">
        <f t="shared" si="784"/>
        <v>1.0006760100000001</v>
      </c>
      <c r="M1571" s="110">
        <f t="shared" si="772"/>
        <v>1.0023680500000001</v>
      </c>
      <c r="N1571" s="110">
        <f t="shared" si="793"/>
        <v>1.3865014288696293</v>
      </c>
      <c r="O1571" s="103">
        <f t="shared" si="771"/>
        <v>1.3874387100000001</v>
      </c>
      <c r="P1571" s="103">
        <f t="shared" si="777"/>
        <v>295.56899483000001</v>
      </c>
      <c r="Q1571" s="11">
        <f t="shared" si="792"/>
        <v>0</v>
      </c>
      <c r="R1571" s="7">
        <f t="shared" si="785"/>
        <v>0</v>
      </c>
      <c r="S1571" s="8">
        <f t="shared" si="778"/>
        <v>0</v>
      </c>
      <c r="T1571" s="113">
        <f t="shared" si="786"/>
        <v>0.1047</v>
      </c>
      <c r="U1571" s="111">
        <f t="shared" si="768"/>
        <v>6</v>
      </c>
      <c r="V1571" s="111">
        <v>252</v>
      </c>
      <c r="W1571" s="110">
        <f t="shared" si="779"/>
        <v>1.0023736169999999</v>
      </c>
      <c r="X1571" s="103">
        <f t="shared" si="780"/>
        <v>0.70156759000000002</v>
      </c>
      <c r="Y1571" s="8">
        <f t="shared" si="787"/>
        <v>0</v>
      </c>
      <c r="Z1571" s="114" t="str">
        <f t="shared" si="790"/>
        <v>A+J=</v>
      </c>
      <c r="AA1571" s="108">
        <f t="shared" si="791"/>
        <v>45859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>
        <f t="shared" si="781"/>
        <v>45837</v>
      </c>
      <c r="B1572" s="103">
        <f t="shared" si="774"/>
        <v>296.27056242000003</v>
      </c>
      <c r="C1572" s="103">
        <f t="shared" si="788"/>
        <v>213.03210924000001</v>
      </c>
      <c r="D1572" s="104">
        <f t="shared" si="782"/>
        <v>1209.432</v>
      </c>
      <c r="E1572" s="105">
        <f t="shared" si="769"/>
        <v>1212.296</v>
      </c>
      <c r="F1572" s="106">
        <f t="shared" si="770"/>
        <v>45797</v>
      </c>
      <c r="G1572" s="107">
        <f t="shared" si="775"/>
        <v>2.3680537640811128E-3</v>
      </c>
      <c r="H1572" s="108">
        <f t="shared" si="789"/>
        <v>45859</v>
      </c>
      <c r="I1572" s="108">
        <f t="shared" si="776"/>
        <v>45859</v>
      </c>
      <c r="J1572" s="109">
        <f t="shared" si="783"/>
        <v>21</v>
      </c>
      <c r="K1572" s="109">
        <f t="shared" si="773"/>
        <v>6</v>
      </c>
      <c r="L1572" s="8">
        <f t="shared" si="784"/>
        <v>1.0006760100000001</v>
      </c>
      <c r="M1572" s="110">
        <f t="shared" si="772"/>
        <v>1.0023680500000001</v>
      </c>
      <c r="N1572" s="110">
        <f t="shared" si="793"/>
        <v>1.3865014288696293</v>
      </c>
      <c r="O1572" s="103">
        <f t="shared" si="771"/>
        <v>1.3874387100000001</v>
      </c>
      <c r="P1572" s="103">
        <f t="shared" si="777"/>
        <v>295.56899483000001</v>
      </c>
      <c r="Q1572" s="11">
        <f t="shared" si="792"/>
        <v>0</v>
      </c>
      <c r="R1572" s="7">
        <f t="shared" si="785"/>
        <v>0</v>
      </c>
      <c r="S1572" s="8">
        <f t="shared" si="778"/>
        <v>0</v>
      </c>
      <c r="T1572" s="113">
        <f t="shared" si="786"/>
        <v>0.1047</v>
      </c>
      <c r="U1572" s="111">
        <f t="shared" si="768"/>
        <v>6</v>
      </c>
      <c r="V1572" s="111">
        <v>252</v>
      </c>
      <c r="W1572" s="110">
        <f t="shared" si="779"/>
        <v>1.0023736169999999</v>
      </c>
      <c r="X1572" s="103">
        <f t="shared" si="780"/>
        <v>0.70156759000000002</v>
      </c>
      <c r="Y1572" s="8">
        <f t="shared" si="787"/>
        <v>0</v>
      </c>
      <c r="Z1572" s="114" t="str">
        <f t="shared" si="790"/>
        <v>A+J=</v>
      </c>
      <c r="AA1572" s="108">
        <f t="shared" si="791"/>
        <v>45859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>
        <f t="shared" si="781"/>
        <v>45838</v>
      </c>
      <c r="B1573" s="103">
        <f t="shared" si="774"/>
        <v>296.27056242000003</v>
      </c>
      <c r="C1573" s="103">
        <f t="shared" si="788"/>
        <v>213.03210924000001</v>
      </c>
      <c r="D1573" s="104">
        <f t="shared" si="782"/>
        <v>1209.432</v>
      </c>
      <c r="E1573" s="105">
        <f t="shared" si="769"/>
        <v>1212.296</v>
      </c>
      <c r="F1573" s="106">
        <f t="shared" si="770"/>
        <v>45797</v>
      </c>
      <c r="G1573" s="107">
        <f t="shared" si="775"/>
        <v>2.3680537640811128E-3</v>
      </c>
      <c r="H1573" s="108">
        <f t="shared" si="789"/>
        <v>45859</v>
      </c>
      <c r="I1573" s="108">
        <f t="shared" si="776"/>
        <v>45859</v>
      </c>
      <c r="J1573" s="109">
        <f t="shared" si="783"/>
        <v>21</v>
      </c>
      <c r="K1573" s="109">
        <f t="shared" si="773"/>
        <v>6</v>
      </c>
      <c r="L1573" s="8">
        <f t="shared" si="784"/>
        <v>1.0006760100000001</v>
      </c>
      <c r="M1573" s="110">
        <f t="shared" si="772"/>
        <v>1.0023680500000001</v>
      </c>
      <c r="N1573" s="110">
        <f t="shared" si="793"/>
        <v>1.3865014288696293</v>
      </c>
      <c r="O1573" s="103">
        <f t="shared" si="771"/>
        <v>1.3874387100000001</v>
      </c>
      <c r="P1573" s="103">
        <f t="shared" si="777"/>
        <v>295.56899483000001</v>
      </c>
      <c r="Q1573" s="11">
        <f t="shared" si="792"/>
        <v>0</v>
      </c>
      <c r="R1573" s="7">
        <f t="shared" si="785"/>
        <v>0</v>
      </c>
      <c r="S1573" s="8">
        <f t="shared" si="778"/>
        <v>0</v>
      </c>
      <c r="T1573" s="113">
        <f t="shared" si="786"/>
        <v>0.1047</v>
      </c>
      <c r="U1573" s="111">
        <f t="shared" ref="U1573:U1636" si="794">IF(Q1572&gt;0,1,IF(K1573=K1572,U1572,U1572+1))</f>
        <v>6</v>
      </c>
      <c r="V1573" s="111">
        <v>252</v>
      </c>
      <c r="W1573" s="110">
        <f t="shared" si="779"/>
        <v>1.0023736169999999</v>
      </c>
      <c r="X1573" s="103">
        <f t="shared" si="780"/>
        <v>0.70156759000000002</v>
      </c>
      <c r="Y1573" s="8">
        <f t="shared" si="787"/>
        <v>0</v>
      </c>
      <c r="Z1573" s="114" t="str">
        <f t="shared" si="790"/>
        <v>A+J=</v>
      </c>
      <c r="AA1573" s="108">
        <f t="shared" si="791"/>
        <v>45859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>
        <f t="shared" si="781"/>
        <v>45839</v>
      </c>
      <c r="B1574" s="103">
        <f t="shared" si="774"/>
        <v>296.42103723999998</v>
      </c>
      <c r="C1574" s="103">
        <f t="shared" si="788"/>
        <v>213.03210924000001</v>
      </c>
      <c r="D1574" s="104">
        <f t="shared" si="782"/>
        <v>1209.432</v>
      </c>
      <c r="E1574" s="105">
        <f t="shared" si="769"/>
        <v>1212.296</v>
      </c>
      <c r="F1574" s="106">
        <f t="shared" si="770"/>
        <v>45797</v>
      </c>
      <c r="G1574" s="107">
        <f t="shared" si="775"/>
        <v>2.3680537640811128E-3</v>
      </c>
      <c r="H1574" s="108">
        <f t="shared" si="789"/>
        <v>45859</v>
      </c>
      <c r="I1574" s="108">
        <f t="shared" si="776"/>
        <v>45859</v>
      </c>
      <c r="J1574" s="109">
        <f t="shared" si="783"/>
        <v>21</v>
      </c>
      <c r="K1574" s="109">
        <f t="shared" si="773"/>
        <v>7</v>
      </c>
      <c r="L1574" s="8">
        <f t="shared" si="784"/>
        <v>1.0007887200000001</v>
      </c>
      <c r="M1574" s="110">
        <f t="shared" si="772"/>
        <v>1.0023680500000001</v>
      </c>
      <c r="N1574" s="110">
        <f t="shared" si="793"/>
        <v>1.3865014288696293</v>
      </c>
      <c r="O1574" s="103">
        <f t="shared" si="771"/>
        <v>1.38759499</v>
      </c>
      <c r="P1574" s="103">
        <f t="shared" si="777"/>
        <v>295.60228748999998</v>
      </c>
      <c r="Q1574" s="11">
        <f t="shared" si="792"/>
        <v>0</v>
      </c>
      <c r="R1574" s="7">
        <f t="shared" si="785"/>
        <v>0</v>
      </c>
      <c r="S1574" s="8">
        <f t="shared" si="778"/>
        <v>0</v>
      </c>
      <c r="T1574" s="113">
        <f t="shared" si="786"/>
        <v>0.1047</v>
      </c>
      <c r="U1574" s="111">
        <f t="shared" si="794"/>
        <v>7</v>
      </c>
      <c r="V1574" s="111">
        <v>252</v>
      </c>
      <c r="W1574" s="110">
        <f t="shared" si="779"/>
        <v>1.0027697680000001</v>
      </c>
      <c r="X1574" s="103">
        <f t="shared" si="780"/>
        <v>0.81874975000000005</v>
      </c>
      <c r="Y1574" s="8">
        <f t="shared" si="787"/>
        <v>0</v>
      </c>
      <c r="Z1574" s="114" t="str">
        <f t="shared" si="790"/>
        <v>A+J=</v>
      </c>
      <c r="AA1574" s="108">
        <f t="shared" si="791"/>
        <v>45859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>
        <f t="shared" si="781"/>
        <v>45840</v>
      </c>
      <c r="B1575" s="103">
        <f t="shared" si="774"/>
        <v>296.57158883000005</v>
      </c>
      <c r="C1575" s="103">
        <f t="shared" si="788"/>
        <v>213.03210924000001</v>
      </c>
      <c r="D1575" s="104">
        <f t="shared" si="782"/>
        <v>1209.432</v>
      </c>
      <c r="E1575" s="105">
        <f t="shared" si="769"/>
        <v>1212.296</v>
      </c>
      <c r="F1575" s="106">
        <f t="shared" si="770"/>
        <v>45797</v>
      </c>
      <c r="G1575" s="107">
        <f t="shared" si="775"/>
        <v>2.3680537640811128E-3</v>
      </c>
      <c r="H1575" s="108">
        <f t="shared" si="789"/>
        <v>45859</v>
      </c>
      <c r="I1575" s="108">
        <f t="shared" si="776"/>
        <v>45859</v>
      </c>
      <c r="J1575" s="109">
        <f t="shared" si="783"/>
        <v>21</v>
      </c>
      <c r="K1575" s="109">
        <f t="shared" si="773"/>
        <v>8</v>
      </c>
      <c r="L1575" s="8">
        <f t="shared" si="784"/>
        <v>1.00090145</v>
      </c>
      <c r="M1575" s="110">
        <f t="shared" si="772"/>
        <v>1.0023680500000001</v>
      </c>
      <c r="N1575" s="110">
        <f t="shared" si="793"/>
        <v>1.3865014288696293</v>
      </c>
      <c r="O1575" s="103">
        <f t="shared" si="771"/>
        <v>1.38775129</v>
      </c>
      <c r="P1575" s="103">
        <f t="shared" si="777"/>
        <v>295.63558440000003</v>
      </c>
      <c r="Q1575" s="11">
        <f t="shared" si="792"/>
        <v>0</v>
      </c>
      <c r="R1575" s="7">
        <f t="shared" si="785"/>
        <v>0</v>
      </c>
      <c r="S1575" s="8">
        <f t="shared" si="778"/>
        <v>0</v>
      </c>
      <c r="T1575" s="113">
        <f t="shared" si="786"/>
        <v>0.1047</v>
      </c>
      <c r="U1575" s="111">
        <f t="shared" si="794"/>
        <v>8</v>
      </c>
      <c r="V1575" s="111">
        <v>252</v>
      </c>
      <c r="W1575" s="110">
        <f t="shared" si="779"/>
        <v>1.003166075</v>
      </c>
      <c r="X1575" s="103">
        <f t="shared" si="780"/>
        <v>0.93600443</v>
      </c>
      <c r="Y1575" s="8">
        <f t="shared" si="787"/>
        <v>0</v>
      </c>
      <c r="Z1575" s="114" t="str">
        <f t="shared" si="790"/>
        <v>A+J=</v>
      </c>
      <c r="AA1575" s="108">
        <f t="shared" si="791"/>
        <v>45859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>
        <f t="shared" si="781"/>
        <v>45841</v>
      </c>
      <c r="B1576" s="103">
        <f t="shared" si="774"/>
        <v>296.72221508000001</v>
      </c>
      <c r="C1576" s="103">
        <f t="shared" si="788"/>
        <v>213.03210924000001</v>
      </c>
      <c r="D1576" s="104">
        <f t="shared" si="782"/>
        <v>1209.432</v>
      </c>
      <c r="E1576" s="105">
        <f t="shared" ref="E1576:E1639" si="795">IF($K1576=1,VLOOKUP($A1575,$AO$10:$AS$165,4),E1575)</f>
        <v>1212.296</v>
      </c>
      <c r="F1576" s="106">
        <f t="shared" ref="F1576:F1639" si="796">IF($K1576=1,VLOOKUP($A1575,$AO$10:$AS$165,5),F1575)</f>
        <v>45797</v>
      </c>
      <c r="G1576" s="107">
        <f t="shared" si="775"/>
        <v>2.3680537640811128E-3</v>
      </c>
      <c r="H1576" s="108">
        <f t="shared" si="789"/>
        <v>45859</v>
      </c>
      <c r="I1576" s="108">
        <f t="shared" si="776"/>
        <v>45859</v>
      </c>
      <c r="J1576" s="109">
        <f t="shared" si="783"/>
        <v>21</v>
      </c>
      <c r="K1576" s="109">
        <f t="shared" si="773"/>
        <v>9</v>
      </c>
      <c r="L1576" s="8">
        <f t="shared" si="784"/>
        <v>1.00101419</v>
      </c>
      <c r="M1576" s="110">
        <f t="shared" si="772"/>
        <v>1.0023680500000001</v>
      </c>
      <c r="N1576" s="110">
        <f t="shared" si="793"/>
        <v>1.3865014288696293</v>
      </c>
      <c r="O1576" s="103">
        <f t="shared" si="771"/>
        <v>1.3879075999999999</v>
      </c>
      <c r="P1576" s="103">
        <f t="shared" si="777"/>
        <v>295.66888345000001</v>
      </c>
      <c r="Q1576" s="11">
        <f t="shared" si="792"/>
        <v>0</v>
      </c>
      <c r="R1576" s="7">
        <f t="shared" si="785"/>
        <v>0</v>
      </c>
      <c r="S1576" s="8">
        <f t="shared" si="778"/>
        <v>0</v>
      </c>
      <c r="T1576" s="113">
        <f t="shared" si="786"/>
        <v>0.1047</v>
      </c>
      <c r="U1576" s="111">
        <f t="shared" si="794"/>
        <v>9</v>
      </c>
      <c r="V1576" s="111">
        <v>252</v>
      </c>
      <c r="W1576" s="110">
        <f t="shared" si="779"/>
        <v>1.0035625379999999</v>
      </c>
      <c r="X1576" s="103">
        <f t="shared" si="780"/>
        <v>1.05333163</v>
      </c>
      <c r="Y1576" s="8">
        <f t="shared" si="787"/>
        <v>0</v>
      </c>
      <c r="Z1576" s="114" t="str">
        <f t="shared" si="790"/>
        <v>A+J=</v>
      </c>
      <c r="AA1576" s="108">
        <f t="shared" si="791"/>
        <v>45859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>
        <f t="shared" si="781"/>
        <v>45842</v>
      </c>
      <c r="B1577" s="103">
        <f t="shared" si="774"/>
        <v>296.87291843000003</v>
      </c>
      <c r="C1577" s="103">
        <f t="shared" si="788"/>
        <v>213.03210924000001</v>
      </c>
      <c r="D1577" s="104">
        <f t="shared" si="782"/>
        <v>1209.432</v>
      </c>
      <c r="E1577" s="105">
        <f t="shared" si="795"/>
        <v>1212.296</v>
      </c>
      <c r="F1577" s="106">
        <f t="shared" si="796"/>
        <v>45797</v>
      </c>
      <c r="G1577" s="107">
        <f t="shared" si="775"/>
        <v>2.3680537640811128E-3</v>
      </c>
      <c r="H1577" s="108">
        <f t="shared" si="789"/>
        <v>45859</v>
      </c>
      <c r="I1577" s="108">
        <f t="shared" si="776"/>
        <v>45859</v>
      </c>
      <c r="J1577" s="109">
        <f t="shared" si="783"/>
        <v>21</v>
      </c>
      <c r="K1577" s="109">
        <f t="shared" si="773"/>
        <v>10</v>
      </c>
      <c r="L1577" s="8">
        <f t="shared" si="784"/>
        <v>1.00112694</v>
      </c>
      <c r="M1577" s="110">
        <f t="shared" si="772"/>
        <v>1.0023680500000001</v>
      </c>
      <c r="N1577" s="110">
        <f t="shared" si="793"/>
        <v>1.3865014288696293</v>
      </c>
      <c r="O1577" s="103">
        <f t="shared" ref="O1577:O1640" si="797">TRUNC(TRUNC((L1577*N1577),15),8)</f>
        <v>1.3880639299999999</v>
      </c>
      <c r="P1577" s="103">
        <f t="shared" si="777"/>
        <v>295.70218676000002</v>
      </c>
      <c r="Q1577" s="11">
        <f t="shared" si="792"/>
        <v>0</v>
      </c>
      <c r="R1577" s="7">
        <f t="shared" si="785"/>
        <v>0</v>
      </c>
      <c r="S1577" s="8">
        <f t="shared" si="778"/>
        <v>0</v>
      </c>
      <c r="T1577" s="113">
        <f t="shared" si="786"/>
        <v>0.1047</v>
      </c>
      <c r="U1577" s="111">
        <f t="shared" si="794"/>
        <v>10</v>
      </c>
      <c r="V1577" s="111">
        <v>252</v>
      </c>
      <c r="W1577" s="110">
        <f t="shared" si="779"/>
        <v>1.003959158</v>
      </c>
      <c r="X1577" s="103">
        <f t="shared" si="780"/>
        <v>1.1707316699999999</v>
      </c>
      <c r="Y1577" s="8">
        <f t="shared" si="787"/>
        <v>0</v>
      </c>
      <c r="Z1577" s="114" t="str">
        <f t="shared" si="790"/>
        <v>A+J=</v>
      </c>
      <c r="AA1577" s="108">
        <f t="shared" si="791"/>
        <v>45859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>
        <f t="shared" si="781"/>
        <v>45843</v>
      </c>
      <c r="B1578" s="103">
        <f t="shared" si="774"/>
        <v>297.02369892000002</v>
      </c>
      <c r="C1578" s="103">
        <f t="shared" si="788"/>
        <v>213.03210924000001</v>
      </c>
      <c r="D1578" s="104">
        <f t="shared" si="782"/>
        <v>1209.432</v>
      </c>
      <c r="E1578" s="105">
        <f t="shared" si="795"/>
        <v>1212.296</v>
      </c>
      <c r="F1578" s="106">
        <f t="shared" si="796"/>
        <v>45797</v>
      </c>
      <c r="G1578" s="107">
        <f t="shared" si="775"/>
        <v>2.3680537640811128E-3</v>
      </c>
      <c r="H1578" s="108">
        <f t="shared" si="789"/>
        <v>45859</v>
      </c>
      <c r="I1578" s="108">
        <f t="shared" si="776"/>
        <v>45859</v>
      </c>
      <c r="J1578" s="109">
        <f t="shared" si="783"/>
        <v>21</v>
      </c>
      <c r="K1578" s="109">
        <f t="shared" si="773"/>
        <v>11</v>
      </c>
      <c r="L1578" s="8">
        <f t="shared" si="784"/>
        <v>1.0012397099999999</v>
      </c>
      <c r="M1578" s="110">
        <f t="shared" ref="M1578:M1641" si="798">IF(I1578&gt;I1577,L1577,M1577)</f>
        <v>1.0023680500000001</v>
      </c>
      <c r="N1578" s="110">
        <f t="shared" si="793"/>
        <v>1.3865014288696293</v>
      </c>
      <c r="O1578" s="103">
        <f t="shared" si="797"/>
        <v>1.3882202800000001</v>
      </c>
      <c r="P1578" s="103">
        <f t="shared" si="777"/>
        <v>295.73549432999999</v>
      </c>
      <c r="Q1578" s="11">
        <f t="shared" si="792"/>
        <v>0</v>
      </c>
      <c r="R1578" s="7">
        <f t="shared" si="785"/>
        <v>0</v>
      </c>
      <c r="S1578" s="8">
        <f t="shared" si="778"/>
        <v>0</v>
      </c>
      <c r="T1578" s="113">
        <f t="shared" si="786"/>
        <v>0.1047</v>
      </c>
      <c r="U1578" s="111">
        <f t="shared" si="794"/>
        <v>11</v>
      </c>
      <c r="V1578" s="111">
        <v>252</v>
      </c>
      <c r="W1578" s="110">
        <f t="shared" si="779"/>
        <v>1.004355935</v>
      </c>
      <c r="X1578" s="103">
        <f t="shared" si="780"/>
        <v>1.2882045900000001</v>
      </c>
      <c r="Y1578" s="8">
        <f t="shared" si="787"/>
        <v>0</v>
      </c>
      <c r="Z1578" s="114" t="str">
        <f t="shared" si="790"/>
        <v>A+J=</v>
      </c>
      <c r="AA1578" s="108">
        <f t="shared" si="791"/>
        <v>45859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>
        <f t="shared" si="781"/>
        <v>45844</v>
      </c>
      <c r="B1579" s="103">
        <f t="shared" si="774"/>
        <v>297.02369892000002</v>
      </c>
      <c r="C1579" s="103">
        <f t="shared" si="788"/>
        <v>213.03210924000001</v>
      </c>
      <c r="D1579" s="104">
        <f t="shared" si="782"/>
        <v>1209.432</v>
      </c>
      <c r="E1579" s="105">
        <f t="shared" si="795"/>
        <v>1212.296</v>
      </c>
      <c r="F1579" s="106">
        <f t="shared" si="796"/>
        <v>45797</v>
      </c>
      <c r="G1579" s="107">
        <f t="shared" si="775"/>
        <v>2.3680537640811128E-3</v>
      </c>
      <c r="H1579" s="108">
        <f t="shared" si="789"/>
        <v>45859</v>
      </c>
      <c r="I1579" s="108">
        <f t="shared" si="776"/>
        <v>45859</v>
      </c>
      <c r="J1579" s="109">
        <f t="shared" si="783"/>
        <v>21</v>
      </c>
      <c r="K1579" s="109">
        <f t="shared" si="773"/>
        <v>11</v>
      </c>
      <c r="L1579" s="8">
        <f t="shared" si="784"/>
        <v>1.0012397099999999</v>
      </c>
      <c r="M1579" s="110">
        <f t="shared" si="798"/>
        <v>1.0023680500000001</v>
      </c>
      <c r="N1579" s="110">
        <f t="shared" si="793"/>
        <v>1.3865014288696293</v>
      </c>
      <c r="O1579" s="103">
        <f t="shared" si="797"/>
        <v>1.3882202800000001</v>
      </c>
      <c r="P1579" s="103">
        <f t="shared" si="777"/>
        <v>295.73549432999999</v>
      </c>
      <c r="Q1579" s="11">
        <f t="shared" si="792"/>
        <v>0</v>
      </c>
      <c r="R1579" s="7">
        <f t="shared" si="785"/>
        <v>0</v>
      </c>
      <c r="S1579" s="8">
        <f t="shared" si="778"/>
        <v>0</v>
      </c>
      <c r="T1579" s="113">
        <f t="shared" si="786"/>
        <v>0.1047</v>
      </c>
      <c r="U1579" s="111">
        <f t="shared" si="794"/>
        <v>11</v>
      </c>
      <c r="V1579" s="111">
        <v>252</v>
      </c>
      <c r="W1579" s="110">
        <f t="shared" si="779"/>
        <v>1.004355935</v>
      </c>
      <c r="X1579" s="103">
        <f t="shared" si="780"/>
        <v>1.2882045900000001</v>
      </c>
      <c r="Y1579" s="8">
        <f t="shared" si="787"/>
        <v>0</v>
      </c>
      <c r="Z1579" s="114" t="str">
        <f t="shared" si="790"/>
        <v>A+J=</v>
      </c>
      <c r="AA1579" s="108">
        <f t="shared" si="791"/>
        <v>45859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>
        <f t="shared" si="781"/>
        <v>45845</v>
      </c>
      <c r="B1580" s="103">
        <f t="shared" si="774"/>
        <v>297.02369892000002</v>
      </c>
      <c r="C1580" s="103">
        <f t="shared" si="788"/>
        <v>213.03210924000001</v>
      </c>
      <c r="D1580" s="104">
        <f t="shared" si="782"/>
        <v>1209.432</v>
      </c>
      <c r="E1580" s="105">
        <f t="shared" si="795"/>
        <v>1212.296</v>
      </c>
      <c r="F1580" s="106">
        <f t="shared" si="796"/>
        <v>45797</v>
      </c>
      <c r="G1580" s="107">
        <f t="shared" si="775"/>
        <v>2.3680537640811128E-3</v>
      </c>
      <c r="H1580" s="108">
        <f t="shared" si="789"/>
        <v>45859</v>
      </c>
      <c r="I1580" s="108">
        <f t="shared" si="776"/>
        <v>45859</v>
      </c>
      <c r="J1580" s="109">
        <f t="shared" si="783"/>
        <v>21</v>
      </c>
      <c r="K1580" s="109">
        <f t="shared" ref="K1580:K1643" si="799">(J1580-(NETWORKDAYS(A1580,I1580,AD$171:AD$502)-1))</f>
        <v>11</v>
      </c>
      <c r="L1580" s="8">
        <f t="shared" si="784"/>
        <v>1.0012397099999999</v>
      </c>
      <c r="M1580" s="110">
        <f t="shared" si="798"/>
        <v>1.0023680500000001</v>
      </c>
      <c r="N1580" s="110">
        <f t="shared" si="793"/>
        <v>1.3865014288696293</v>
      </c>
      <c r="O1580" s="103">
        <f t="shared" si="797"/>
        <v>1.3882202800000001</v>
      </c>
      <c r="P1580" s="103">
        <f t="shared" si="777"/>
        <v>295.73549432999999</v>
      </c>
      <c r="Q1580" s="11">
        <f t="shared" si="792"/>
        <v>0</v>
      </c>
      <c r="R1580" s="7">
        <f t="shared" si="785"/>
        <v>0</v>
      </c>
      <c r="S1580" s="8">
        <f t="shared" si="778"/>
        <v>0</v>
      </c>
      <c r="T1580" s="113">
        <f t="shared" si="786"/>
        <v>0.1047</v>
      </c>
      <c r="U1580" s="111">
        <f t="shared" si="794"/>
        <v>11</v>
      </c>
      <c r="V1580" s="111">
        <v>252</v>
      </c>
      <c r="W1580" s="110">
        <f t="shared" si="779"/>
        <v>1.004355935</v>
      </c>
      <c r="X1580" s="103">
        <f t="shared" si="780"/>
        <v>1.2882045900000001</v>
      </c>
      <c r="Y1580" s="8">
        <f t="shared" si="787"/>
        <v>0</v>
      </c>
      <c r="Z1580" s="114" t="str">
        <f t="shared" si="790"/>
        <v>A+J=</v>
      </c>
      <c r="AA1580" s="108">
        <f t="shared" si="791"/>
        <v>45859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>
        <f t="shared" si="781"/>
        <v>45846</v>
      </c>
      <c r="B1581" s="103">
        <f t="shared" si="774"/>
        <v>297.17455440000003</v>
      </c>
      <c r="C1581" s="103">
        <f t="shared" si="788"/>
        <v>213.03210924000001</v>
      </c>
      <c r="D1581" s="104">
        <f t="shared" si="782"/>
        <v>1209.432</v>
      </c>
      <c r="E1581" s="105">
        <f t="shared" si="795"/>
        <v>1212.296</v>
      </c>
      <c r="F1581" s="106">
        <f t="shared" si="796"/>
        <v>45797</v>
      </c>
      <c r="G1581" s="107">
        <f t="shared" si="775"/>
        <v>2.3680537640811128E-3</v>
      </c>
      <c r="H1581" s="108">
        <f t="shared" si="789"/>
        <v>45859</v>
      </c>
      <c r="I1581" s="108">
        <f t="shared" si="776"/>
        <v>45859</v>
      </c>
      <c r="J1581" s="109">
        <f t="shared" si="783"/>
        <v>21</v>
      </c>
      <c r="K1581" s="109">
        <f t="shared" si="799"/>
        <v>12</v>
      </c>
      <c r="L1581" s="8">
        <f t="shared" si="784"/>
        <v>1.00135248</v>
      </c>
      <c r="M1581" s="110">
        <f t="shared" si="798"/>
        <v>1.0023680500000001</v>
      </c>
      <c r="N1581" s="110">
        <f t="shared" si="793"/>
        <v>1.3865014288696293</v>
      </c>
      <c r="O1581" s="103">
        <f t="shared" si="797"/>
        <v>1.3883766399999999</v>
      </c>
      <c r="P1581" s="103">
        <f t="shared" si="777"/>
        <v>295.76880403000001</v>
      </c>
      <c r="Q1581" s="11">
        <f t="shared" si="792"/>
        <v>0</v>
      </c>
      <c r="R1581" s="7">
        <f t="shared" si="785"/>
        <v>0</v>
      </c>
      <c r="S1581" s="8">
        <f t="shared" si="778"/>
        <v>0</v>
      </c>
      <c r="T1581" s="113">
        <f t="shared" si="786"/>
        <v>0.1047</v>
      </c>
      <c r="U1581" s="111">
        <f t="shared" si="794"/>
        <v>12</v>
      </c>
      <c r="V1581" s="111">
        <v>252</v>
      </c>
      <c r="W1581" s="110">
        <f t="shared" si="779"/>
        <v>1.004752869</v>
      </c>
      <c r="X1581" s="103">
        <f t="shared" si="780"/>
        <v>1.40575037</v>
      </c>
      <c r="Y1581" s="8">
        <f t="shared" si="787"/>
        <v>0</v>
      </c>
      <c r="Z1581" s="114" t="str">
        <f t="shared" si="790"/>
        <v>A+J=</v>
      </c>
      <c r="AA1581" s="108">
        <f t="shared" si="791"/>
        <v>45859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>
        <f t="shared" si="781"/>
        <v>45847</v>
      </c>
      <c r="B1582" s="103">
        <f t="shared" si="774"/>
        <v>297.32548706</v>
      </c>
      <c r="C1582" s="103">
        <f t="shared" si="788"/>
        <v>213.03210924000001</v>
      </c>
      <c r="D1582" s="104">
        <f t="shared" si="782"/>
        <v>1209.432</v>
      </c>
      <c r="E1582" s="105">
        <f t="shared" si="795"/>
        <v>1212.296</v>
      </c>
      <c r="F1582" s="106">
        <f t="shared" si="796"/>
        <v>45797</v>
      </c>
      <c r="G1582" s="107">
        <f t="shared" si="775"/>
        <v>2.3680537640811128E-3</v>
      </c>
      <c r="H1582" s="108">
        <f t="shared" si="789"/>
        <v>45859</v>
      </c>
      <c r="I1582" s="108">
        <f t="shared" si="776"/>
        <v>45859</v>
      </c>
      <c r="J1582" s="109">
        <f t="shared" si="783"/>
        <v>21</v>
      </c>
      <c r="K1582" s="109">
        <f t="shared" si="799"/>
        <v>13</v>
      </c>
      <c r="L1582" s="8">
        <f t="shared" si="784"/>
        <v>1.00146527</v>
      </c>
      <c r="M1582" s="110">
        <f t="shared" si="798"/>
        <v>1.0023680500000001</v>
      </c>
      <c r="N1582" s="110">
        <f t="shared" si="793"/>
        <v>1.3865014288696293</v>
      </c>
      <c r="O1582" s="103">
        <f t="shared" si="797"/>
        <v>1.3885330199999999</v>
      </c>
      <c r="P1582" s="103">
        <f t="shared" si="777"/>
        <v>295.80211799</v>
      </c>
      <c r="Q1582" s="11">
        <f t="shared" si="792"/>
        <v>0</v>
      </c>
      <c r="R1582" s="7">
        <f t="shared" si="785"/>
        <v>0</v>
      </c>
      <c r="S1582" s="8">
        <f t="shared" si="778"/>
        <v>0</v>
      </c>
      <c r="T1582" s="113">
        <f t="shared" si="786"/>
        <v>0.1047</v>
      </c>
      <c r="U1582" s="111">
        <f t="shared" si="794"/>
        <v>13</v>
      </c>
      <c r="V1582" s="111">
        <v>252</v>
      </c>
      <c r="W1582" s="110">
        <f t="shared" si="779"/>
        <v>1.00514996</v>
      </c>
      <c r="X1582" s="103">
        <f t="shared" si="780"/>
        <v>1.52336907</v>
      </c>
      <c r="Y1582" s="8">
        <f t="shared" si="787"/>
        <v>0</v>
      </c>
      <c r="Z1582" s="114" t="str">
        <f t="shared" si="790"/>
        <v>A+J=</v>
      </c>
      <c r="AA1582" s="108">
        <f t="shared" si="791"/>
        <v>45859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>
        <f t="shared" si="781"/>
        <v>45848</v>
      </c>
      <c r="B1583" s="103">
        <f t="shared" si="774"/>
        <v>297.47649876000003</v>
      </c>
      <c r="C1583" s="103">
        <f t="shared" si="788"/>
        <v>213.03210924000001</v>
      </c>
      <c r="D1583" s="104">
        <f t="shared" si="782"/>
        <v>1209.432</v>
      </c>
      <c r="E1583" s="105">
        <f t="shared" si="795"/>
        <v>1212.296</v>
      </c>
      <c r="F1583" s="106">
        <f t="shared" si="796"/>
        <v>45797</v>
      </c>
      <c r="G1583" s="107">
        <f t="shared" si="775"/>
        <v>2.3680537640811128E-3</v>
      </c>
      <c r="H1583" s="108">
        <f t="shared" si="789"/>
        <v>45859</v>
      </c>
      <c r="I1583" s="108">
        <f t="shared" si="776"/>
        <v>45859</v>
      </c>
      <c r="J1583" s="109">
        <f t="shared" si="783"/>
        <v>21</v>
      </c>
      <c r="K1583" s="109">
        <f t="shared" si="799"/>
        <v>14</v>
      </c>
      <c r="L1583" s="8">
        <f t="shared" si="784"/>
        <v>1.00157808</v>
      </c>
      <c r="M1583" s="110">
        <f t="shared" si="798"/>
        <v>1.0023680500000001</v>
      </c>
      <c r="N1583" s="110">
        <f t="shared" si="793"/>
        <v>1.3865014288696293</v>
      </c>
      <c r="O1583" s="103">
        <f t="shared" si="797"/>
        <v>1.3886894299999999</v>
      </c>
      <c r="P1583" s="103">
        <f t="shared" si="777"/>
        <v>295.83543835</v>
      </c>
      <c r="Q1583" s="11">
        <f t="shared" si="792"/>
        <v>0</v>
      </c>
      <c r="R1583" s="7">
        <f t="shared" si="785"/>
        <v>0</v>
      </c>
      <c r="S1583" s="8">
        <f t="shared" si="778"/>
        <v>0</v>
      </c>
      <c r="T1583" s="113">
        <f t="shared" si="786"/>
        <v>0.1047</v>
      </c>
      <c r="U1583" s="111">
        <f t="shared" si="794"/>
        <v>14</v>
      </c>
      <c r="V1583" s="111">
        <v>252</v>
      </c>
      <c r="W1583" s="110">
        <f t="shared" si="779"/>
        <v>1.005547207</v>
      </c>
      <c r="X1583" s="103">
        <f t="shared" si="780"/>
        <v>1.6410604099999999</v>
      </c>
      <c r="Y1583" s="8">
        <f t="shared" si="787"/>
        <v>0</v>
      </c>
      <c r="Z1583" s="114" t="str">
        <f t="shared" si="790"/>
        <v>A+J=</v>
      </c>
      <c r="AA1583" s="108">
        <f t="shared" si="791"/>
        <v>45859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>
        <f t="shared" si="781"/>
        <v>45849</v>
      </c>
      <c r="B1584" s="103">
        <f t="shared" si="774"/>
        <v>297.62758580999997</v>
      </c>
      <c r="C1584" s="103">
        <f t="shared" si="788"/>
        <v>213.03210924000001</v>
      </c>
      <c r="D1584" s="104">
        <f t="shared" si="782"/>
        <v>1209.432</v>
      </c>
      <c r="E1584" s="105">
        <f t="shared" si="795"/>
        <v>1212.296</v>
      </c>
      <c r="F1584" s="106">
        <f t="shared" si="796"/>
        <v>45797</v>
      </c>
      <c r="G1584" s="107">
        <f t="shared" si="775"/>
        <v>2.3680537640811128E-3</v>
      </c>
      <c r="H1584" s="108">
        <f t="shared" si="789"/>
        <v>45859</v>
      </c>
      <c r="I1584" s="108">
        <f t="shared" si="776"/>
        <v>45859</v>
      </c>
      <c r="J1584" s="109">
        <f t="shared" si="783"/>
        <v>21</v>
      </c>
      <c r="K1584" s="109">
        <f t="shared" si="799"/>
        <v>15</v>
      </c>
      <c r="L1584" s="8">
        <f t="shared" si="784"/>
        <v>1.0016908899999999</v>
      </c>
      <c r="M1584" s="110">
        <f t="shared" si="798"/>
        <v>1.0023680500000001</v>
      </c>
      <c r="N1584" s="110">
        <f t="shared" si="793"/>
        <v>1.3865014288696293</v>
      </c>
      <c r="O1584" s="103">
        <f t="shared" si="797"/>
        <v>1.38884585</v>
      </c>
      <c r="P1584" s="103">
        <f t="shared" si="777"/>
        <v>295.86876082999999</v>
      </c>
      <c r="Q1584" s="11">
        <f t="shared" si="792"/>
        <v>0</v>
      </c>
      <c r="R1584" s="7">
        <f t="shared" si="785"/>
        <v>0</v>
      </c>
      <c r="S1584" s="8">
        <f t="shared" si="778"/>
        <v>0</v>
      </c>
      <c r="T1584" s="113">
        <f t="shared" si="786"/>
        <v>0.1047</v>
      </c>
      <c r="U1584" s="111">
        <f t="shared" si="794"/>
        <v>15</v>
      </c>
      <c r="V1584" s="111">
        <v>252</v>
      </c>
      <c r="W1584" s="110">
        <f t="shared" si="779"/>
        <v>1.005944612</v>
      </c>
      <c r="X1584" s="103">
        <f t="shared" si="780"/>
        <v>1.75882498</v>
      </c>
      <c r="Y1584" s="8">
        <f t="shared" si="787"/>
        <v>0</v>
      </c>
      <c r="Z1584" s="114" t="str">
        <f t="shared" si="790"/>
        <v>A+J=</v>
      </c>
      <c r="AA1584" s="108">
        <f t="shared" si="791"/>
        <v>45859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>
        <f t="shared" si="781"/>
        <v>45850</v>
      </c>
      <c r="B1585" s="103">
        <f t="shared" si="774"/>
        <v>297.77874765000001</v>
      </c>
      <c r="C1585" s="103">
        <f t="shared" si="788"/>
        <v>213.03210924000001</v>
      </c>
      <c r="D1585" s="104">
        <f t="shared" si="782"/>
        <v>1209.432</v>
      </c>
      <c r="E1585" s="105">
        <f t="shared" si="795"/>
        <v>1212.296</v>
      </c>
      <c r="F1585" s="106">
        <f t="shared" si="796"/>
        <v>45797</v>
      </c>
      <c r="G1585" s="107">
        <f t="shared" si="775"/>
        <v>2.3680537640811128E-3</v>
      </c>
      <c r="H1585" s="108">
        <f t="shared" si="789"/>
        <v>45859</v>
      </c>
      <c r="I1585" s="108">
        <f t="shared" si="776"/>
        <v>45859</v>
      </c>
      <c r="J1585" s="109">
        <f t="shared" si="783"/>
        <v>21</v>
      </c>
      <c r="K1585" s="109">
        <f t="shared" si="799"/>
        <v>16</v>
      </c>
      <c r="L1585" s="8">
        <f t="shared" si="784"/>
        <v>1.0018037200000001</v>
      </c>
      <c r="M1585" s="110">
        <f t="shared" si="798"/>
        <v>1.0023680500000001</v>
      </c>
      <c r="N1585" s="110">
        <f t="shared" si="793"/>
        <v>1.3865014288696293</v>
      </c>
      <c r="O1585" s="103">
        <f t="shared" si="797"/>
        <v>1.3890022799999999</v>
      </c>
      <c r="P1585" s="103">
        <f t="shared" si="777"/>
        <v>295.90208544000001</v>
      </c>
      <c r="Q1585" s="11">
        <f t="shared" si="792"/>
        <v>0</v>
      </c>
      <c r="R1585" s="7">
        <f t="shared" si="785"/>
        <v>0</v>
      </c>
      <c r="S1585" s="8">
        <f t="shared" si="778"/>
        <v>0</v>
      </c>
      <c r="T1585" s="113">
        <f t="shared" si="786"/>
        <v>0.1047</v>
      </c>
      <c r="U1585" s="111">
        <f t="shared" si="794"/>
        <v>16</v>
      </c>
      <c r="V1585" s="111">
        <v>252</v>
      </c>
      <c r="W1585" s="110">
        <f t="shared" si="779"/>
        <v>1.006342173</v>
      </c>
      <c r="X1585" s="103">
        <f t="shared" si="780"/>
        <v>1.8766622100000001</v>
      </c>
      <c r="Y1585" s="8">
        <f t="shared" si="787"/>
        <v>0</v>
      </c>
      <c r="Z1585" s="114" t="str">
        <f t="shared" si="790"/>
        <v>A+J=</v>
      </c>
      <c r="AA1585" s="108">
        <f t="shared" si="791"/>
        <v>45859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>
        <f t="shared" si="781"/>
        <v>45851</v>
      </c>
      <c r="B1586" s="103">
        <f t="shared" si="774"/>
        <v>297.77874765000001</v>
      </c>
      <c r="C1586" s="103">
        <f t="shared" si="788"/>
        <v>213.03210924000001</v>
      </c>
      <c r="D1586" s="104">
        <f t="shared" si="782"/>
        <v>1209.432</v>
      </c>
      <c r="E1586" s="105">
        <f t="shared" si="795"/>
        <v>1212.296</v>
      </c>
      <c r="F1586" s="106">
        <f t="shared" si="796"/>
        <v>45797</v>
      </c>
      <c r="G1586" s="107">
        <f t="shared" si="775"/>
        <v>2.3680537640811128E-3</v>
      </c>
      <c r="H1586" s="108">
        <f t="shared" si="789"/>
        <v>45859</v>
      </c>
      <c r="I1586" s="108">
        <f t="shared" si="776"/>
        <v>45859</v>
      </c>
      <c r="J1586" s="109">
        <f t="shared" si="783"/>
        <v>21</v>
      </c>
      <c r="K1586" s="109">
        <f t="shared" si="799"/>
        <v>16</v>
      </c>
      <c r="L1586" s="8">
        <f t="shared" si="784"/>
        <v>1.0018037200000001</v>
      </c>
      <c r="M1586" s="110">
        <f t="shared" si="798"/>
        <v>1.0023680500000001</v>
      </c>
      <c r="N1586" s="110">
        <f t="shared" si="793"/>
        <v>1.3865014288696293</v>
      </c>
      <c r="O1586" s="103">
        <f t="shared" si="797"/>
        <v>1.3890022799999999</v>
      </c>
      <c r="P1586" s="103">
        <f t="shared" si="777"/>
        <v>295.90208544000001</v>
      </c>
      <c r="Q1586" s="11">
        <f t="shared" si="792"/>
        <v>0</v>
      </c>
      <c r="R1586" s="7">
        <f t="shared" si="785"/>
        <v>0</v>
      </c>
      <c r="S1586" s="8">
        <f t="shared" si="778"/>
        <v>0</v>
      </c>
      <c r="T1586" s="113">
        <f t="shared" si="786"/>
        <v>0.1047</v>
      </c>
      <c r="U1586" s="111">
        <f t="shared" si="794"/>
        <v>16</v>
      </c>
      <c r="V1586" s="111">
        <v>252</v>
      </c>
      <c r="W1586" s="110">
        <f t="shared" si="779"/>
        <v>1.006342173</v>
      </c>
      <c r="X1586" s="103">
        <f t="shared" si="780"/>
        <v>1.8766622100000001</v>
      </c>
      <c r="Y1586" s="8">
        <f t="shared" si="787"/>
        <v>0</v>
      </c>
      <c r="Z1586" s="114" t="str">
        <f t="shared" si="790"/>
        <v>A+J=</v>
      </c>
      <c r="AA1586" s="108">
        <f t="shared" si="791"/>
        <v>45859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>
        <f t="shared" si="781"/>
        <v>45852</v>
      </c>
      <c r="B1587" s="103">
        <f t="shared" si="774"/>
        <v>297.77874765000001</v>
      </c>
      <c r="C1587" s="103">
        <f t="shared" si="788"/>
        <v>213.03210924000001</v>
      </c>
      <c r="D1587" s="104">
        <f t="shared" si="782"/>
        <v>1209.432</v>
      </c>
      <c r="E1587" s="105">
        <f t="shared" si="795"/>
        <v>1212.296</v>
      </c>
      <c r="F1587" s="106">
        <f t="shared" si="796"/>
        <v>45797</v>
      </c>
      <c r="G1587" s="107">
        <f t="shared" si="775"/>
        <v>2.3680537640811128E-3</v>
      </c>
      <c r="H1587" s="108">
        <f t="shared" si="789"/>
        <v>45859</v>
      </c>
      <c r="I1587" s="108">
        <f t="shared" si="776"/>
        <v>45859</v>
      </c>
      <c r="J1587" s="109">
        <f t="shared" si="783"/>
        <v>21</v>
      </c>
      <c r="K1587" s="109">
        <f t="shared" si="799"/>
        <v>16</v>
      </c>
      <c r="L1587" s="8">
        <f t="shared" si="784"/>
        <v>1.0018037200000001</v>
      </c>
      <c r="M1587" s="110">
        <f t="shared" si="798"/>
        <v>1.0023680500000001</v>
      </c>
      <c r="N1587" s="110">
        <f t="shared" si="793"/>
        <v>1.3865014288696293</v>
      </c>
      <c r="O1587" s="103">
        <f t="shared" si="797"/>
        <v>1.3890022799999999</v>
      </c>
      <c r="P1587" s="103">
        <f t="shared" si="777"/>
        <v>295.90208544000001</v>
      </c>
      <c r="Q1587" s="11">
        <f t="shared" si="792"/>
        <v>0</v>
      </c>
      <c r="R1587" s="7">
        <f t="shared" si="785"/>
        <v>0</v>
      </c>
      <c r="S1587" s="8">
        <f t="shared" si="778"/>
        <v>0</v>
      </c>
      <c r="T1587" s="113">
        <f t="shared" si="786"/>
        <v>0.1047</v>
      </c>
      <c r="U1587" s="111">
        <f t="shared" si="794"/>
        <v>16</v>
      </c>
      <c r="V1587" s="111">
        <v>252</v>
      </c>
      <c r="W1587" s="110">
        <f t="shared" si="779"/>
        <v>1.006342173</v>
      </c>
      <c r="X1587" s="103">
        <f t="shared" si="780"/>
        <v>1.8766622100000001</v>
      </c>
      <c r="Y1587" s="8">
        <f t="shared" si="787"/>
        <v>0</v>
      </c>
      <c r="Z1587" s="114" t="str">
        <f t="shared" si="790"/>
        <v>A+J=</v>
      </c>
      <c r="AA1587" s="108">
        <f t="shared" si="791"/>
        <v>45859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>
        <f t="shared" si="781"/>
        <v>45853</v>
      </c>
      <c r="B1588" s="103">
        <f t="shared" si="774"/>
        <v>297.92998919000001</v>
      </c>
      <c r="C1588" s="103">
        <f t="shared" si="788"/>
        <v>213.03210924000001</v>
      </c>
      <c r="D1588" s="104">
        <f t="shared" si="782"/>
        <v>1209.432</v>
      </c>
      <c r="E1588" s="105">
        <f t="shared" si="795"/>
        <v>1212.296</v>
      </c>
      <c r="F1588" s="106">
        <f t="shared" si="796"/>
        <v>45797</v>
      </c>
      <c r="G1588" s="107">
        <f t="shared" si="775"/>
        <v>2.3680537640811128E-3</v>
      </c>
      <c r="H1588" s="108">
        <f t="shared" si="789"/>
        <v>45859</v>
      </c>
      <c r="I1588" s="108">
        <f t="shared" si="776"/>
        <v>45859</v>
      </c>
      <c r="J1588" s="109">
        <f t="shared" si="783"/>
        <v>21</v>
      </c>
      <c r="K1588" s="109">
        <f t="shared" si="799"/>
        <v>17</v>
      </c>
      <c r="L1588" s="8">
        <f t="shared" si="784"/>
        <v>1.00191656</v>
      </c>
      <c r="M1588" s="110">
        <f t="shared" si="798"/>
        <v>1.0023680500000001</v>
      </c>
      <c r="N1588" s="110">
        <f t="shared" si="793"/>
        <v>1.3865014288696293</v>
      </c>
      <c r="O1588" s="103">
        <f t="shared" si="797"/>
        <v>1.3891587400000001</v>
      </c>
      <c r="P1588" s="103">
        <f t="shared" si="777"/>
        <v>295.93541644999999</v>
      </c>
      <c r="Q1588" s="11">
        <f t="shared" si="792"/>
        <v>0</v>
      </c>
      <c r="R1588" s="7">
        <f t="shared" si="785"/>
        <v>0</v>
      </c>
      <c r="S1588" s="8">
        <f t="shared" si="778"/>
        <v>0</v>
      </c>
      <c r="T1588" s="113">
        <f t="shared" si="786"/>
        <v>0.1047</v>
      </c>
      <c r="U1588" s="111">
        <f t="shared" si="794"/>
        <v>17</v>
      </c>
      <c r="V1588" s="111">
        <v>252</v>
      </c>
      <c r="W1588" s="110">
        <f t="shared" si="779"/>
        <v>1.0067398919999999</v>
      </c>
      <c r="X1588" s="103">
        <f t="shared" si="780"/>
        <v>1.99457274</v>
      </c>
      <c r="Y1588" s="8">
        <f t="shared" si="787"/>
        <v>0</v>
      </c>
      <c r="Z1588" s="114" t="str">
        <f t="shared" si="790"/>
        <v>A+J=</v>
      </c>
      <c r="AA1588" s="108">
        <f t="shared" si="791"/>
        <v>45859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>
        <f t="shared" si="781"/>
        <v>45854</v>
      </c>
      <c r="B1589" s="103">
        <f t="shared" si="774"/>
        <v>298.08130370000003</v>
      </c>
      <c r="C1589" s="103">
        <f t="shared" si="788"/>
        <v>213.03210924000001</v>
      </c>
      <c r="D1589" s="104">
        <f t="shared" si="782"/>
        <v>1209.432</v>
      </c>
      <c r="E1589" s="105">
        <f t="shared" si="795"/>
        <v>1212.296</v>
      </c>
      <c r="F1589" s="106">
        <f t="shared" si="796"/>
        <v>45797</v>
      </c>
      <c r="G1589" s="107">
        <f t="shared" si="775"/>
        <v>2.3680537640811128E-3</v>
      </c>
      <c r="H1589" s="108">
        <f t="shared" si="789"/>
        <v>45859</v>
      </c>
      <c r="I1589" s="108">
        <f t="shared" si="776"/>
        <v>45859</v>
      </c>
      <c r="J1589" s="109">
        <f t="shared" si="783"/>
        <v>21</v>
      </c>
      <c r="K1589" s="109">
        <f t="shared" si="799"/>
        <v>18</v>
      </c>
      <c r="L1589" s="8">
        <f t="shared" si="784"/>
        <v>1.00202941</v>
      </c>
      <c r="M1589" s="110">
        <f t="shared" si="798"/>
        <v>1.0023680500000001</v>
      </c>
      <c r="N1589" s="110">
        <f t="shared" si="793"/>
        <v>1.3865014288696293</v>
      </c>
      <c r="O1589" s="103">
        <f t="shared" si="797"/>
        <v>1.3893152</v>
      </c>
      <c r="P1589" s="103">
        <f t="shared" si="777"/>
        <v>295.96874745000002</v>
      </c>
      <c r="Q1589" s="11">
        <f t="shared" si="792"/>
        <v>0</v>
      </c>
      <c r="R1589" s="7">
        <f t="shared" si="785"/>
        <v>0</v>
      </c>
      <c r="S1589" s="8">
        <f t="shared" si="778"/>
        <v>0</v>
      </c>
      <c r="T1589" s="113">
        <f t="shared" si="786"/>
        <v>0.1047</v>
      </c>
      <c r="U1589" s="111">
        <f t="shared" si="794"/>
        <v>18</v>
      </c>
      <c r="V1589" s="111">
        <v>252</v>
      </c>
      <c r="W1589" s="110">
        <f t="shared" si="779"/>
        <v>1.007137768</v>
      </c>
      <c r="X1589" s="103">
        <f t="shared" si="780"/>
        <v>2.1125562499999999</v>
      </c>
      <c r="Y1589" s="8">
        <f t="shared" si="787"/>
        <v>0</v>
      </c>
      <c r="Z1589" s="114" t="str">
        <f t="shared" si="790"/>
        <v>A+J=</v>
      </c>
      <c r="AA1589" s="108">
        <f t="shared" si="791"/>
        <v>45859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>
        <f t="shared" si="781"/>
        <v>45855</v>
      </c>
      <c r="B1590" s="103">
        <f t="shared" si="774"/>
        <v>298.23269979999998</v>
      </c>
      <c r="C1590" s="103">
        <f t="shared" si="788"/>
        <v>213.03210924000001</v>
      </c>
      <c r="D1590" s="104">
        <f t="shared" si="782"/>
        <v>1209.432</v>
      </c>
      <c r="E1590" s="105">
        <f t="shared" si="795"/>
        <v>1212.296</v>
      </c>
      <c r="F1590" s="106">
        <f t="shared" si="796"/>
        <v>45797</v>
      </c>
      <c r="G1590" s="107">
        <f t="shared" si="775"/>
        <v>2.3680537640811128E-3</v>
      </c>
      <c r="H1590" s="108">
        <f t="shared" si="789"/>
        <v>45859</v>
      </c>
      <c r="I1590" s="108">
        <f t="shared" si="776"/>
        <v>45859</v>
      </c>
      <c r="J1590" s="109">
        <f t="shared" si="783"/>
        <v>21</v>
      </c>
      <c r="K1590" s="109">
        <f t="shared" si="799"/>
        <v>19</v>
      </c>
      <c r="L1590" s="8">
        <f t="shared" si="784"/>
        <v>1.0021422799999999</v>
      </c>
      <c r="M1590" s="110">
        <f t="shared" si="798"/>
        <v>1.0023680500000001</v>
      </c>
      <c r="N1590" s="110">
        <f t="shared" si="793"/>
        <v>1.3865014288696293</v>
      </c>
      <c r="O1590" s="103">
        <f t="shared" si="797"/>
        <v>1.3894717000000001</v>
      </c>
      <c r="P1590" s="103">
        <f t="shared" si="777"/>
        <v>296.00208698</v>
      </c>
      <c r="Q1590" s="11">
        <f t="shared" si="792"/>
        <v>0</v>
      </c>
      <c r="R1590" s="7">
        <f t="shared" si="785"/>
        <v>0</v>
      </c>
      <c r="S1590" s="8">
        <f t="shared" si="778"/>
        <v>0</v>
      </c>
      <c r="T1590" s="113">
        <f t="shared" si="786"/>
        <v>0.1047</v>
      </c>
      <c r="U1590" s="111">
        <f t="shared" si="794"/>
        <v>19</v>
      </c>
      <c r="V1590" s="111">
        <v>252</v>
      </c>
      <c r="W1590" s="110">
        <f t="shared" si="779"/>
        <v>1.007535801</v>
      </c>
      <c r="X1590" s="103">
        <f t="shared" si="780"/>
        <v>2.2306128200000002</v>
      </c>
      <c r="Y1590" s="8">
        <f t="shared" si="787"/>
        <v>0</v>
      </c>
      <c r="Z1590" s="114" t="str">
        <f t="shared" si="790"/>
        <v>A+J=</v>
      </c>
      <c r="AA1590" s="108">
        <f t="shared" si="791"/>
        <v>45859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>
        <f t="shared" si="781"/>
        <v>45856</v>
      </c>
      <c r="B1591" s="103">
        <f t="shared" si="774"/>
        <v>298.38417135000003</v>
      </c>
      <c r="C1591" s="103">
        <f t="shared" si="788"/>
        <v>213.03210924000001</v>
      </c>
      <c r="D1591" s="104">
        <f t="shared" si="782"/>
        <v>1209.432</v>
      </c>
      <c r="E1591" s="105">
        <f t="shared" si="795"/>
        <v>1212.296</v>
      </c>
      <c r="F1591" s="106">
        <f t="shared" si="796"/>
        <v>45797</v>
      </c>
      <c r="G1591" s="107">
        <f t="shared" si="775"/>
        <v>2.3680537640811128E-3</v>
      </c>
      <c r="H1591" s="108">
        <f t="shared" si="789"/>
        <v>45859</v>
      </c>
      <c r="I1591" s="108">
        <f t="shared" si="776"/>
        <v>45859</v>
      </c>
      <c r="J1591" s="109">
        <f t="shared" si="783"/>
        <v>21</v>
      </c>
      <c r="K1591" s="109">
        <f t="shared" si="799"/>
        <v>20</v>
      </c>
      <c r="L1591" s="8">
        <f t="shared" si="784"/>
        <v>1.00225516</v>
      </c>
      <c r="M1591" s="110">
        <f t="shared" si="798"/>
        <v>1.0023680500000001</v>
      </c>
      <c r="N1591" s="110">
        <f t="shared" si="793"/>
        <v>1.3865014288696293</v>
      </c>
      <c r="O1591" s="103">
        <f t="shared" si="797"/>
        <v>1.3896282099999999</v>
      </c>
      <c r="P1591" s="103">
        <f t="shared" si="777"/>
        <v>296.03542863000001</v>
      </c>
      <c r="Q1591" s="11">
        <f t="shared" si="792"/>
        <v>0</v>
      </c>
      <c r="R1591" s="7">
        <f t="shared" si="785"/>
        <v>0</v>
      </c>
      <c r="S1591" s="8">
        <f t="shared" si="778"/>
        <v>0</v>
      </c>
      <c r="T1591" s="113">
        <f t="shared" si="786"/>
        <v>0.1047</v>
      </c>
      <c r="U1591" s="111">
        <f t="shared" si="794"/>
        <v>20</v>
      </c>
      <c r="V1591" s="111">
        <v>252</v>
      </c>
      <c r="W1591" s="110">
        <f t="shared" si="779"/>
        <v>1.0079339919999999</v>
      </c>
      <c r="X1591" s="103">
        <f t="shared" si="780"/>
        <v>2.3487427200000002</v>
      </c>
      <c r="Y1591" s="8">
        <f t="shared" si="787"/>
        <v>0</v>
      </c>
      <c r="Z1591" s="114" t="str">
        <f t="shared" si="790"/>
        <v>A+J=</v>
      </c>
      <c r="AA1591" s="108">
        <f t="shared" si="791"/>
        <v>45859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>
        <f t="shared" si="781"/>
        <v>45857</v>
      </c>
      <c r="B1592" s="103">
        <f t="shared" si="774"/>
        <v>298.53571779000004</v>
      </c>
      <c r="C1592" s="103">
        <f t="shared" si="788"/>
        <v>213.03210924000001</v>
      </c>
      <c r="D1592" s="104">
        <f t="shared" si="782"/>
        <v>1209.432</v>
      </c>
      <c r="E1592" s="105">
        <f t="shared" si="795"/>
        <v>1212.296</v>
      </c>
      <c r="F1592" s="106">
        <f t="shared" si="796"/>
        <v>45797</v>
      </c>
      <c r="G1592" s="107">
        <f t="shared" si="775"/>
        <v>2.3680537640811128E-3</v>
      </c>
      <c r="H1592" s="108">
        <f t="shared" si="789"/>
        <v>45859</v>
      </c>
      <c r="I1592" s="108">
        <f t="shared" si="776"/>
        <v>45859</v>
      </c>
      <c r="J1592" s="109">
        <f t="shared" si="783"/>
        <v>21</v>
      </c>
      <c r="K1592" s="109">
        <f t="shared" si="799"/>
        <v>21</v>
      </c>
      <c r="L1592" s="8">
        <f t="shared" si="784"/>
        <v>1.0023680500000001</v>
      </c>
      <c r="M1592" s="110">
        <f t="shared" si="798"/>
        <v>1.0023680500000001</v>
      </c>
      <c r="N1592" s="110">
        <f t="shared" si="793"/>
        <v>1.3865014288696293</v>
      </c>
      <c r="O1592" s="103">
        <f t="shared" si="797"/>
        <v>1.3897847299999999</v>
      </c>
      <c r="P1592" s="103">
        <f t="shared" si="777"/>
        <v>296.06877242000002</v>
      </c>
      <c r="Q1592" s="11">
        <f t="shared" si="792"/>
        <v>0</v>
      </c>
      <c r="R1592" s="7">
        <f t="shared" si="785"/>
        <v>0</v>
      </c>
      <c r="S1592" s="8">
        <f t="shared" si="778"/>
        <v>0</v>
      </c>
      <c r="T1592" s="113">
        <f t="shared" si="786"/>
        <v>0.1047</v>
      </c>
      <c r="U1592" s="111">
        <f t="shared" si="794"/>
        <v>21</v>
      </c>
      <c r="V1592" s="111">
        <v>252</v>
      </c>
      <c r="W1592" s="110">
        <f t="shared" si="779"/>
        <v>1.0083323390000001</v>
      </c>
      <c r="X1592" s="103">
        <f t="shared" si="780"/>
        <v>2.4669453699999999</v>
      </c>
      <c r="Y1592" s="8">
        <f t="shared" si="787"/>
        <v>0</v>
      </c>
      <c r="Z1592" s="114" t="str">
        <f t="shared" si="790"/>
        <v>A+J=</v>
      </c>
      <c r="AA1592" s="108">
        <f t="shared" si="791"/>
        <v>45859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>
        <f t="shared" si="781"/>
        <v>45858</v>
      </c>
      <c r="B1593" s="103">
        <f t="shared" si="774"/>
        <v>298.53571779000004</v>
      </c>
      <c r="C1593" s="103">
        <f t="shared" si="788"/>
        <v>213.03210924000001</v>
      </c>
      <c r="D1593" s="104">
        <f t="shared" si="782"/>
        <v>1209.432</v>
      </c>
      <c r="E1593" s="105">
        <f t="shared" si="795"/>
        <v>1212.296</v>
      </c>
      <c r="F1593" s="106">
        <f t="shared" si="796"/>
        <v>45797</v>
      </c>
      <c r="G1593" s="107">
        <f t="shared" si="775"/>
        <v>2.3680537640811128E-3</v>
      </c>
      <c r="H1593" s="108">
        <f t="shared" si="789"/>
        <v>45889</v>
      </c>
      <c r="I1593" s="108">
        <f t="shared" si="776"/>
        <v>45859</v>
      </c>
      <c r="J1593" s="109">
        <f t="shared" si="783"/>
        <v>21</v>
      </c>
      <c r="K1593" s="109">
        <f t="shared" si="799"/>
        <v>21</v>
      </c>
      <c r="L1593" s="8">
        <f t="shared" si="784"/>
        <v>1.0023680500000001</v>
      </c>
      <c r="M1593" s="110">
        <f t="shared" si="798"/>
        <v>1.0023680500000001</v>
      </c>
      <c r="N1593" s="110">
        <f t="shared" si="793"/>
        <v>1.3865014288696293</v>
      </c>
      <c r="O1593" s="103">
        <f t="shared" si="797"/>
        <v>1.3897847299999999</v>
      </c>
      <c r="P1593" s="103">
        <f t="shared" si="777"/>
        <v>296.06877242000002</v>
      </c>
      <c r="Q1593" s="11">
        <f t="shared" si="792"/>
        <v>0</v>
      </c>
      <c r="R1593" s="7">
        <f t="shared" si="785"/>
        <v>0</v>
      </c>
      <c r="S1593" s="8">
        <f t="shared" si="778"/>
        <v>0</v>
      </c>
      <c r="T1593" s="113">
        <f t="shared" si="786"/>
        <v>0.1047</v>
      </c>
      <c r="U1593" s="111">
        <f t="shared" si="794"/>
        <v>21</v>
      </c>
      <c r="V1593" s="111">
        <v>252</v>
      </c>
      <c r="W1593" s="110">
        <f t="shared" si="779"/>
        <v>1.0083323390000001</v>
      </c>
      <c r="X1593" s="103">
        <f t="shared" si="780"/>
        <v>2.4669453699999999</v>
      </c>
      <c r="Y1593" s="8">
        <f t="shared" si="787"/>
        <v>0</v>
      </c>
      <c r="Z1593" s="114" t="str">
        <f t="shared" si="790"/>
        <v>A+J=</v>
      </c>
      <c r="AA1593" s="108">
        <f t="shared" si="791"/>
        <v>45859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>
        <f t="shared" si="781"/>
        <v>45859</v>
      </c>
      <c r="B1594" s="103">
        <f t="shared" si="774"/>
        <v>298.53571779000004</v>
      </c>
      <c r="C1594" s="103">
        <f t="shared" si="788"/>
        <v>213.03210924000001</v>
      </c>
      <c r="D1594" s="104">
        <f t="shared" si="782"/>
        <v>1209.432</v>
      </c>
      <c r="E1594" s="105">
        <f t="shared" si="795"/>
        <v>1212.296</v>
      </c>
      <c r="F1594" s="106">
        <f t="shared" si="796"/>
        <v>45797</v>
      </c>
      <c r="G1594" s="107">
        <f t="shared" si="775"/>
        <v>2.3680537640811128E-3</v>
      </c>
      <c r="H1594" s="108">
        <f t="shared" si="789"/>
        <v>45889</v>
      </c>
      <c r="I1594" s="108">
        <f t="shared" si="776"/>
        <v>45859</v>
      </c>
      <c r="J1594" s="109">
        <f t="shared" si="783"/>
        <v>21</v>
      </c>
      <c r="K1594" s="109">
        <f t="shared" si="799"/>
        <v>21</v>
      </c>
      <c r="L1594" s="8">
        <f t="shared" si="784"/>
        <v>1.0023680500000001</v>
      </c>
      <c r="M1594" s="110">
        <f t="shared" si="798"/>
        <v>1.0023680500000001</v>
      </c>
      <c r="N1594" s="110">
        <f t="shared" si="793"/>
        <v>1.3865014288696293</v>
      </c>
      <c r="O1594" s="103">
        <f t="shared" si="797"/>
        <v>1.3897847299999999</v>
      </c>
      <c r="P1594" s="103">
        <f t="shared" si="777"/>
        <v>296.06877242000002</v>
      </c>
      <c r="Q1594" s="11">
        <f t="shared" si="792"/>
        <v>52</v>
      </c>
      <c r="R1594" s="7">
        <f t="shared" si="785"/>
        <v>4.4610999999999998E-2</v>
      </c>
      <c r="S1594" s="8">
        <f t="shared" si="778"/>
        <v>13.207924</v>
      </c>
      <c r="T1594" s="113">
        <f t="shared" si="786"/>
        <v>0.1047</v>
      </c>
      <c r="U1594" s="111">
        <f t="shared" si="794"/>
        <v>21</v>
      </c>
      <c r="V1594" s="111">
        <v>252</v>
      </c>
      <c r="W1594" s="110">
        <f t="shared" si="779"/>
        <v>1.0083323390000001</v>
      </c>
      <c r="X1594" s="103">
        <f t="shared" si="780"/>
        <v>2.4669453699999999</v>
      </c>
      <c r="Y1594" s="8">
        <f t="shared" si="787"/>
        <v>15.67486937</v>
      </c>
      <c r="Z1594" s="114" t="str">
        <f t="shared" si="790"/>
        <v>A+J=</v>
      </c>
      <c r="AA1594" s="108">
        <f t="shared" si="791"/>
        <v>45859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>
        <f t="shared" si="781"/>
        <v>45860</v>
      </c>
      <c r="B1595" s="103">
        <f t="shared" si="774"/>
        <v>283.00305963</v>
      </c>
      <c r="C1595" s="103">
        <f t="shared" si="788"/>
        <v>203.52853382000001</v>
      </c>
      <c r="D1595" s="104">
        <f t="shared" si="782"/>
        <v>1209.432</v>
      </c>
      <c r="E1595" s="105">
        <f t="shared" si="795"/>
        <v>1212.296</v>
      </c>
      <c r="F1595" s="106">
        <f t="shared" si="796"/>
        <v>45829</v>
      </c>
      <c r="G1595" s="107">
        <f t="shared" si="775"/>
        <v>2.3680537640811128E-3</v>
      </c>
      <c r="H1595" s="108">
        <f t="shared" si="789"/>
        <v>45889</v>
      </c>
      <c r="I1595" s="108">
        <f t="shared" si="776"/>
        <v>45889</v>
      </c>
      <c r="J1595" s="109">
        <f t="shared" si="783"/>
        <v>22</v>
      </c>
      <c r="K1595" s="109">
        <f t="shared" si="799"/>
        <v>1</v>
      </c>
      <c r="L1595" s="8">
        <f t="shared" si="784"/>
        <v>1.0001075100000001</v>
      </c>
      <c r="M1595" s="110">
        <f t="shared" si="798"/>
        <v>1.0023680500000001</v>
      </c>
      <c r="N1595" s="110">
        <f t="shared" si="793"/>
        <v>1.3897847335782643</v>
      </c>
      <c r="O1595" s="103">
        <f t="shared" si="797"/>
        <v>1.38993414</v>
      </c>
      <c r="P1595" s="103">
        <f t="shared" si="777"/>
        <v>282.89125761999998</v>
      </c>
      <c r="Q1595" s="11">
        <f t="shared" si="792"/>
        <v>0</v>
      </c>
      <c r="R1595" s="7">
        <f t="shared" si="785"/>
        <v>0</v>
      </c>
      <c r="S1595" s="8">
        <f t="shared" si="778"/>
        <v>0</v>
      </c>
      <c r="T1595" s="113">
        <f t="shared" si="786"/>
        <v>0.1047</v>
      </c>
      <c r="U1595" s="111">
        <f t="shared" si="794"/>
        <v>1</v>
      </c>
      <c r="V1595" s="111">
        <v>252</v>
      </c>
      <c r="W1595" s="110">
        <f t="shared" si="779"/>
        <v>1.0003952119999999</v>
      </c>
      <c r="X1595" s="103">
        <f t="shared" si="780"/>
        <v>0.11180200999999999</v>
      </c>
      <c r="Y1595" s="8">
        <f t="shared" si="787"/>
        <v>0</v>
      </c>
      <c r="Z1595" s="114" t="str">
        <f t="shared" si="790"/>
        <v>A+J=</v>
      </c>
      <c r="AA1595" s="108">
        <f t="shared" si="791"/>
        <v>45889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>
        <f t="shared" si="781"/>
        <v>45861</v>
      </c>
      <c r="B1596" s="103">
        <f t="shared" si="774"/>
        <v>283.14534745000003</v>
      </c>
      <c r="C1596" s="103">
        <f t="shared" si="788"/>
        <v>203.52853382000001</v>
      </c>
      <c r="D1596" s="104">
        <f t="shared" si="782"/>
        <v>1209.432</v>
      </c>
      <c r="E1596" s="105">
        <f t="shared" si="795"/>
        <v>1212.296</v>
      </c>
      <c r="F1596" s="106">
        <f t="shared" si="796"/>
        <v>45829</v>
      </c>
      <c r="G1596" s="107">
        <f t="shared" si="775"/>
        <v>2.3680537640811128E-3</v>
      </c>
      <c r="H1596" s="108">
        <f t="shared" si="789"/>
        <v>45889</v>
      </c>
      <c r="I1596" s="108">
        <f t="shared" si="776"/>
        <v>45889</v>
      </c>
      <c r="J1596" s="109">
        <f t="shared" si="783"/>
        <v>22</v>
      </c>
      <c r="K1596" s="109">
        <f t="shared" si="799"/>
        <v>2</v>
      </c>
      <c r="L1596" s="8">
        <f t="shared" si="784"/>
        <v>1.0002150400000001</v>
      </c>
      <c r="M1596" s="110">
        <f t="shared" si="798"/>
        <v>1.0023680500000001</v>
      </c>
      <c r="N1596" s="110">
        <f t="shared" si="793"/>
        <v>1.3897847335782643</v>
      </c>
      <c r="O1596" s="103">
        <f t="shared" si="797"/>
        <v>1.3900835899999999</v>
      </c>
      <c r="P1596" s="103">
        <f t="shared" si="777"/>
        <v>282.92167495000001</v>
      </c>
      <c r="Q1596" s="11">
        <f t="shared" si="792"/>
        <v>0</v>
      </c>
      <c r="R1596" s="7">
        <f t="shared" si="785"/>
        <v>0</v>
      </c>
      <c r="S1596" s="8">
        <f t="shared" si="778"/>
        <v>0</v>
      </c>
      <c r="T1596" s="113">
        <f t="shared" si="786"/>
        <v>0.1047</v>
      </c>
      <c r="U1596" s="111">
        <f t="shared" si="794"/>
        <v>2</v>
      </c>
      <c r="V1596" s="111">
        <v>252</v>
      </c>
      <c r="W1596" s="110">
        <f t="shared" si="779"/>
        <v>1.000790581</v>
      </c>
      <c r="X1596" s="103">
        <f t="shared" si="780"/>
        <v>0.2236725</v>
      </c>
      <c r="Y1596" s="8">
        <f t="shared" si="787"/>
        <v>0</v>
      </c>
      <c r="Z1596" s="114" t="str">
        <f t="shared" si="790"/>
        <v>A+J=</v>
      </c>
      <c r="AA1596" s="108">
        <f t="shared" si="791"/>
        <v>45889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>
        <f t="shared" si="781"/>
        <v>45862</v>
      </c>
      <c r="B1597" s="103">
        <f t="shared" si="774"/>
        <v>283.28770522000002</v>
      </c>
      <c r="C1597" s="103">
        <f t="shared" si="788"/>
        <v>203.52853382000001</v>
      </c>
      <c r="D1597" s="104">
        <f t="shared" si="782"/>
        <v>1209.432</v>
      </c>
      <c r="E1597" s="105">
        <f t="shared" si="795"/>
        <v>1212.296</v>
      </c>
      <c r="F1597" s="106">
        <f t="shared" si="796"/>
        <v>45829</v>
      </c>
      <c r="G1597" s="107">
        <f t="shared" si="775"/>
        <v>2.3680537640811128E-3</v>
      </c>
      <c r="H1597" s="108">
        <f t="shared" si="789"/>
        <v>45889</v>
      </c>
      <c r="I1597" s="108">
        <f t="shared" si="776"/>
        <v>45889</v>
      </c>
      <c r="J1597" s="109">
        <f t="shared" si="783"/>
        <v>22</v>
      </c>
      <c r="K1597" s="109">
        <f t="shared" si="799"/>
        <v>3</v>
      </c>
      <c r="L1597" s="8">
        <f t="shared" si="784"/>
        <v>1.00032258</v>
      </c>
      <c r="M1597" s="110">
        <f t="shared" si="798"/>
        <v>1.0023680500000001</v>
      </c>
      <c r="N1597" s="110">
        <f t="shared" si="793"/>
        <v>1.3897847335782643</v>
      </c>
      <c r="O1597" s="103">
        <f t="shared" si="797"/>
        <v>1.39023305</v>
      </c>
      <c r="P1597" s="103">
        <f t="shared" si="777"/>
        <v>282.95209433000002</v>
      </c>
      <c r="Q1597" s="11">
        <f t="shared" si="792"/>
        <v>0</v>
      </c>
      <c r="R1597" s="7">
        <f t="shared" si="785"/>
        <v>0</v>
      </c>
      <c r="S1597" s="8">
        <f t="shared" si="778"/>
        <v>0</v>
      </c>
      <c r="T1597" s="113">
        <f t="shared" si="786"/>
        <v>0.1047</v>
      </c>
      <c r="U1597" s="111">
        <f t="shared" si="794"/>
        <v>3</v>
      </c>
      <c r="V1597" s="111">
        <v>252</v>
      </c>
      <c r="W1597" s="110">
        <f t="shared" si="779"/>
        <v>1.0011861049999999</v>
      </c>
      <c r="X1597" s="103">
        <f t="shared" si="780"/>
        <v>0.33561089</v>
      </c>
      <c r="Y1597" s="8">
        <f t="shared" si="787"/>
        <v>0</v>
      </c>
      <c r="Z1597" s="114" t="str">
        <f t="shared" si="790"/>
        <v>A+J=</v>
      </c>
      <c r="AA1597" s="108">
        <f t="shared" si="791"/>
        <v>45889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>
        <f t="shared" si="781"/>
        <v>45863</v>
      </c>
      <c r="B1598" s="103">
        <f t="shared" si="774"/>
        <v>283.43013351999997</v>
      </c>
      <c r="C1598" s="103">
        <f t="shared" si="788"/>
        <v>203.52853382000001</v>
      </c>
      <c r="D1598" s="104">
        <f t="shared" si="782"/>
        <v>1209.432</v>
      </c>
      <c r="E1598" s="105">
        <f t="shared" si="795"/>
        <v>1212.296</v>
      </c>
      <c r="F1598" s="106">
        <f t="shared" si="796"/>
        <v>45829</v>
      </c>
      <c r="G1598" s="107">
        <f t="shared" si="775"/>
        <v>2.3680537640811128E-3</v>
      </c>
      <c r="H1598" s="108">
        <f t="shared" si="789"/>
        <v>45889</v>
      </c>
      <c r="I1598" s="108">
        <f t="shared" si="776"/>
        <v>45889</v>
      </c>
      <c r="J1598" s="109">
        <f t="shared" si="783"/>
        <v>22</v>
      </c>
      <c r="K1598" s="109">
        <f t="shared" si="799"/>
        <v>4</v>
      </c>
      <c r="L1598" s="8">
        <f t="shared" si="784"/>
        <v>1.00043013</v>
      </c>
      <c r="M1598" s="110">
        <f t="shared" si="798"/>
        <v>1.0023680500000001</v>
      </c>
      <c r="N1598" s="110">
        <f t="shared" si="793"/>
        <v>1.3897847335782643</v>
      </c>
      <c r="O1598" s="103">
        <f t="shared" si="797"/>
        <v>1.39038252</v>
      </c>
      <c r="P1598" s="103">
        <f t="shared" si="777"/>
        <v>282.98251574</v>
      </c>
      <c r="Q1598" s="11">
        <f t="shared" si="792"/>
        <v>0</v>
      </c>
      <c r="R1598" s="7">
        <f t="shared" si="785"/>
        <v>0</v>
      </c>
      <c r="S1598" s="8">
        <f t="shared" si="778"/>
        <v>0</v>
      </c>
      <c r="T1598" s="113">
        <f t="shared" si="786"/>
        <v>0.1047</v>
      </c>
      <c r="U1598" s="111">
        <f t="shared" si="794"/>
        <v>4</v>
      </c>
      <c r="V1598" s="111">
        <v>252</v>
      </c>
      <c r="W1598" s="110">
        <f t="shared" si="779"/>
        <v>1.001581786</v>
      </c>
      <c r="X1598" s="103">
        <f t="shared" si="780"/>
        <v>0.44761778000000002</v>
      </c>
      <c r="Y1598" s="8">
        <f t="shared" si="787"/>
        <v>0</v>
      </c>
      <c r="Z1598" s="114" t="str">
        <f t="shared" si="790"/>
        <v>A+J=</v>
      </c>
      <c r="AA1598" s="108">
        <f t="shared" si="791"/>
        <v>45889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>
        <f t="shared" si="781"/>
        <v>45864</v>
      </c>
      <c r="B1599" s="103">
        <f t="shared" si="774"/>
        <v>283.57263644</v>
      </c>
      <c r="C1599" s="103">
        <f t="shared" si="788"/>
        <v>203.52853382000001</v>
      </c>
      <c r="D1599" s="104">
        <f t="shared" si="782"/>
        <v>1209.432</v>
      </c>
      <c r="E1599" s="105">
        <f t="shared" si="795"/>
        <v>1212.296</v>
      </c>
      <c r="F1599" s="106">
        <f t="shared" si="796"/>
        <v>45829</v>
      </c>
      <c r="G1599" s="107">
        <f t="shared" si="775"/>
        <v>2.3680537640811128E-3</v>
      </c>
      <c r="H1599" s="108">
        <f t="shared" si="789"/>
        <v>45889</v>
      </c>
      <c r="I1599" s="108">
        <f t="shared" si="776"/>
        <v>45889</v>
      </c>
      <c r="J1599" s="109">
        <f t="shared" si="783"/>
        <v>22</v>
      </c>
      <c r="K1599" s="109">
        <f t="shared" si="799"/>
        <v>5</v>
      </c>
      <c r="L1599" s="8">
        <f t="shared" si="784"/>
        <v>1.0005377</v>
      </c>
      <c r="M1599" s="110">
        <f t="shared" si="798"/>
        <v>1.0023680500000001</v>
      </c>
      <c r="N1599" s="110">
        <f t="shared" si="793"/>
        <v>1.3897847335782643</v>
      </c>
      <c r="O1599" s="103">
        <f t="shared" si="797"/>
        <v>1.39053202</v>
      </c>
      <c r="P1599" s="103">
        <f t="shared" si="777"/>
        <v>283.01294325999999</v>
      </c>
      <c r="Q1599" s="11">
        <f t="shared" si="792"/>
        <v>0</v>
      </c>
      <c r="R1599" s="7">
        <f t="shared" si="785"/>
        <v>0</v>
      </c>
      <c r="S1599" s="8">
        <f t="shared" si="778"/>
        <v>0</v>
      </c>
      <c r="T1599" s="113">
        <f t="shared" si="786"/>
        <v>0.1047</v>
      </c>
      <c r="U1599" s="111">
        <f t="shared" si="794"/>
        <v>5</v>
      </c>
      <c r="V1599" s="111">
        <v>252</v>
      </c>
      <c r="W1599" s="110">
        <f t="shared" si="779"/>
        <v>1.001977624</v>
      </c>
      <c r="X1599" s="103">
        <f t="shared" si="780"/>
        <v>0.55969318000000001</v>
      </c>
      <c r="Y1599" s="8">
        <f t="shared" si="787"/>
        <v>0</v>
      </c>
      <c r="Z1599" s="114" t="str">
        <f t="shared" si="790"/>
        <v>A+J=</v>
      </c>
      <c r="AA1599" s="108">
        <f t="shared" si="791"/>
        <v>45889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>
        <f t="shared" si="781"/>
        <v>45865</v>
      </c>
      <c r="B1600" s="103">
        <f t="shared" si="774"/>
        <v>283.57263644</v>
      </c>
      <c r="C1600" s="103">
        <f t="shared" si="788"/>
        <v>203.52853382000001</v>
      </c>
      <c r="D1600" s="104">
        <f t="shared" si="782"/>
        <v>1209.432</v>
      </c>
      <c r="E1600" s="105">
        <f t="shared" si="795"/>
        <v>1212.296</v>
      </c>
      <c r="F1600" s="106">
        <f t="shared" si="796"/>
        <v>45829</v>
      </c>
      <c r="G1600" s="107">
        <f t="shared" si="775"/>
        <v>2.3680537640811128E-3</v>
      </c>
      <c r="H1600" s="108">
        <f t="shared" si="789"/>
        <v>45889</v>
      </c>
      <c r="I1600" s="108">
        <f t="shared" si="776"/>
        <v>45889</v>
      </c>
      <c r="J1600" s="109">
        <f t="shared" si="783"/>
        <v>22</v>
      </c>
      <c r="K1600" s="109">
        <f t="shared" si="799"/>
        <v>5</v>
      </c>
      <c r="L1600" s="8">
        <f t="shared" si="784"/>
        <v>1.0005377</v>
      </c>
      <c r="M1600" s="110">
        <f t="shared" si="798"/>
        <v>1.0023680500000001</v>
      </c>
      <c r="N1600" s="110">
        <f t="shared" si="793"/>
        <v>1.3897847335782643</v>
      </c>
      <c r="O1600" s="103">
        <f t="shared" si="797"/>
        <v>1.39053202</v>
      </c>
      <c r="P1600" s="103">
        <f t="shared" si="777"/>
        <v>283.01294325999999</v>
      </c>
      <c r="Q1600" s="11">
        <f t="shared" si="792"/>
        <v>0</v>
      </c>
      <c r="R1600" s="7">
        <f t="shared" si="785"/>
        <v>0</v>
      </c>
      <c r="S1600" s="8">
        <f t="shared" si="778"/>
        <v>0</v>
      </c>
      <c r="T1600" s="113">
        <f t="shared" si="786"/>
        <v>0.1047</v>
      </c>
      <c r="U1600" s="111">
        <f t="shared" si="794"/>
        <v>5</v>
      </c>
      <c r="V1600" s="111">
        <v>252</v>
      </c>
      <c r="W1600" s="110">
        <f t="shared" si="779"/>
        <v>1.001977624</v>
      </c>
      <c r="X1600" s="103">
        <f t="shared" si="780"/>
        <v>0.55969318000000001</v>
      </c>
      <c r="Y1600" s="8">
        <f t="shared" si="787"/>
        <v>0</v>
      </c>
      <c r="Z1600" s="114" t="str">
        <f t="shared" si="790"/>
        <v>A+J=</v>
      </c>
      <c r="AA1600" s="108">
        <f t="shared" si="791"/>
        <v>45889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>
        <f t="shared" si="781"/>
        <v>45866</v>
      </c>
      <c r="B1601" s="103">
        <f t="shared" si="774"/>
        <v>283.57263644</v>
      </c>
      <c r="C1601" s="103">
        <f t="shared" si="788"/>
        <v>203.52853382000001</v>
      </c>
      <c r="D1601" s="104">
        <f t="shared" si="782"/>
        <v>1209.432</v>
      </c>
      <c r="E1601" s="105">
        <f t="shared" si="795"/>
        <v>1212.296</v>
      </c>
      <c r="F1601" s="106">
        <f t="shared" si="796"/>
        <v>45829</v>
      </c>
      <c r="G1601" s="107">
        <f t="shared" si="775"/>
        <v>2.3680537640811128E-3</v>
      </c>
      <c r="H1601" s="108">
        <f t="shared" si="789"/>
        <v>45889</v>
      </c>
      <c r="I1601" s="108">
        <f t="shared" si="776"/>
        <v>45889</v>
      </c>
      <c r="J1601" s="109">
        <f t="shared" si="783"/>
        <v>22</v>
      </c>
      <c r="K1601" s="109">
        <f t="shared" si="799"/>
        <v>5</v>
      </c>
      <c r="L1601" s="8">
        <f t="shared" si="784"/>
        <v>1.0005377</v>
      </c>
      <c r="M1601" s="110">
        <f t="shared" si="798"/>
        <v>1.0023680500000001</v>
      </c>
      <c r="N1601" s="110">
        <f t="shared" si="793"/>
        <v>1.3897847335782643</v>
      </c>
      <c r="O1601" s="103">
        <f t="shared" si="797"/>
        <v>1.39053202</v>
      </c>
      <c r="P1601" s="103">
        <f t="shared" si="777"/>
        <v>283.01294325999999</v>
      </c>
      <c r="Q1601" s="11">
        <f t="shared" si="792"/>
        <v>0</v>
      </c>
      <c r="R1601" s="7">
        <f t="shared" si="785"/>
        <v>0</v>
      </c>
      <c r="S1601" s="8">
        <f t="shared" si="778"/>
        <v>0</v>
      </c>
      <c r="T1601" s="113">
        <f t="shared" si="786"/>
        <v>0.1047</v>
      </c>
      <c r="U1601" s="111">
        <f t="shared" si="794"/>
        <v>5</v>
      </c>
      <c r="V1601" s="111">
        <v>252</v>
      </c>
      <c r="W1601" s="110">
        <f t="shared" si="779"/>
        <v>1.001977624</v>
      </c>
      <c r="X1601" s="103">
        <f t="shared" si="780"/>
        <v>0.55969318000000001</v>
      </c>
      <c r="Y1601" s="8">
        <f t="shared" si="787"/>
        <v>0</v>
      </c>
      <c r="Z1601" s="114" t="str">
        <f t="shared" si="790"/>
        <v>A+J=</v>
      </c>
      <c r="AA1601" s="108">
        <f t="shared" si="791"/>
        <v>45889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>
        <f t="shared" si="781"/>
        <v>45867</v>
      </c>
      <c r="B1602" s="103">
        <f t="shared" si="774"/>
        <v>283.71520529000003</v>
      </c>
      <c r="C1602" s="103">
        <f t="shared" si="788"/>
        <v>203.52853382000001</v>
      </c>
      <c r="D1602" s="104">
        <f t="shared" si="782"/>
        <v>1209.432</v>
      </c>
      <c r="E1602" s="105">
        <f t="shared" si="795"/>
        <v>1212.296</v>
      </c>
      <c r="F1602" s="106">
        <f t="shared" si="796"/>
        <v>45829</v>
      </c>
      <c r="G1602" s="107">
        <f t="shared" si="775"/>
        <v>2.3680537640811128E-3</v>
      </c>
      <c r="H1602" s="108">
        <f t="shared" si="789"/>
        <v>45889</v>
      </c>
      <c r="I1602" s="108">
        <f t="shared" si="776"/>
        <v>45889</v>
      </c>
      <c r="J1602" s="109">
        <f t="shared" si="783"/>
        <v>22</v>
      </c>
      <c r="K1602" s="109">
        <f t="shared" si="799"/>
        <v>6</v>
      </c>
      <c r="L1602" s="8">
        <f t="shared" si="784"/>
        <v>1.0006452699999999</v>
      </c>
      <c r="M1602" s="110">
        <f t="shared" si="798"/>
        <v>1.0023680500000001</v>
      </c>
      <c r="N1602" s="110">
        <f t="shared" si="793"/>
        <v>1.3897847335782643</v>
      </c>
      <c r="O1602" s="103">
        <f t="shared" si="797"/>
        <v>1.3906815100000001</v>
      </c>
      <c r="P1602" s="103">
        <f t="shared" si="777"/>
        <v>283.04336874000001</v>
      </c>
      <c r="Q1602" s="11">
        <f t="shared" si="792"/>
        <v>0</v>
      </c>
      <c r="R1602" s="7">
        <f t="shared" si="785"/>
        <v>0</v>
      </c>
      <c r="S1602" s="8">
        <f t="shared" si="778"/>
        <v>0</v>
      </c>
      <c r="T1602" s="113">
        <f t="shared" si="786"/>
        <v>0.1047</v>
      </c>
      <c r="U1602" s="111">
        <f t="shared" si="794"/>
        <v>6</v>
      </c>
      <c r="V1602" s="111">
        <v>252</v>
      </c>
      <c r="W1602" s="110">
        <f t="shared" si="779"/>
        <v>1.0023736169999999</v>
      </c>
      <c r="X1602" s="103">
        <f t="shared" si="780"/>
        <v>0.67183654999999998</v>
      </c>
      <c r="Y1602" s="8">
        <f t="shared" si="787"/>
        <v>0</v>
      </c>
      <c r="Z1602" s="114" t="str">
        <f t="shared" si="790"/>
        <v>A+J=</v>
      </c>
      <c r="AA1602" s="108">
        <f t="shared" si="791"/>
        <v>45889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>
        <f t="shared" si="781"/>
        <v>45868</v>
      </c>
      <c r="B1603" s="103">
        <f t="shared" si="774"/>
        <v>283.85785111000001</v>
      </c>
      <c r="C1603" s="103">
        <f t="shared" si="788"/>
        <v>203.52853382000001</v>
      </c>
      <c r="D1603" s="104">
        <f t="shared" si="782"/>
        <v>1209.432</v>
      </c>
      <c r="E1603" s="105">
        <f t="shared" si="795"/>
        <v>1212.296</v>
      </c>
      <c r="F1603" s="106">
        <f t="shared" si="796"/>
        <v>45829</v>
      </c>
      <c r="G1603" s="107">
        <f t="shared" si="775"/>
        <v>2.3680537640811128E-3</v>
      </c>
      <c r="H1603" s="108">
        <f t="shared" si="789"/>
        <v>45889</v>
      </c>
      <c r="I1603" s="108">
        <f t="shared" si="776"/>
        <v>45889</v>
      </c>
      <c r="J1603" s="109">
        <f t="shared" si="783"/>
        <v>22</v>
      </c>
      <c r="K1603" s="109">
        <f t="shared" si="799"/>
        <v>7</v>
      </c>
      <c r="L1603" s="8">
        <f t="shared" si="784"/>
        <v>1.00075286</v>
      </c>
      <c r="M1603" s="110">
        <f t="shared" si="798"/>
        <v>1.0023680500000001</v>
      </c>
      <c r="N1603" s="110">
        <f t="shared" si="793"/>
        <v>1.3897847335782643</v>
      </c>
      <c r="O1603" s="103">
        <f t="shared" si="797"/>
        <v>1.3908310399999999</v>
      </c>
      <c r="P1603" s="103">
        <f t="shared" si="777"/>
        <v>283.07380236</v>
      </c>
      <c r="Q1603" s="11">
        <f t="shared" si="792"/>
        <v>0</v>
      </c>
      <c r="R1603" s="7">
        <f t="shared" si="785"/>
        <v>0</v>
      </c>
      <c r="S1603" s="8">
        <f t="shared" si="778"/>
        <v>0</v>
      </c>
      <c r="T1603" s="113">
        <f t="shared" si="786"/>
        <v>0.1047</v>
      </c>
      <c r="U1603" s="111">
        <f t="shared" si="794"/>
        <v>7</v>
      </c>
      <c r="V1603" s="111">
        <v>252</v>
      </c>
      <c r="W1603" s="110">
        <f t="shared" si="779"/>
        <v>1.0027697680000001</v>
      </c>
      <c r="X1603" s="103">
        <f t="shared" si="780"/>
        <v>0.78404874999999996</v>
      </c>
      <c r="Y1603" s="8">
        <f t="shared" si="787"/>
        <v>0</v>
      </c>
      <c r="Z1603" s="114" t="str">
        <f t="shared" si="790"/>
        <v>A+J=</v>
      </c>
      <c r="AA1603" s="108">
        <f t="shared" si="791"/>
        <v>45889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>
        <f t="shared" si="781"/>
        <v>45869</v>
      </c>
      <c r="B1604" s="103">
        <f t="shared" si="774"/>
        <v>284.00056726000003</v>
      </c>
      <c r="C1604" s="103">
        <f t="shared" si="788"/>
        <v>203.52853382000001</v>
      </c>
      <c r="D1604" s="104">
        <f t="shared" si="782"/>
        <v>1209.432</v>
      </c>
      <c r="E1604" s="105">
        <f t="shared" si="795"/>
        <v>1212.296</v>
      </c>
      <c r="F1604" s="106">
        <f t="shared" si="796"/>
        <v>45829</v>
      </c>
      <c r="G1604" s="107">
        <f t="shared" si="775"/>
        <v>2.3680537640811128E-3</v>
      </c>
      <c r="H1604" s="108">
        <f t="shared" si="789"/>
        <v>45889</v>
      </c>
      <c r="I1604" s="108">
        <f t="shared" si="776"/>
        <v>45889</v>
      </c>
      <c r="J1604" s="109">
        <f t="shared" si="783"/>
        <v>22</v>
      </c>
      <c r="K1604" s="109">
        <f t="shared" si="799"/>
        <v>8</v>
      </c>
      <c r="L1604" s="8">
        <f t="shared" si="784"/>
        <v>1.00086046</v>
      </c>
      <c r="M1604" s="110">
        <f t="shared" si="798"/>
        <v>1.0023680500000001</v>
      </c>
      <c r="N1604" s="110">
        <f t="shared" si="793"/>
        <v>1.3897847335782643</v>
      </c>
      <c r="O1604" s="103">
        <f t="shared" si="797"/>
        <v>1.3909805799999999</v>
      </c>
      <c r="P1604" s="103">
        <f t="shared" si="777"/>
        <v>283.10423801000002</v>
      </c>
      <c r="Q1604" s="11">
        <f t="shared" si="792"/>
        <v>0</v>
      </c>
      <c r="R1604" s="7">
        <f t="shared" si="785"/>
        <v>0</v>
      </c>
      <c r="S1604" s="8">
        <f t="shared" si="778"/>
        <v>0</v>
      </c>
      <c r="T1604" s="113">
        <f t="shared" si="786"/>
        <v>0.1047</v>
      </c>
      <c r="U1604" s="111">
        <f t="shared" si="794"/>
        <v>8</v>
      </c>
      <c r="V1604" s="111">
        <v>252</v>
      </c>
      <c r="W1604" s="110">
        <f t="shared" si="779"/>
        <v>1.003166075</v>
      </c>
      <c r="X1604" s="103">
        <f t="shared" si="780"/>
        <v>0.89632924999999997</v>
      </c>
      <c r="Y1604" s="8">
        <f t="shared" si="787"/>
        <v>0</v>
      </c>
      <c r="Z1604" s="114" t="str">
        <f t="shared" si="790"/>
        <v>A+J=</v>
      </c>
      <c r="AA1604" s="108">
        <f t="shared" si="791"/>
        <v>45889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>
        <f t="shared" si="781"/>
        <v>45870</v>
      </c>
      <c r="B1605" s="103">
        <f t="shared" si="774"/>
        <v>284.14335577999998</v>
      </c>
      <c r="C1605" s="103">
        <f t="shared" si="788"/>
        <v>203.52853382000001</v>
      </c>
      <c r="D1605" s="104">
        <f t="shared" si="782"/>
        <v>1209.432</v>
      </c>
      <c r="E1605" s="105">
        <f t="shared" si="795"/>
        <v>1212.296</v>
      </c>
      <c r="F1605" s="106">
        <f t="shared" si="796"/>
        <v>45829</v>
      </c>
      <c r="G1605" s="107">
        <f t="shared" si="775"/>
        <v>2.3680537640811128E-3</v>
      </c>
      <c r="H1605" s="108">
        <f t="shared" si="789"/>
        <v>45889</v>
      </c>
      <c r="I1605" s="108">
        <f t="shared" si="776"/>
        <v>45889</v>
      </c>
      <c r="J1605" s="109">
        <f t="shared" si="783"/>
        <v>22</v>
      </c>
      <c r="K1605" s="109">
        <f t="shared" si="799"/>
        <v>9</v>
      </c>
      <c r="L1605" s="8">
        <f t="shared" si="784"/>
        <v>1.0009680700000001</v>
      </c>
      <c r="M1605" s="110">
        <f t="shared" si="798"/>
        <v>1.0023680500000001</v>
      </c>
      <c r="N1605" s="110">
        <f t="shared" si="793"/>
        <v>1.3897847335782643</v>
      </c>
      <c r="O1605" s="103">
        <f t="shared" si="797"/>
        <v>1.39113014</v>
      </c>
      <c r="P1605" s="103">
        <f t="shared" si="777"/>
        <v>283.13467773999997</v>
      </c>
      <c r="Q1605" s="11">
        <f t="shared" si="792"/>
        <v>0</v>
      </c>
      <c r="R1605" s="7">
        <f t="shared" si="785"/>
        <v>0</v>
      </c>
      <c r="S1605" s="8">
        <f t="shared" si="778"/>
        <v>0</v>
      </c>
      <c r="T1605" s="113">
        <f t="shared" si="786"/>
        <v>0.1047</v>
      </c>
      <c r="U1605" s="111">
        <f t="shared" si="794"/>
        <v>9</v>
      </c>
      <c r="V1605" s="111">
        <v>252</v>
      </c>
      <c r="W1605" s="110">
        <f t="shared" si="779"/>
        <v>1.0035625379999999</v>
      </c>
      <c r="X1605" s="103">
        <f t="shared" si="780"/>
        <v>1.0086780399999999</v>
      </c>
      <c r="Y1605" s="8">
        <f t="shared" si="787"/>
        <v>0</v>
      </c>
      <c r="Z1605" s="114" t="str">
        <f t="shared" si="790"/>
        <v>A+J=</v>
      </c>
      <c r="AA1605" s="108">
        <f t="shared" si="791"/>
        <v>45889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>
        <f t="shared" si="781"/>
        <v>45871</v>
      </c>
      <c r="B1606" s="103">
        <f t="shared" si="774"/>
        <v>284.28621493999998</v>
      </c>
      <c r="C1606" s="103">
        <f t="shared" si="788"/>
        <v>203.52853382000001</v>
      </c>
      <c r="D1606" s="104">
        <f t="shared" si="782"/>
        <v>1209.432</v>
      </c>
      <c r="E1606" s="105">
        <f t="shared" si="795"/>
        <v>1212.296</v>
      </c>
      <c r="F1606" s="106">
        <f t="shared" si="796"/>
        <v>45829</v>
      </c>
      <c r="G1606" s="107">
        <f t="shared" si="775"/>
        <v>2.3680537640811128E-3</v>
      </c>
      <c r="H1606" s="108">
        <f t="shared" si="789"/>
        <v>45889</v>
      </c>
      <c r="I1606" s="108">
        <f t="shared" si="776"/>
        <v>45889</v>
      </c>
      <c r="J1606" s="109">
        <f t="shared" si="783"/>
        <v>22</v>
      </c>
      <c r="K1606" s="109">
        <f t="shared" si="799"/>
        <v>10</v>
      </c>
      <c r="L1606" s="8">
        <f t="shared" si="784"/>
        <v>1.00107569</v>
      </c>
      <c r="M1606" s="110">
        <f t="shared" si="798"/>
        <v>1.0023680500000001</v>
      </c>
      <c r="N1606" s="110">
        <f t="shared" si="793"/>
        <v>1.3897847335782643</v>
      </c>
      <c r="O1606" s="103">
        <f t="shared" si="797"/>
        <v>1.3912797100000001</v>
      </c>
      <c r="P1606" s="103">
        <f t="shared" si="777"/>
        <v>283.1651195</v>
      </c>
      <c r="Q1606" s="11">
        <f t="shared" si="792"/>
        <v>0</v>
      </c>
      <c r="R1606" s="7">
        <f t="shared" si="785"/>
        <v>0</v>
      </c>
      <c r="S1606" s="8">
        <f t="shared" si="778"/>
        <v>0</v>
      </c>
      <c r="T1606" s="113">
        <f t="shared" si="786"/>
        <v>0.1047</v>
      </c>
      <c r="U1606" s="111">
        <f t="shared" si="794"/>
        <v>10</v>
      </c>
      <c r="V1606" s="111">
        <v>252</v>
      </c>
      <c r="W1606" s="110">
        <f t="shared" si="779"/>
        <v>1.003959158</v>
      </c>
      <c r="X1606" s="103">
        <f t="shared" si="780"/>
        <v>1.1210954399999999</v>
      </c>
      <c r="Y1606" s="8">
        <f t="shared" si="787"/>
        <v>0</v>
      </c>
      <c r="Z1606" s="114" t="str">
        <f t="shared" si="790"/>
        <v>A+J=</v>
      </c>
      <c r="AA1606" s="108">
        <f t="shared" si="791"/>
        <v>45889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>
        <f t="shared" si="781"/>
        <v>45872</v>
      </c>
      <c r="B1607" s="103">
        <f t="shared" si="774"/>
        <v>284.28621493999998</v>
      </c>
      <c r="C1607" s="103">
        <f t="shared" si="788"/>
        <v>203.52853382000001</v>
      </c>
      <c r="D1607" s="104">
        <f t="shared" si="782"/>
        <v>1209.432</v>
      </c>
      <c r="E1607" s="105">
        <f t="shared" si="795"/>
        <v>1212.296</v>
      </c>
      <c r="F1607" s="106">
        <f t="shared" si="796"/>
        <v>45829</v>
      </c>
      <c r="G1607" s="107">
        <f t="shared" si="775"/>
        <v>2.3680537640811128E-3</v>
      </c>
      <c r="H1607" s="108">
        <f t="shared" si="789"/>
        <v>45889</v>
      </c>
      <c r="I1607" s="108">
        <f t="shared" si="776"/>
        <v>45889</v>
      </c>
      <c r="J1607" s="109">
        <f t="shared" si="783"/>
        <v>22</v>
      </c>
      <c r="K1607" s="109">
        <f t="shared" si="799"/>
        <v>10</v>
      </c>
      <c r="L1607" s="8">
        <f t="shared" si="784"/>
        <v>1.00107569</v>
      </c>
      <c r="M1607" s="110">
        <f t="shared" si="798"/>
        <v>1.0023680500000001</v>
      </c>
      <c r="N1607" s="110">
        <f t="shared" si="793"/>
        <v>1.3897847335782643</v>
      </c>
      <c r="O1607" s="103">
        <f t="shared" si="797"/>
        <v>1.3912797100000001</v>
      </c>
      <c r="P1607" s="103">
        <f t="shared" si="777"/>
        <v>283.1651195</v>
      </c>
      <c r="Q1607" s="11">
        <f t="shared" si="792"/>
        <v>0</v>
      </c>
      <c r="R1607" s="7">
        <f t="shared" si="785"/>
        <v>0</v>
      </c>
      <c r="S1607" s="8">
        <f t="shared" si="778"/>
        <v>0</v>
      </c>
      <c r="T1607" s="113">
        <f t="shared" si="786"/>
        <v>0.1047</v>
      </c>
      <c r="U1607" s="111">
        <f t="shared" si="794"/>
        <v>10</v>
      </c>
      <c r="V1607" s="111">
        <v>252</v>
      </c>
      <c r="W1607" s="110">
        <f t="shared" si="779"/>
        <v>1.003959158</v>
      </c>
      <c r="X1607" s="103">
        <f t="shared" si="780"/>
        <v>1.1210954399999999</v>
      </c>
      <c r="Y1607" s="8">
        <f t="shared" si="787"/>
        <v>0</v>
      </c>
      <c r="Z1607" s="114" t="str">
        <f t="shared" si="790"/>
        <v>A+J=</v>
      </c>
      <c r="AA1607" s="108">
        <f t="shared" si="791"/>
        <v>45889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>
        <f t="shared" si="781"/>
        <v>45873</v>
      </c>
      <c r="B1608" s="103">
        <f t="shared" si="774"/>
        <v>284.28621493999998</v>
      </c>
      <c r="C1608" s="103">
        <f t="shared" si="788"/>
        <v>203.52853382000001</v>
      </c>
      <c r="D1608" s="104">
        <f t="shared" si="782"/>
        <v>1209.432</v>
      </c>
      <c r="E1608" s="105">
        <f t="shared" si="795"/>
        <v>1212.296</v>
      </c>
      <c r="F1608" s="106">
        <f t="shared" si="796"/>
        <v>45829</v>
      </c>
      <c r="G1608" s="107">
        <f t="shared" si="775"/>
        <v>2.3680537640811128E-3</v>
      </c>
      <c r="H1608" s="108">
        <f t="shared" si="789"/>
        <v>45889</v>
      </c>
      <c r="I1608" s="108">
        <f t="shared" si="776"/>
        <v>45889</v>
      </c>
      <c r="J1608" s="109">
        <f t="shared" si="783"/>
        <v>22</v>
      </c>
      <c r="K1608" s="109">
        <f t="shared" si="799"/>
        <v>10</v>
      </c>
      <c r="L1608" s="8">
        <f t="shared" si="784"/>
        <v>1.00107569</v>
      </c>
      <c r="M1608" s="110">
        <f t="shared" si="798"/>
        <v>1.0023680500000001</v>
      </c>
      <c r="N1608" s="110">
        <f t="shared" si="793"/>
        <v>1.3897847335782643</v>
      </c>
      <c r="O1608" s="103">
        <f t="shared" si="797"/>
        <v>1.3912797100000001</v>
      </c>
      <c r="P1608" s="103">
        <f t="shared" si="777"/>
        <v>283.1651195</v>
      </c>
      <c r="Q1608" s="11">
        <f t="shared" si="792"/>
        <v>0</v>
      </c>
      <c r="R1608" s="7">
        <f t="shared" si="785"/>
        <v>0</v>
      </c>
      <c r="S1608" s="8">
        <f t="shared" si="778"/>
        <v>0</v>
      </c>
      <c r="T1608" s="113">
        <f t="shared" si="786"/>
        <v>0.1047</v>
      </c>
      <c r="U1608" s="111">
        <f t="shared" si="794"/>
        <v>10</v>
      </c>
      <c r="V1608" s="111">
        <v>252</v>
      </c>
      <c r="W1608" s="110">
        <f t="shared" si="779"/>
        <v>1.003959158</v>
      </c>
      <c r="X1608" s="103">
        <f t="shared" si="780"/>
        <v>1.1210954399999999</v>
      </c>
      <c r="Y1608" s="8">
        <f t="shared" si="787"/>
        <v>0</v>
      </c>
      <c r="Z1608" s="114" t="str">
        <f t="shared" si="790"/>
        <v>A+J=</v>
      </c>
      <c r="AA1608" s="108">
        <f t="shared" si="791"/>
        <v>45889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>
        <f t="shared" si="781"/>
        <v>45874</v>
      </c>
      <c r="B1609" s="103">
        <f t="shared" si="774"/>
        <v>284.42914475999999</v>
      </c>
      <c r="C1609" s="103">
        <f t="shared" si="788"/>
        <v>203.52853382000001</v>
      </c>
      <c r="D1609" s="104">
        <f t="shared" si="782"/>
        <v>1209.432</v>
      </c>
      <c r="E1609" s="105">
        <f t="shared" si="795"/>
        <v>1212.296</v>
      </c>
      <c r="F1609" s="106">
        <f t="shared" si="796"/>
        <v>45829</v>
      </c>
      <c r="G1609" s="107">
        <f t="shared" si="775"/>
        <v>2.3680537640811128E-3</v>
      </c>
      <c r="H1609" s="108">
        <f t="shared" si="789"/>
        <v>45889</v>
      </c>
      <c r="I1609" s="108">
        <f t="shared" si="776"/>
        <v>45889</v>
      </c>
      <c r="J1609" s="109">
        <f t="shared" si="783"/>
        <v>22</v>
      </c>
      <c r="K1609" s="109">
        <f t="shared" si="799"/>
        <v>11</v>
      </c>
      <c r="L1609" s="8">
        <f t="shared" si="784"/>
        <v>1.00118332</v>
      </c>
      <c r="M1609" s="110">
        <f t="shared" si="798"/>
        <v>1.0023680500000001</v>
      </c>
      <c r="N1609" s="110">
        <f t="shared" si="793"/>
        <v>1.3897847335782643</v>
      </c>
      <c r="O1609" s="103">
        <f t="shared" si="797"/>
        <v>1.39142929</v>
      </c>
      <c r="P1609" s="103">
        <f t="shared" si="777"/>
        <v>283.1955633</v>
      </c>
      <c r="Q1609" s="11">
        <f t="shared" si="792"/>
        <v>0</v>
      </c>
      <c r="R1609" s="7">
        <f t="shared" si="785"/>
        <v>0</v>
      </c>
      <c r="S1609" s="8">
        <f t="shared" si="778"/>
        <v>0</v>
      </c>
      <c r="T1609" s="113">
        <f t="shared" si="786"/>
        <v>0.1047</v>
      </c>
      <c r="U1609" s="111">
        <f t="shared" si="794"/>
        <v>11</v>
      </c>
      <c r="V1609" s="111">
        <v>252</v>
      </c>
      <c r="W1609" s="110">
        <f t="shared" si="779"/>
        <v>1.004355935</v>
      </c>
      <c r="X1609" s="103">
        <f t="shared" si="780"/>
        <v>1.2335814599999999</v>
      </c>
      <c r="Y1609" s="8">
        <f t="shared" si="787"/>
        <v>0</v>
      </c>
      <c r="Z1609" s="114" t="str">
        <f t="shared" si="790"/>
        <v>A+J=</v>
      </c>
      <c r="AA1609" s="108">
        <f t="shared" si="791"/>
        <v>45889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>
        <f t="shared" si="781"/>
        <v>45875</v>
      </c>
      <c r="B1610" s="103">
        <f t="shared" ref="B1610:B1673" si="800">(P1610+X1610)</f>
        <v>284.57214934000001</v>
      </c>
      <c r="C1610" s="103">
        <f t="shared" si="788"/>
        <v>203.52853382000001</v>
      </c>
      <c r="D1610" s="104">
        <f t="shared" si="782"/>
        <v>1209.432</v>
      </c>
      <c r="E1610" s="105">
        <f t="shared" si="795"/>
        <v>1212.296</v>
      </c>
      <c r="F1610" s="106">
        <f t="shared" si="796"/>
        <v>45829</v>
      </c>
      <c r="G1610" s="107">
        <f t="shared" ref="G1610:G1673" si="801">(E1610/D1610)-1</f>
        <v>2.3680537640811128E-3</v>
      </c>
      <c r="H1610" s="108">
        <f t="shared" si="789"/>
        <v>45889</v>
      </c>
      <c r="I1610" s="108">
        <f t="shared" ref="I1610:I1673" si="802">IF(A1610&gt;I1609,H1610,I1609)</f>
        <v>45889</v>
      </c>
      <c r="J1610" s="109">
        <f t="shared" si="783"/>
        <v>22</v>
      </c>
      <c r="K1610" s="109">
        <f t="shared" si="799"/>
        <v>12</v>
      </c>
      <c r="L1610" s="8">
        <f t="shared" si="784"/>
        <v>1.0012909699999999</v>
      </c>
      <c r="M1610" s="110">
        <f t="shared" si="798"/>
        <v>1.0023680500000001</v>
      </c>
      <c r="N1610" s="110">
        <f t="shared" si="793"/>
        <v>1.3897847335782643</v>
      </c>
      <c r="O1610" s="103">
        <f t="shared" si="797"/>
        <v>1.3915789000000001</v>
      </c>
      <c r="P1610" s="103">
        <f t="shared" ref="P1610:P1673" si="803">TRUNC(C1610*O1610,8)</f>
        <v>283.22601321000002</v>
      </c>
      <c r="Q1610" s="11">
        <f t="shared" si="792"/>
        <v>0</v>
      </c>
      <c r="R1610" s="7">
        <f t="shared" si="785"/>
        <v>0</v>
      </c>
      <c r="S1610" s="8">
        <f t="shared" ref="S1610:S1673" si="804">IF(R1610&gt;0,TRUNC(R1610*P1610,8),0)</f>
        <v>0</v>
      </c>
      <c r="T1610" s="113">
        <f t="shared" si="786"/>
        <v>0.1047</v>
      </c>
      <c r="U1610" s="111">
        <f t="shared" si="794"/>
        <v>12</v>
      </c>
      <c r="V1610" s="111">
        <v>252</v>
      </c>
      <c r="W1610" s="110">
        <f t="shared" ref="W1610:W1673" si="805">ROUND((1+T1610)^TRUNC((U1610/V1610),9),9)</f>
        <v>1.004752869</v>
      </c>
      <c r="X1610" s="103">
        <f t="shared" ref="X1610:X1673" si="806">TRUNC((P1610*(W1610-1)),8)</f>
        <v>1.3461361300000001</v>
      </c>
      <c r="Y1610" s="8">
        <f t="shared" si="787"/>
        <v>0</v>
      </c>
      <c r="Z1610" s="114" t="str">
        <f t="shared" si="790"/>
        <v>A+J=</v>
      </c>
      <c r="AA1610" s="108">
        <f t="shared" si="791"/>
        <v>45889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>
        <f t="shared" ref="A1611:A1674" si="807">(A1610+1)</f>
        <v>45876</v>
      </c>
      <c r="B1611" s="103">
        <f t="shared" si="800"/>
        <v>284.71522256000003</v>
      </c>
      <c r="C1611" s="103">
        <f t="shared" si="788"/>
        <v>203.52853382000001</v>
      </c>
      <c r="D1611" s="104">
        <f t="shared" ref="D1611:D1674" si="808">IF(E1611=E1610,D1610,E1610)</f>
        <v>1209.432</v>
      </c>
      <c r="E1611" s="105">
        <f t="shared" si="795"/>
        <v>1212.296</v>
      </c>
      <c r="F1611" s="106">
        <f t="shared" si="796"/>
        <v>45829</v>
      </c>
      <c r="G1611" s="107">
        <f t="shared" si="801"/>
        <v>2.3680537640811128E-3</v>
      </c>
      <c r="H1611" s="108">
        <f t="shared" si="789"/>
        <v>45889</v>
      </c>
      <c r="I1611" s="108">
        <f t="shared" si="802"/>
        <v>45889</v>
      </c>
      <c r="J1611" s="109">
        <f t="shared" ref="J1611:J1674" si="809">IF(I1611=I1610,J1610,NETWORKDAYS(I1610,I1611,$AD$171:$AD$502)-1)</f>
        <v>22</v>
      </c>
      <c r="K1611" s="109">
        <f t="shared" si="799"/>
        <v>13</v>
      </c>
      <c r="L1611" s="8">
        <f t="shared" ref="L1611:L1674" si="810">IF(E1611&lt;D1611,1,TRUNC((E1611/D1611)^TRUNC((K1611/J1611),9),8))</f>
        <v>1.00139862</v>
      </c>
      <c r="M1611" s="110">
        <f t="shared" si="798"/>
        <v>1.0023680500000001</v>
      </c>
      <c r="N1611" s="110">
        <f t="shared" si="793"/>
        <v>1.3897847335782643</v>
      </c>
      <c r="O1611" s="103">
        <f t="shared" si="797"/>
        <v>1.3917285100000001</v>
      </c>
      <c r="P1611" s="103">
        <f t="shared" si="803"/>
        <v>283.25646311000003</v>
      </c>
      <c r="Q1611" s="11">
        <f t="shared" si="792"/>
        <v>0</v>
      </c>
      <c r="R1611" s="7">
        <f t="shared" ref="R1611:R1674" si="811">IF(Q1611&gt;0,VLOOKUP($A1611,$AD$10:$AI$165,6),0)</f>
        <v>0</v>
      </c>
      <c r="S1611" s="8">
        <f t="shared" si="804"/>
        <v>0</v>
      </c>
      <c r="T1611" s="113">
        <f t="shared" ref="T1611:T1674" si="812">(T1610)</f>
        <v>0.1047</v>
      </c>
      <c r="U1611" s="111">
        <f t="shared" si="794"/>
        <v>13</v>
      </c>
      <c r="V1611" s="111">
        <v>252</v>
      </c>
      <c r="W1611" s="110">
        <f t="shared" si="805"/>
        <v>1.00514996</v>
      </c>
      <c r="X1611" s="103">
        <f t="shared" si="806"/>
        <v>1.4587594500000001</v>
      </c>
      <c r="Y1611" s="8">
        <f t="shared" ref="Y1611:Y1674" si="813">IF(Z1611="INCORPJ=",0,IF(Q1611&gt;0,S1611+X1611,0))</f>
        <v>0</v>
      </c>
      <c r="Z1611" s="114" t="str">
        <f t="shared" si="790"/>
        <v>A+J=</v>
      </c>
      <c r="AA1611" s="108">
        <f t="shared" si="791"/>
        <v>45889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>
        <f t="shared" si="807"/>
        <v>45877</v>
      </c>
      <c r="B1612" s="103">
        <f t="shared" si="800"/>
        <v>284.85837029999999</v>
      </c>
      <c r="C1612" s="103">
        <f t="shared" ref="C1612:C1675" si="814">TRUNC(IF(Q1611&gt;0,VLOOKUP(A1611,$AD$12:$AE$165,2),C1611),8)</f>
        <v>203.52853382000001</v>
      </c>
      <c r="D1612" s="104">
        <f t="shared" si="808"/>
        <v>1209.432</v>
      </c>
      <c r="E1612" s="105">
        <f t="shared" si="795"/>
        <v>1212.296</v>
      </c>
      <c r="F1612" s="106">
        <f t="shared" si="796"/>
        <v>45829</v>
      </c>
      <c r="G1612" s="107">
        <f t="shared" si="801"/>
        <v>2.3680537640811128E-3</v>
      </c>
      <c r="H1612" s="108">
        <f t="shared" ref="H1612:H1675" si="815">IF(DAY(A1612)=H$9,VLOOKUP(A1612,AH$118:AN$450,4),H1611)</f>
        <v>45889</v>
      </c>
      <c r="I1612" s="108">
        <f t="shared" si="802"/>
        <v>45889</v>
      </c>
      <c r="J1612" s="109">
        <f t="shared" si="809"/>
        <v>22</v>
      </c>
      <c r="K1612" s="109">
        <f t="shared" si="799"/>
        <v>14</v>
      </c>
      <c r="L1612" s="8">
        <f t="shared" si="810"/>
        <v>1.00150629</v>
      </c>
      <c r="M1612" s="110">
        <f t="shared" si="798"/>
        <v>1.0023680500000001</v>
      </c>
      <c r="N1612" s="110">
        <f t="shared" si="793"/>
        <v>1.3897847335782643</v>
      </c>
      <c r="O1612" s="103">
        <f t="shared" si="797"/>
        <v>1.3918781499999999</v>
      </c>
      <c r="P1612" s="103">
        <f t="shared" si="803"/>
        <v>283.28691911999999</v>
      </c>
      <c r="Q1612" s="11">
        <f t="shared" si="792"/>
        <v>0</v>
      </c>
      <c r="R1612" s="7">
        <f t="shared" si="811"/>
        <v>0</v>
      </c>
      <c r="S1612" s="8">
        <f t="shared" si="804"/>
        <v>0</v>
      </c>
      <c r="T1612" s="113">
        <f t="shared" si="812"/>
        <v>0.1047</v>
      </c>
      <c r="U1612" s="111">
        <f t="shared" si="794"/>
        <v>14</v>
      </c>
      <c r="V1612" s="111">
        <v>252</v>
      </c>
      <c r="W1612" s="110">
        <f t="shared" si="805"/>
        <v>1.005547207</v>
      </c>
      <c r="X1612" s="103">
        <f t="shared" si="806"/>
        <v>1.5714511799999999</v>
      </c>
      <c r="Y1612" s="8">
        <f t="shared" si="813"/>
        <v>0</v>
      </c>
      <c r="Z1612" s="114" t="str">
        <f t="shared" ref="Z1612:Z1675" si="816">IF($Q1611&gt;0,VLOOKUP($A1611,$AD$10:$AM$165,9),Z1611)</f>
        <v>A+J=</v>
      </c>
      <c r="AA1612" s="108">
        <f t="shared" ref="AA1612:AA1675" si="817">IF($Q1611&gt;0,VLOOKUP($A1611,$AD$10:$AM$165,10),AA1611)</f>
        <v>45889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>
        <f t="shared" si="807"/>
        <v>45878</v>
      </c>
      <c r="B1613" s="103">
        <f t="shared" si="800"/>
        <v>285.00158905000001</v>
      </c>
      <c r="C1613" s="103">
        <f t="shared" si="814"/>
        <v>203.52853382000001</v>
      </c>
      <c r="D1613" s="104">
        <f t="shared" si="808"/>
        <v>1209.432</v>
      </c>
      <c r="E1613" s="105">
        <f t="shared" si="795"/>
        <v>1212.296</v>
      </c>
      <c r="F1613" s="106">
        <f t="shared" si="796"/>
        <v>45829</v>
      </c>
      <c r="G1613" s="107">
        <f t="shared" si="801"/>
        <v>2.3680537640811128E-3</v>
      </c>
      <c r="H1613" s="108">
        <f t="shared" si="815"/>
        <v>45889</v>
      </c>
      <c r="I1613" s="108">
        <f t="shared" si="802"/>
        <v>45889</v>
      </c>
      <c r="J1613" s="109">
        <f t="shared" si="809"/>
        <v>22</v>
      </c>
      <c r="K1613" s="109">
        <f t="shared" si="799"/>
        <v>15</v>
      </c>
      <c r="L1613" s="8">
        <f t="shared" si="810"/>
        <v>1.00161397</v>
      </c>
      <c r="M1613" s="110">
        <f t="shared" si="798"/>
        <v>1.0023680500000001</v>
      </c>
      <c r="N1613" s="110">
        <f t="shared" si="793"/>
        <v>1.3897847335782643</v>
      </c>
      <c r="O1613" s="103">
        <f t="shared" si="797"/>
        <v>1.3920277999999999</v>
      </c>
      <c r="P1613" s="103">
        <f t="shared" si="803"/>
        <v>283.31737716999999</v>
      </c>
      <c r="Q1613" s="11">
        <f t="shared" ref="Q1613:Q1676" si="818">IF(VLOOKUP(A1613,AD$10:AK$165,8)=VLOOKUP(A1612,AD$10:AK$165,8),0,VLOOKUP(A1613,AD$10:AK$165,8))</f>
        <v>0</v>
      </c>
      <c r="R1613" s="7">
        <f t="shared" si="811"/>
        <v>0</v>
      </c>
      <c r="S1613" s="8">
        <f t="shared" si="804"/>
        <v>0</v>
      </c>
      <c r="T1613" s="113">
        <f t="shared" si="812"/>
        <v>0.1047</v>
      </c>
      <c r="U1613" s="111">
        <f t="shared" si="794"/>
        <v>15</v>
      </c>
      <c r="V1613" s="111">
        <v>252</v>
      </c>
      <c r="W1613" s="110">
        <f t="shared" si="805"/>
        <v>1.005944612</v>
      </c>
      <c r="X1613" s="103">
        <f t="shared" si="806"/>
        <v>1.6842118800000001</v>
      </c>
      <c r="Y1613" s="8">
        <f t="shared" si="813"/>
        <v>0</v>
      </c>
      <c r="Z1613" s="114" t="str">
        <f t="shared" si="816"/>
        <v>A+J=</v>
      </c>
      <c r="AA1613" s="108">
        <f t="shared" si="817"/>
        <v>45889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>
        <f t="shared" si="807"/>
        <v>45879</v>
      </c>
      <c r="B1614" s="103">
        <f t="shared" si="800"/>
        <v>285.00158905000001</v>
      </c>
      <c r="C1614" s="103">
        <f t="shared" si="814"/>
        <v>203.52853382000001</v>
      </c>
      <c r="D1614" s="104">
        <f t="shared" si="808"/>
        <v>1209.432</v>
      </c>
      <c r="E1614" s="105">
        <f t="shared" si="795"/>
        <v>1212.296</v>
      </c>
      <c r="F1614" s="106">
        <f t="shared" si="796"/>
        <v>45829</v>
      </c>
      <c r="G1614" s="107">
        <f t="shared" si="801"/>
        <v>2.3680537640811128E-3</v>
      </c>
      <c r="H1614" s="108">
        <f t="shared" si="815"/>
        <v>45889</v>
      </c>
      <c r="I1614" s="108">
        <f t="shared" si="802"/>
        <v>45889</v>
      </c>
      <c r="J1614" s="109">
        <f t="shared" si="809"/>
        <v>22</v>
      </c>
      <c r="K1614" s="109">
        <f t="shared" si="799"/>
        <v>15</v>
      </c>
      <c r="L1614" s="8">
        <f t="shared" si="810"/>
        <v>1.00161397</v>
      </c>
      <c r="M1614" s="110">
        <f t="shared" si="798"/>
        <v>1.0023680500000001</v>
      </c>
      <c r="N1614" s="110">
        <f t="shared" si="793"/>
        <v>1.3897847335782643</v>
      </c>
      <c r="O1614" s="103">
        <f t="shared" si="797"/>
        <v>1.3920277999999999</v>
      </c>
      <c r="P1614" s="103">
        <f t="shared" si="803"/>
        <v>283.31737716999999</v>
      </c>
      <c r="Q1614" s="11">
        <f t="shared" si="818"/>
        <v>0</v>
      </c>
      <c r="R1614" s="7">
        <f t="shared" si="811"/>
        <v>0</v>
      </c>
      <c r="S1614" s="8">
        <f t="shared" si="804"/>
        <v>0</v>
      </c>
      <c r="T1614" s="113">
        <f t="shared" si="812"/>
        <v>0.1047</v>
      </c>
      <c r="U1614" s="111">
        <f t="shared" si="794"/>
        <v>15</v>
      </c>
      <c r="V1614" s="111">
        <v>252</v>
      </c>
      <c r="W1614" s="110">
        <f t="shared" si="805"/>
        <v>1.005944612</v>
      </c>
      <c r="X1614" s="103">
        <f t="shared" si="806"/>
        <v>1.6842118800000001</v>
      </c>
      <c r="Y1614" s="8">
        <f t="shared" si="813"/>
        <v>0</v>
      </c>
      <c r="Z1614" s="114" t="str">
        <f t="shared" si="816"/>
        <v>A+J=</v>
      </c>
      <c r="AA1614" s="108">
        <f t="shared" si="817"/>
        <v>45889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>
        <f t="shared" si="807"/>
        <v>45880</v>
      </c>
      <c r="B1615" s="103">
        <f t="shared" si="800"/>
        <v>285.00158905000001</v>
      </c>
      <c r="C1615" s="103">
        <f t="shared" si="814"/>
        <v>203.52853382000001</v>
      </c>
      <c r="D1615" s="104">
        <f t="shared" si="808"/>
        <v>1209.432</v>
      </c>
      <c r="E1615" s="105">
        <f t="shared" si="795"/>
        <v>1212.296</v>
      </c>
      <c r="F1615" s="106">
        <f t="shared" si="796"/>
        <v>45829</v>
      </c>
      <c r="G1615" s="107">
        <f t="shared" si="801"/>
        <v>2.3680537640811128E-3</v>
      </c>
      <c r="H1615" s="108">
        <f t="shared" si="815"/>
        <v>45889</v>
      </c>
      <c r="I1615" s="108">
        <f t="shared" si="802"/>
        <v>45889</v>
      </c>
      <c r="J1615" s="109">
        <f t="shared" si="809"/>
        <v>22</v>
      </c>
      <c r="K1615" s="109">
        <f t="shared" si="799"/>
        <v>15</v>
      </c>
      <c r="L1615" s="8">
        <f t="shared" si="810"/>
        <v>1.00161397</v>
      </c>
      <c r="M1615" s="110">
        <f t="shared" si="798"/>
        <v>1.0023680500000001</v>
      </c>
      <c r="N1615" s="110">
        <f t="shared" si="793"/>
        <v>1.3897847335782643</v>
      </c>
      <c r="O1615" s="103">
        <f t="shared" si="797"/>
        <v>1.3920277999999999</v>
      </c>
      <c r="P1615" s="103">
        <f t="shared" si="803"/>
        <v>283.31737716999999</v>
      </c>
      <c r="Q1615" s="11">
        <f t="shared" si="818"/>
        <v>0</v>
      </c>
      <c r="R1615" s="7">
        <f t="shared" si="811"/>
        <v>0</v>
      </c>
      <c r="S1615" s="8">
        <f t="shared" si="804"/>
        <v>0</v>
      </c>
      <c r="T1615" s="113">
        <f t="shared" si="812"/>
        <v>0.1047</v>
      </c>
      <c r="U1615" s="111">
        <f t="shared" si="794"/>
        <v>15</v>
      </c>
      <c r="V1615" s="111">
        <v>252</v>
      </c>
      <c r="W1615" s="110">
        <f t="shared" si="805"/>
        <v>1.005944612</v>
      </c>
      <c r="X1615" s="103">
        <f t="shared" si="806"/>
        <v>1.6842118800000001</v>
      </c>
      <c r="Y1615" s="8">
        <f t="shared" si="813"/>
        <v>0</v>
      </c>
      <c r="Z1615" s="114" t="str">
        <f t="shared" si="816"/>
        <v>A+J=</v>
      </c>
      <c r="AA1615" s="108">
        <f t="shared" si="817"/>
        <v>45889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>
        <f t="shared" si="807"/>
        <v>45881</v>
      </c>
      <c r="B1616" s="103">
        <f t="shared" si="800"/>
        <v>285.14488029</v>
      </c>
      <c r="C1616" s="103">
        <f t="shared" si="814"/>
        <v>203.52853382000001</v>
      </c>
      <c r="D1616" s="104">
        <f t="shared" si="808"/>
        <v>1209.432</v>
      </c>
      <c r="E1616" s="105">
        <f t="shared" si="795"/>
        <v>1212.296</v>
      </c>
      <c r="F1616" s="106">
        <f t="shared" si="796"/>
        <v>45829</v>
      </c>
      <c r="G1616" s="107">
        <f t="shared" si="801"/>
        <v>2.3680537640811128E-3</v>
      </c>
      <c r="H1616" s="108">
        <f t="shared" si="815"/>
        <v>45889</v>
      </c>
      <c r="I1616" s="108">
        <f t="shared" si="802"/>
        <v>45889</v>
      </c>
      <c r="J1616" s="109">
        <f t="shared" si="809"/>
        <v>22</v>
      </c>
      <c r="K1616" s="109">
        <f t="shared" si="799"/>
        <v>16</v>
      </c>
      <c r="L1616" s="8">
        <f t="shared" si="810"/>
        <v>1.0017216600000001</v>
      </c>
      <c r="M1616" s="110">
        <f t="shared" si="798"/>
        <v>1.0023680500000001</v>
      </c>
      <c r="N1616" s="110">
        <f t="shared" si="793"/>
        <v>1.3897847335782643</v>
      </c>
      <c r="O1616" s="103">
        <f t="shared" si="797"/>
        <v>1.39217747</v>
      </c>
      <c r="P1616" s="103">
        <f t="shared" si="803"/>
        <v>283.34783928000002</v>
      </c>
      <c r="Q1616" s="11">
        <f t="shared" si="818"/>
        <v>0</v>
      </c>
      <c r="R1616" s="7">
        <f t="shared" si="811"/>
        <v>0</v>
      </c>
      <c r="S1616" s="8">
        <f t="shared" si="804"/>
        <v>0</v>
      </c>
      <c r="T1616" s="113">
        <f t="shared" si="812"/>
        <v>0.1047</v>
      </c>
      <c r="U1616" s="111">
        <f t="shared" si="794"/>
        <v>16</v>
      </c>
      <c r="V1616" s="111">
        <v>252</v>
      </c>
      <c r="W1616" s="110">
        <f t="shared" si="805"/>
        <v>1.006342173</v>
      </c>
      <c r="X1616" s="103">
        <f t="shared" si="806"/>
        <v>1.79704101</v>
      </c>
      <c r="Y1616" s="8">
        <f t="shared" si="813"/>
        <v>0</v>
      </c>
      <c r="Z1616" s="114" t="str">
        <f t="shared" si="816"/>
        <v>A+J=</v>
      </c>
      <c r="AA1616" s="108">
        <f t="shared" si="817"/>
        <v>45889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>
        <f t="shared" si="807"/>
        <v>45882</v>
      </c>
      <c r="B1617" s="103">
        <f t="shared" si="800"/>
        <v>285.28824259000004</v>
      </c>
      <c r="C1617" s="103">
        <f t="shared" si="814"/>
        <v>203.52853382000001</v>
      </c>
      <c r="D1617" s="104">
        <f t="shared" si="808"/>
        <v>1209.432</v>
      </c>
      <c r="E1617" s="105">
        <f t="shared" si="795"/>
        <v>1212.296</v>
      </c>
      <c r="F1617" s="106">
        <f t="shared" si="796"/>
        <v>45829</v>
      </c>
      <c r="G1617" s="107">
        <f t="shared" si="801"/>
        <v>2.3680537640811128E-3</v>
      </c>
      <c r="H1617" s="108">
        <f t="shared" si="815"/>
        <v>45889</v>
      </c>
      <c r="I1617" s="108">
        <f t="shared" si="802"/>
        <v>45889</v>
      </c>
      <c r="J1617" s="109">
        <f t="shared" si="809"/>
        <v>22</v>
      </c>
      <c r="K1617" s="109">
        <f t="shared" si="799"/>
        <v>17</v>
      </c>
      <c r="L1617" s="8">
        <f t="shared" si="810"/>
        <v>1.0018293599999999</v>
      </c>
      <c r="M1617" s="110">
        <f t="shared" si="798"/>
        <v>1.0023680500000001</v>
      </c>
      <c r="N1617" s="110">
        <f t="shared" si="793"/>
        <v>1.3897847335782643</v>
      </c>
      <c r="O1617" s="103">
        <f t="shared" si="797"/>
        <v>1.3923271500000001</v>
      </c>
      <c r="P1617" s="103">
        <f t="shared" si="803"/>
        <v>283.37830343000002</v>
      </c>
      <c r="Q1617" s="11">
        <f t="shared" si="818"/>
        <v>0</v>
      </c>
      <c r="R1617" s="7">
        <f t="shared" si="811"/>
        <v>0</v>
      </c>
      <c r="S1617" s="8">
        <f t="shared" si="804"/>
        <v>0</v>
      </c>
      <c r="T1617" s="113">
        <f t="shared" si="812"/>
        <v>0.1047</v>
      </c>
      <c r="U1617" s="111">
        <f t="shared" si="794"/>
        <v>17</v>
      </c>
      <c r="V1617" s="111">
        <v>252</v>
      </c>
      <c r="W1617" s="110">
        <f t="shared" si="805"/>
        <v>1.0067398919999999</v>
      </c>
      <c r="X1617" s="103">
        <f t="shared" si="806"/>
        <v>1.90993916</v>
      </c>
      <c r="Y1617" s="8">
        <f t="shared" si="813"/>
        <v>0</v>
      </c>
      <c r="Z1617" s="114" t="str">
        <f t="shared" si="816"/>
        <v>A+J=</v>
      </c>
      <c r="AA1617" s="108">
        <f t="shared" si="817"/>
        <v>45889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>
        <f t="shared" si="807"/>
        <v>45883</v>
      </c>
      <c r="B1618" s="103">
        <f t="shared" si="800"/>
        <v>285.43167771000003</v>
      </c>
      <c r="C1618" s="103">
        <f t="shared" si="814"/>
        <v>203.52853382000001</v>
      </c>
      <c r="D1618" s="104">
        <f t="shared" si="808"/>
        <v>1209.432</v>
      </c>
      <c r="E1618" s="105">
        <f t="shared" si="795"/>
        <v>1212.296</v>
      </c>
      <c r="F1618" s="106">
        <f t="shared" si="796"/>
        <v>45829</v>
      </c>
      <c r="G1618" s="107">
        <f t="shared" si="801"/>
        <v>2.3680537640811128E-3</v>
      </c>
      <c r="H1618" s="108">
        <f t="shared" si="815"/>
        <v>45889</v>
      </c>
      <c r="I1618" s="108">
        <f t="shared" si="802"/>
        <v>45889</v>
      </c>
      <c r="J1618" s="109">
        <f t="shared" si="809"/>
        <v>22</v>
      </c>
      <c r="K1618" s="109">
        <f t="shared" si="799"/>
        <v>18</v>
      </c>
      <c r="L1618" s="8">
        <f t="shared" si="810"/>
        <v>1.00193708</v>
      </c>
      <c r="M1618" s="110">
        <f t="shared" si="798"/>
        <v>1.0023680500000001</v>
      </c>
      <c r="N1618" s="110">
        <f t="shared" si="793"/>
        <v>1.3897847335782643</v>
      </c>
      <c r="O1618" s="103">
        <f t="shared" si="797"/>
        <v>1.39247685</v>
      </c>
      <c r="P1618" s="103">
        <f t="shared" si="803"/>
        <v>283.40877165000001</v>
      </c>
      <c r="Q1618" s="11">
        <f t="shared" si="818"/>
        <v>0</v>
      </c>
      <c r="R1618" s="7">
        <f t="shared" si="811"/>
        <v>0</v>
      </c>
      <c r="S1618" s="8">
        <f t="shared" si="804"/>
        <v>0</v>
      </c>
      <c r="T1618" s="113">
        <f t="shared" si="812"/>
        <v>0.1047</v>
      </c>
      <c r="U1618" s="111">
        <f t="shared" si="794"/>
        <v>18</v>
      </c>
      <c r="V1618" s="111">
        <v>252</v>
      </c>
      <c r="W1618" s="110">
        <f t="shared" si="805"/>
        <v>1.007137768</v>
      </c>
      <c r="X1618" s="103">
        <f t="shared" si="806"/>
        <v>2.02290606</v>
      </c>
      <c r="Y1618" s="8">
        <f t="shared" si="813"/>
        <v>0</v>
      </c>
      <c r="Z1618" s="114" t="str">
        <f t="shared" si="816"/>
        <v>A+J=</v>
      </c>
      <c r="AA1618" s="108">
        <f t="shared" si="817"/>
        <v>45889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>
        <f t="shared" si="807"/>
        <v>45884</v>
      </c>
      <c r="B1619" s="103">
        <f t="shared" si="800"/>
        <v>285.57518363000003</v>
      </c>
      <c r="C1619" s="103">
        <f t="shared" si="814"/>
        <v>203.52853382000001</v>
      </c>
      <c r="D1619" s="104">
        <f t="shared" si="808"/>
        <v>1209.432</v>
      </c>
      <c r="E1619" s="105">
        <f t="shared" si="795"/>
        <v>1212.296</v>
      </c>
      <c r="F1619" s="106">
        <f t="shared" si="796"/>
        <v>45829</v>
      </c>
      <c r="G1619" s="107">
        <f t="shared" si="801"/>
        <v>2.3680537640811128E-3</v>
      </c>
      <c r="H1619" s="108">
        <f t="shared" si="815"/>
        <v>45889</v>
      </c>
      <c r="I1619" s="108">
        <f t="shared" si="802"/>
        <v>45889</v>
      </c>
      <c r="J1619" s="109">
        <f t="shared" si="809"/>
        <v>22</v>
      </c>
      <c r="K1619" s="109">
        <f t="shared" si="799"/>
        <v>19</v>
      </c>
      <c r="L1619" s="8">
        <f t="shared" si="810"/>
        <v>1.0020448</v>
      </c>
      <c r="M1619" s="110">
        <f t="shared" si="798"/>
        <v>1.0023680500000001</v>
      </c>
      <c r="N1619" s="110">
        <f t="shared" si="793"/>
        <v>1.3897847335782643</v>
      </c>
      <c r="O1619" s="103">
        <f t="shared" si="797"/>
        <v>1.3926265600000001</v>
      </c>
      <c r="P1619" s="103">
        <f t="shared" si="803"/>
        <v>283.43924191000002</v>
      </c>
      <c r="Q1619" s="11">
        <f t="shared" si="818"/>
        <v>0</v>
      </c>
      <c r="R1619" s="7">
        <f t="shared" si="811"/>
        <v>0</v>
      </c>
      <c r="S1619" s="8">
        <f t="shared" si="804"/>
        <v>0</v>
      </c>
      <c r="T1619" s="113">
        <f t="shared" si="812"/>
        <v>0.1047</v>
      </c>
      <c r="U1619" s="111">
        <f t="shared" si="794"/>
        <v>19</v>
      </c>
      <c r="V1619" s="111">
        <v>252</v>
      </c>
      <c r="W1619" s="110">
        <f t="shared" si="805"/>
        <v>1.007535801</v>
      </c>
      <c r="X1619" s="103">
        <f t="shared" si="806"/>
        <v>2.1359417199999999</v>
      </c>
      <c r="Y1619" s="8">
        <f t="shared" si="813"/>
        <v>0</v>
      </c>
      <c r="Z1619" s="114" t="str">
        <f t="shared" si="816"/>
        <v>A+J=</v>
      </c>
      <c r="AA1619" s="108">
        <f t="shared" si="817"/>
        <v>45889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>
        <f t="shared" si="807"/>
        <v>45885</v>
      </c>
      <c r="B1620" s="103">
        <f t="shared" si="800"/>
        <v>285.71876473999998</v>
      </c>
      <c r="C1620" s="103">
        <f t="shared" si="814"/>
        <v>203.52853382000001</v>
      </c>
      <c r="D1620" s="104">
        <f t="shared" si="808"/>
        <v>1209.432</v>
      </c>
      <c r="E1620" s="105">
        <f t="shared" si="795"/>
        <v>1212.296</v>
      </c>
      <c r="F1620" s="106">
        <f t="shared" si="796"/>
        <v>45829</v>
      </c>
      <c r="G1620" s="107">
        <f t="shared" si="801"/>
        <v>2.3680537640811128E-3</v>
      </c>
      <c r="H1620" s="108">
        <f t="shared" si="815"/>
        <v>45889</v>
      </c>
      <c r="I1620" s="108">
        <f t="shared" si="802"/>
        <v>45889</v>
      </c>
      <c r="J1620" s="109">
        <f t="shared" si="809"/>
        <v>22</v>
      </c>
      <c r="K1620" s="109">
        <f t="shared" si="799"/>
        <v>20</v>
      </c>
      <c r="L1620" s="8">
        <f t="shared" si="810"/>
        <v>1.00215254</v>
      </c>
      <c r="M1620" s="110">
        <f t="shared" si="798"/>
        <v>1.0023680500000001</v>
      </c>
      <c r="N1620" s="110">
        <f t="shared" si="793"/>
        <v>1.3897847335782643</v>
      </c>
      <c r="O1620" s="103">
        <f t="shared" si="797"/>
        <v>1.3927763</v>
      </c>
      <c r="P1620" s="103">
        <f t="shared" si="803"/>
        <v>283.46971826999999</v>
      </c>
      <c r="Q1620" s="11">
        <f t="shared" si="818"/>
        <v>0</v>
      </c>
      <c r="R1620" s="7">
        <f t="shared" si="811"/>
        <v>0</v>
      </c>
      <c r="S1620" s="8">
        <f t="shared" si="804"/>
        <v>0</v>
      </c>
      <c r="T1620" s="113">
        <f t="shared" si="812"/>
        <v>0.1047</v>
      </c>
      <c r="U1620" s="111">
        <f t="shared" si="794"/>
        <v>20</v>
      </c>
      <c r="V1620" s="111">
        <v>252</v>
      </c>
      <c r="W1620" s="110">
        <f t="shared" si="805"/>
        <v>1.0079339919999999</v>
      </c>
      <c r="X1620" s="103">
        <f t="shared" si="806"/>
        <v>2.2490464700000001</v>
      </c>
      <c r="Y1620" s="8">
        <f t="shared" si="813"/>
        <v>0</v>
      </c>
      <c r="Z1620" s="114" t="str">
        <f t="shared" si="816"/>
        <v>A+J=</v>
      </c>
      <c r="AA1620" s="108">
        <f t="shared" si="817"/>
        <v>45889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>
        <f t="shared" si="807"/>
        <v>45886</v>
      </c>
      <c r="B1621" s="103">
        <f t="shared" si="800"/>
        <v>285.71876473999998</v>
      </c>
      <c r="C1621" s="103">
        <f t="shared" si="814"/>
        <v>203.52853382000001</v>
      </c>
      <c r="D1621" s="104">
        <f t="shared" si="808"/>
        <v>1209.432</v>
      </c>
      <c r="E1621" s="105">
        <f t="shared" si="795"/>
        <v>1212.296</v>
      </c>
      <c r="F1621" s="106">
        <f t="shared" si="796"/>
        <v>45829</v>
      </c>
      <c r="G1621" s="107">
        <f t="shared" si="801"/>
        <v>2.3680537640811128E-3</v>
      </c>
      <c r="H1621" s="108">
        <f t="shared" si="815"/>
        <v>45889</v>
      </c>
      <c r="I1621" s="108">
        <f t="shared" si="802"/>
        <v>45889</v>
      </c>
      <c r="J1621" s="109">
        <f t="shared" si="809"/>
        <v>22</v>
      </c>
      <c r="K1621" s="109">
        <f t="shared" si="799"/>
        <v>20</v>
      </c>
      <c r="L1621" s="8">
        <f t="shared" si="810"/>
        <v>1.00215254</v>
      </c>
      <c r="M1621" s="110">
        <f t="shared" si="798"/>
        <v>1.0023680500000001</v>
      </c>
      <c r="N1621" s="110">
        <f t="shared" si="793"/>
        <v>1.3897847335782643</v>
      </c>
      <c r="O1621" s="103">
        <f t="shared" si="797"/>
        <v>1.3927763</v>
      </c>
      <c r="P1621" s="103">
        <f t="shared" si="803"/>
        <v>283.46971826999999</v>
      </c>
      <c r="Q1621" s="11">
        <f t="shared" si="818"/>
        <v>0</v>
      </c>
      <c r="R1621" s="7">
        <f t="shared" si="811"/>
        <v>0</v>
      </c>
      <c r="S1621" s="8">
        <f t="shared" si="804"/>
        <v>0</v>
      </c>
      <c r="T1621" s="113">
        <f t="shared" si="812"/>
        <v>0.1047</v>
      </c>
      <c r="U1621" s="111">
        <f t="shared" si="794"/>
        <v>20</v>
      </c>
      <c r="V1621" s="111">
        <v>252</v>
      </c>
      <c r="W1621" s="110">
        <f t="shared" si="805"/>
        <v>1.0079339919999999</v>
      </c>
      <c r="X1621" s="103">
        <f t="shared" si="806"/>
        <v>2.2490464700000001</v>
      </c>
      <c r="Y1621" s="8">
        <f t="shared" si="813"/>
        <v>0</v>
      </c>
      <c r="Z1621" s="114" t="str">
        <f t="shared" si="816"/>
        <v>A+J=</v>
      </c>
      <c r="AA1621" s="108">
        <f t="shared" si="817"/>
        <v>45889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>
        <f t="shared" si="807"/>
        <v>45887</v>
      </c>
      <c r="B1622" s="103">
        <f t="shared" si="800"/>
        <v>285.71876473999998</v>
      </c>
      <c r="C1622" s="103">
        <f t="shared" si="814"/>
        <v>203.52853382000001</v>
      </c>
      <c r="D1622" s="104">
        <f t="shared" si="808"/>
        <v>1209.432</v>
      </c>
      <c r="E1622" s="105">
        <f t="shared" si="795"/>
        <v>1212.296</v>
      </c>
      <c r="F1622" s="106">
        <f t="shared" si="796"/>
        <v>45829</v>
      </c>
      <c r="G1622" s="107">
        <f t="shared" si="801"/>
        <v>2.3680537640811128E-3</v>
      </c>
      <c r="H1622" s="108">
        <f t="shared" si="815"/>
        <v>45889</v>
      </c>
      <c r="I1622" s="108">
        <f t="shared" si="802"/>
        <v>45889</v>
      </c>
      <c r="J1622" s="109">
        <f t="shared" si="809"/>
        <v>22</v>
      </c>
      <c r="K1622" s="109">
        <f t="shared" si="799"/>
        <v>20</v>
      </c>
      <c r="L1622" s="8">
        <f t="shared" si="810"/>
        <v>1.00215254</v>
      </c>
      <c r="M1622" s="110">
        <f t="shared" si="798"/>
        <v>1.0023680500000001</v>
      </c>
      <c r="N1622" s="110">
        <f t="shared" si="793"/>
        <v>1.3897847335782643</v>
      </c>
      <c r="O1622" s="103">
        <f t="shared" si="797"/>
        <v>1.3927763</v>
      </c>
      <c r="P1622" s="103">
        <f t="shared" si="803"/>
        <v>283.46971826999999</v>
      </c>
      <c r="Q1622" s="11">
        <f t="shared" si="818"/>
        <v>0</v>
      </c>
      <c r="R1622" s="7">
        <f t="shared" si="811"/>
        <v>0</v>
      </c>
      <c r="S1622" s="8">
        <f t="shared" si="804"/>
        <v>0</v>
      </c>
      <c r="T1622" s="113">
        <f t="shared" si="812"/>
        <v>0.1047</v>
      </c>
      <c r="U1622" s="111">
        <f t="shared" si="794"/>
        <v>20</v>
      </c>
      <c r="V1622" s="111">
        <v>252</v>
      </c>
      <c r="W1622" s="110">
        <f t="shared" si="805"/>
        <v>1.0079339919999999</v>
      </c>
      <c r="X1622" s="103">
        <f t="shared" si="806"/>
        <v>2.2490464700000001</v>
      </c>
      <c r="Y1622" s="8">
        <f t="shared" si="813"/>
        <v>0</v>
      </c>
      <c r="Z1622" s="114" t="str">
        <f t="shared" si="816"/>
        <v>A+J=</v>
      </c>
      <c r="AA1622" s="108">
        <f t="shared" si="817"/>
        <v>45889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>
        <f t="shared" si="807"/>
        <v>45888</v>
      </c>
      <c r="B1623" s="103">
        <f t="shared" si="800"/>
        <v>285.86241640999998</v>
      </c>
      <c r="C1623" s="103">
        <f t="shared" si="814"/>
        <v>203.52853382000001</v>
      </c>
      <c r="D1623" s="104">
        <f t="shared" si="808"/>
        <v>1209.432</v>
      </c>
      <c r="E1623" s="105">
        <f t="shared" si="795"/>
        <v>1212.296</v>
      </c>
      <c r="F1623" s="106">
        <f t="shared" si="796"/>
        <v>45829</v>
      </c>
      <c r="G1623" s="107">
        <f t="shared" si="801"/>
        <v>2.3680537640811128E-3</v>
      </c>
      <c r="H1623" s="108">
        <f t="shared" si="815"/>
        <v>45889</v>
      </c>
      <c r="I1623" s="108">
        <f t="shared" si="802"/>
        <v>45889</v>
      </c>
      <c r="J1623" s="109">
        <f t="shared" si="809"/>
        <v>22</v>
      </c>
      <c r="K1623" s="109">
        <f t="shared" si="799"/>
        <v>21</v>
      </c>
      <c r="L1623" s="8">
        <f t="shared" si="810"/>
        <v>1.0022602899999999</v>
      </c>
      <c r="M1623" s="110">
        <f t="shared" si="798"/>
        <v>1.0023680500000001</v>
      </c>
      <c r="N1623" s="110">
        <f t="shared" si="793"/>
        <v>1.3897847335782643</v>
      </c>
      <c r="O1623" s="103">
        <f t="shared" si="797"/>
        <v>1.39292605</v>
      </c>
      <c r="P1623" s="103">
        <f t="shared" si="803"/>
        <v>283.50019666999998</v>
      </c>
      <c r="Q1623" s="11">
        <f t="shared" si="818"/>
        <v>0</v>
      </c>
      <c r="R1623" s="7">
        <f t="shared" si="811"/>
        <v>0</v>
      </c>
      <c r="S1623" s="8">
        <f t="shared" si="804"/>
        <v>0</v>
      </c>
      <c r="T1623" s="113">
        <f t="shared" si="812"/>
        <v>0.1047</v>
      </c>
      <c r="U1623" s="111">
        <f t="shared" si="794"/>
        <v>21</v>
      </c>
      <c r="V1623" s="111">
        <v>252</v>
      </c>
      <c r="W1623" s="110">
        <f t="shared" si="805"/>
        <v>1.0083323390000001</v>
      </c>
      <c r="X1623" s="103">
        <f t="shared" si="806"/>
        <v>2.36221974</v>
      </c>
      <c r="Y1623" s="8">
        <f t="shared" si="813"/>
        <v>0</v>
      </c>
      <c r="Z1623" s="114" t="str">
        <f t="shared" si="816"/>
        <v>A+J=</v>
      </c>
      <c r="AA1623" s="108">
        <f t="shared" si="817"/>
        <v>45889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>
        <f t="shared" si="807"/>
        <v>45889</v>
      </c>
      <c r="B1624" s="103">
        <f t="shared" si="800"/>
        <v>286.00613949000001</v>
      </c>
      <c r="C1624" s="103">
        <f t="shared" si="814"/>
        <v>203.52853382000001</v>
      </c>
      <c r="D1624" s="104">
        <f t="shared" si="808"/>
        <v>1209.432</v>
      </c>
      <c r="E1624" s="105">
        <f t="shared" si="795"/>
        <v>1212.296</v>
      </c>
      <c r="F1624" s="106">
        <f t="shared" si="796"/>
        <v>45829</v>
      </c>
      <c r="G1624" s="107">
        <f t="shared" si="801"/>
        <v>2.3680537640811128E-3</v>
      </c>
      <c r="H1624" s="108">
        <f t="shared" si="815"/>
        <v>45922</v>
      </c>
      <c r="I1624" s="108">
        <f t="shared" si="802"/>
        <v>45889</v>
      </c>
      <c r="J1624" s="109">
        <f t="shared" si="809"/>
        <v>22</v>
      </c>
      <c r="K1624" s="109">
        <f t="shared" si="799"/>
        <v>22</v>
      </c>
      <c r="L1624" s="8">
        <f t="shared" si="810"/>
        <v>1.0023680500000001</v>
      </c>
      <c r="M1624" s="110">
        <f t="shared" si="798"/>
        <v>1.0023680500000001</v>
      </c>
      <c r="N1624" s="110">
        <f t="shared" si="793"/>
        <v>1.3897847335782643</v>
      </c>
      <c r="O1624" s="103">
        <f t="shared" si="797"/>
        <v>1.39307581</v>
      </c>
      <c r="P1624" s="103">
        <f t="shared" si="803"/>
        <v>283.53067709999999</v>
      </c>
      <c r="Q1624" s="11">
        <f t="shared" si="818"/>
        <v>53</v>
      </c>
      <c r="R1624" s="7">
        <f t="shared" si="811"/>
        <v>4.6205999999999997E-2</v>
      </c>
      <c r="S1624" s="8">
        <f t="shared" si="804"/>
        <v>13.100818459999999</v>
      </c>
      <c r="T1624" s="113">
        <f t="shared" si="812"/>
        <v>0.1047</v>
      </c>
      <c r="U1624" s="111">
        <f t="shared" si="794"/>
        <v>22</v>
      </c>
      <c r="V1624" s="111">
        <v>252</v>
      </c>
      <c r="W1624" s="110">
        <f t="shared" si="805"/>
        <v>1.0087308450000001</v>
      </c>
      <c r="X1624" s="103">
        <f t="shared" si="806"/>
        <v>2.4754623900000001</v>
      </c>
      <c r="Y1624" s="8">
        <f t="shared" si="813"/>
        <v>15.57628085</v>
      </c>
      <c r="Z1624" s="114" t="str">
        <f t="shared" si="816"/>
        <v>A+J=</v>
      </c>
      <c r="AA1624" s="108">
        <f t="shared" si="817"/>
        <v>45889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>
        <f t="shared" si="807"/>
        <v>45890</v>
      </c>
      <c r="B1625" s="103">
        <f t="shared" si="800"/>
        <v>270.56455699999998</v>
      </c>
      <c r="C1625" s="103">
        <f t="shared" si="814"/>
        <v>194.12429438999999</v>
      </c>
      <c r="D1625" s="104">
        <f t="shared" si="808"/>
        <v>1209.432</v>
      </c>
      <c r="E1625" s="105">
        <f t="shared" si="795"/>
        <v>1212.296</v>
      </c>
      <c r="F1625" s="106">
        <f t="shared" si="796"/>
        <v>45858</v>
      </c>
      <c r="G1625" s="107">
        <f t="shared" si="801"/>
        <v>2.3680537640811128E-3</v>
      </c>
      <c r="H1625" s="108">
        <f t="shared" si="815"/>
        <v>45922</v>
      </c>
      <c r="I1625" s="108">
        <f t="shared" si="802"/>
        <v>45922</v>
      </c>
      <c r="J1625" s="109">
        <f t="shared" si="809"/>
        <v>23</v>
      </c>
      <c r="K1625" s="109">
        <f t="shared" si="799"/>
        <v>1</v>
      </c>
      <c r="L1625" s="8">
        <f t="shared" si="810"/>
        <v>1.00010284</v>
      </c>
      <c r="M1625" s="110">
        <f t="shared" si="798"/>
        <v>1.0023680500000001</v>
      </c>
      <c r="N1625" s="110">
        <f t="shared" si="793"/>
        <v>1.3930758133166143</v>
      </c>
      <c r="O1625" s="103">
        <f t="shared" si="797"/>
        <v>1.39321907</v>
      </c>
      <c r="P1625" s="103">
        <f t="shared" si="803"/>
        <v>270.45766888999998</v>
      </c>
      <c r="Q1625" s="11">
        <f t="shared" si="818"/>
        <v>0</v>
      </c>
      <c r="R1625" s="7">
        <f t="shared" si="811"/>
        <v>0</v>
      </c>
      <c r="S1625" s="8">
        <f t="shared" si="804"/>
        <v>0</v>
      </c>
      <c r="T1625" s="113">
        <f t="shared" si="812"/>
        <v>0.1047</v>
      </c>
      <c r="U1625" s="111">
        <f t="shared" si="794"/>
        <v>1</v>
      </c>
      <c r="V1625" s="111">
        <v>252</v>
      </c>
      <c r="W1625" s="110">
        <f t="shared" si="805"/>
        <v>1.0003952119999999</v>
      </c>
      <c r="X1625" s="103">
        <f t="shared" si="806"/>
        <v>0.10688810999999999</v>
      </c>
      <c r="Y1625" s="8">
        <f t="shared" si="813"/>
        <v>0</v>
      </c>
      <c r="Z1625" s="114" t="str">
        <f t="shared" si="816"/>
        <v>A+J=</v>
      </c>
      <c r="AA1625" s="108">
        <f t="shared" si="817"/>
        <v>45922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>
        <f t="shared" si="807"/>
        <v>45891</v>
      </c>
      <c r="B1626" s="103">
        <f t="shared" si="800"/>
        <v>270.69932369999998</v>
      </c>
      <c r="C1626" s="103">
        <f t="shared" si="814"/>
        <v>194.12429438999999</v>
      </c>
      <c r="D1626" s="104">
        <f t="shared" si="808"/>
        <v>1209.432</v>
      </c>
      <c r="E1626" s="105">
        <f t="shared" si="795"/>
        <v>1212.296</v>
      </c>
      <c r="F1626" s="106">
        <f t="shared" si="796"/>
        <v>45858</v>
      </c>
      <c r="G1626" s="107">
        <f t="shared" si="801"/>
        <v>2.3680537640811128E-3</v>
      </c>
      <c r="H1626" s="108">
        <f t="shared" si="815"/>
        <v>45922</v>
      </c>
      <c r="I1626" s="108">
        <f t="shared" si="802"/>
        <v>45922</v>
      </c>
      <c r="J1626" s="109">
        <f t="shared" si="809"/>
        <v>23</v>
      </c>
      <c r="K1626" s="109">
        <f t="shared" si="799"/>
        <v>2</v>
      </c>
      <c r="L1626" s="8">
        <f t="shared" si="810"/>
        <v>1.00020569</v>
      </c>
      <c r="M1626" s="110">
        <f t="shared" si="798"/>
        <v>1.0023680500000001</v>
      </c>
      <c r="N1626" s="110">
        <f t="shared" si="793"/>
        <v>1.3930758133166143</v>
      </c>
      <c r="O1626" s="103">
        <f t="shared" si="797"/>
        <v>1.3933623500000001</v>
      </c>
      <c r="P1626" s="103">
        <f t="shared" si="803"/>
        <v>270.48548302</v>
      </c>
      <c r="Q1626" s="11">
        <f t="shared" si="818"/>
        <v>0</v>
      </c>
      <c r="R1626" s="7">
        <f t="shared" si="811"/>
        <v>0</v>
      </c>
      <c r="S1626" s="8">
        <f t="shared" si="804"/>
        <v>0</v>
      </c>
      <c r="T1626" s="113">
        <f t="shared" si="812"/>
        <v>0.1047</v>
      </c>
      <c r="U1626" s="111">
        <f t="shared" si="794"/>
        <v>2</v>
      </c>
      <c r="V1626" s="111">
        <v>252</v>
      </c>
      <c r="W1626" s="110">
        <f t="shared" si="805"/>
        <v>1.000790581</v>
      </c>
      <c r="X1626" s="103">
        <f t="shared" si="806"/>
        <v>0.21384068000000001</v>
      </c>
      <c r="Y1626" s="8">
        <f t="shared" si="813"/>
        <v>0</v>
      </c>
      <c r="Z1626" s="114" t="str">
        <f t="shared" si="816"/>
        <v>A+J=</v>
      </c>
      <c r="AA1626" s="108">
        <f t="shared" si="817"/>
        <v>45922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>
        <f t="shared" si="807"/>
        <v>45892</v>
      </c>
      <c r="B1627" s="103">
        <f t="shared" si="800"/>
        <v>270.83415625999999</v>
      </c>
      <c r="C1627" s="103">
        <f t="shared" si="814"/>
        <v>194.12429438999999</v>
      </c>
      <c r="D1627" s="104">
        <f t="shared" si="808"/>
        <v>1209.432</v>
      </c>
      <c r="E1627" s="105">
        <f t="shared" si="795"/>
        <v>1212.296</v>
      </c>
      <c r="F1627" s="106">
        <f t="shared" si="796"/>
        <v>45858</v>
      </c>
      <c r="G1627" s="107">
        <f t="shared" si="801"/>
        <v>2.3680537640811128E-3</v>
      </c>
      <c r="H1627" s="108">
        <f t="shared" si="815"/>
        <v>45922</v>
      </c>
      <c r="I1627" s="108">
        <f t="shared" si="802"/>
        <v>45922</v>
      </c>
      <c r="J1627" s="109">
        <f t="shared" si="809"/>
        <v>23</v>
      </c>
      <c r="K1627" s="109">
        <f t="shared" si="799"/>
        <v>3</v>
      </c>
      <c r="L1627" s="8">
        <f t="shared" si="810"/>
        <v>1.00030855</v>
      </c>
      <c r="M1627" s="110">
        <f t="shared" si="798"/>
        <v>1.0023680500000001</v>
      </c>
      <c r="N1627" s="110">
        <f t="shared" si="793"/>
        <v>1.3930758133166143</v>
      </c>
      <c r="O1627" s="103">
        <f t="shared" si="797"/>
        <v>1.3935056400000001</v>
      </c>
      <c r="P1627" s="103">
        <f t="shared" si="803"/>
        <v>270.51329908999998</v>
      </c>
      <c r="Q1627" s="11">
        <f t="shared" si="818"/>
        <v>0</v>
      </c>
      <c r="R1627" s="7">
        <f t="shared" si="811"/>
        <v>0</v>
      </c>
      <c r="S1627" s="8">
        <f t="shared" si="804"/>
        <v>0</v>
      </c>
      <c r="T1627" s="113">
        <f t="shared" si="812"/>
        <v>0.1047</v>
      </c>
      <c r="U1627" s="111">
        <f t="shared" si="794"/>
        <v>3</v>
      </c>
      <c r="V1627" s="111">
        <v>252</v>
      </c>
      <c r="W1627" s="110">
        <f t="shared" si="805"/>
        <v>1.0011861049999999</v>
      </c>
      <c r="X1627" s="103">
        <f t="shared" si="806"/>
        <v>0.32085717000000002</v>
      </c>
      <c r="Y1627" s="8">
        <f t="shared" si="813"/>
        <v>0</v>
      </c>
      <c r="Z1627" s="114" t="str">
        <f t="shared" si="816"/>
        <v>A+J=</v>
      </c>
      <c r="AA1627" s="108">
        <f t="shared" si="817"/>
        <v>45922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>
        <f t="shared" si="807"/>
        <v>45893</v>
      </c>
      <c r="B1628" s="103">
        <f t="shared" si="800"/>
        <v>270.83415625999999</v>
      </c>
      <c r="C1628" s="103">
        <f t="shared" si="814"/>
        <v>194.12429438999999</v>
      </c>
      <c r="D1628" s="104">
        <f t="shared" si="808"/>
        <v>1209.432</v>
      </c>
      <c r="E1628" s="105">
        <f t="shared" si="795"/>
        <v>1212.296</v>
      </c>
      <c r="F1628" s="106">
        <f t="shared" si="796"/>
        <v>45858</v>
      </c>
      <c r="G1628" s="107">
        <f t="shared" si="801"/>
        <v>2.3680537640811128E-3</v>
      </c>
      <c r="H1628" s="108">
        <f t="shared" si="815"/>
        <v>45922</v>
      </c>
      <c r="I1628" s="108">
        <f t="shared" si="802"/>
        <v>45922</v>
      </c>
      <c r="J1628" s="109">
        <f t="shared" si="809"/>
        <v>23</v>
      </c>
      <c r="K1628" s="109">
        <f t="shared" si="799"/>
        <v>3</v>
      </c>
      <c r="L1628" s="8">
        <f t="shared" si="810"/>
        <v>1.00030855</v>
      </c>
      <c r="M1628" s="110">
        <f t="shared" si="798"/>
        <v>1.0023680500000001</v>
      </c>
      <c r="N1628" s="110">
        <f t="shared" si="793"/>
        <v>1.3930758133166143</v>
      </c>
      <c r="O1628" s="103">
        <f t="shared" si="797"/>
        <v>1.3935056400000001</v>
      </c>
      <c r="P1628" s="103">
        <f t="shared" si="803"/>
        <v>270.51329908999998</v>
      </c>
      <c r="Q1628" s="11">
        <f t="shared" si="818"/>
        <v>0</v>
      </c>
      <c r="R1628" s="7">
        <f t="shared" si="811"/>
        <v>0</v>
      </c>
      <c r="S1628" s="8">
        <f t="shared" si="804"/>
        <v>0</v>
      </c>
      <c r="T1628" s="113">
        <f t="shared" si="812"/>
        <v>0.1047</v>
      </c>
      <c r="U1628" s="111">
        <f t="shared" si="794"/>
        <v>3</v>
      </c>
      <c r="V1628" s="111">
        <v>252</v>
      </c>
      <c r="W1628" s="110">
        <f t="shared" si="805"/>
        <v>1.0011861049999999</v>
      </c>
      <c r="X1628" s="103">
        <f t="shared" si="806"/>
        <v>0.32085717000000002</v>
      </c>
      <c r="Y1628" s="8">
        <f t="shared" si="813"/>
        <v>0</v>
      </c>
      <c r="Z1628" s="114" t="str">
        <f t="shared" si="816"/>
        <v>A+J=</v>
      </c>
      <c r="AA1628" s="108">
        <f t="shared" si="817"/>
        <v>45922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>
        <f t="shared" si="807"/>
        <v>45894</v>
      </c>
      <c r="B1629" s="103">
        <f t="shared" si="800"/>
        <v>270.83415625999999</v>
      </c>
      <c r="C1629" s="103">
        <f t="shared" si="814"/>
        <v>194.12429438999999</v>
      </c>
      <c r="D1629" s="104">
        <f t="shared" si="808"/>
        <v>1209.432</v>
      </c>
      <c r="E1629" s="105">
        <f t="shared" si="795"/>
        <v>1212.296</v>
      </c>
      <c r="F1629" s="106">
        <f t="shared" si="796"/>
        <v>45858</v>
      </c>
      <c r="G1629" s="107">
        <f t="shared" si="801"/>
        <v>2.3680537640811128E-3</v>
      </c>
      <c r="H1629" s="108">
        <f t="shared" si="815"/>
        <v>45922</v>
      </c>
      <c r="I1629" s="108">
        <f t="shared" si="802"/>
        <v>45922</v>
      </c>
      <c r="J1629" s="109">
        <f t="shared" si="809"/>
        <v>23</v>
      </c>
      <c r="K1629" s="109">
        <f t="shared" si="799"/>
        <v>3</v>
      </c>
      <c r="L1629" s="8">
        <f t="shared" si="810"/>
        <v>1.00030855</v>
      </c>
      <c r="M1629" s="110">
        <f t="shared" si="798"/>
        <v>1.0023680500000001</v>
      </c>
      <c r="N1629" s="110">
        <f t="shared" si="793"/>
        <v>1.3930758133166143</v>
      </c>
      <c r="O1629" s="103">
        <f t="shared" si="797"/>
        <v>1.3935056400000001</v>
      </c>
      <c r="P1629" s="103">
        <f t="shared" si="803"/>
        <v>270.51329908999998</v>
      </c>
      <c r="Q1629" s="11">
        <f t="shared" si="818"/>
        <v>0</v>
      </c>
      <c r="R1629" s="7">
        <f t="shared" si="811"/>
        <v>0</v>
      </c>
      <c r="S1629" s="8">
        <f t="shared" si="804"/>
        <v>0</v>
      </c>
      <c r="T1629" s="113">
        <f t="shared" si="812"/>
        <v>0.1047</v>
      </c>
      <c r="U1629" s="111">
        <f t="shared" si="794"/>
        <v>3</v>
      </c>
      <c r="V1629" s="111">
        <v>252</v>
      </c>
      <c r="W1629" s="110">
        <f t="shared" si="805"/>
        <v>1.0011861049999999</v>
      </c>
      <c r="X1629" s="103">
        <f t="shared" si="806"/>
        <v>0.32085717000000002</v>
      </c>
      <c r="Y1629" s="8">
        <f t="shared" si="813"/>
        <v>0</v>
      </c>
      <c r="Z1629" s="114" t="str">
        <f t="shared" si="816"/>
        <v>A+J=</v>
      </c>
      <c r="AA1629" s="108">
        <f t="shared" si="817"/>
        <v>45922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>
        <f t="shared" si="807"/>
        <v>45895</v>
      </c>
      <c r="B1630" s="103">
        <f t="shared" si="800"/>
        <v>270.96905913000001</v>
      </c>
      <c r="C1630" s="103">
        <f t="shared" si="814"/>
        <v>194.12429438999999</v>
      </c>
      <c r="D1630" s="104">
        <f t="shared" si="808"/>
        <v>1209.432</v>
      </c>
      <c r="E1630" s="105">
        <f t="shared" si="795"/>
        <v>1212.296</v>
      </c>
      <c r="F1630" s="106">
        <f t="shared" si="796"/>
        <v>45858</v>
      </c>
      <c r="G1630" s="107">
        <f t="shared" si="801"/>
        <v>2.3680537640811128E-3</v>
      </c>
      <c r="H1630" s="108">
        <f t="shared" si="815"/>
        <v>45922</v>
      </c>
      <c r="I1630" s="108">
        <f t="shared" si="802"/>
        <v>45922</v>
      </c>
      <c r="J1630" s="109">
        <f t="shared" si="809"/>
        <v>23</v>
      </c>
      <c r="K1630" s="109">
        <f t="shared" si="799"/>
        <v>4</v>
      </c>
      <c r="L1630" s="8">
        <f t="shared" si="810"/>
        <v>1.00041143</v>
      </c>
      <c r="M1630" s="110">
        <f t="shared" si="798"/>
        <v>1.0023680500000001</v>
      </c>
      <c r="N1630" s="110">
        <f t="shared" si="793"/>
        <v>1.3930758133166143</v>
      </c>
      <c r="O1630" s="103">
        <f t="shared" si="797"/>
        <v>1.3936489599999999</v>
      </c>
      <c r="P1630" s="103">
        <f t="shared" si="803"/>
        <v>270.54112098000002</v>
      </c>
      <c r="Q1630" s="11">
        <f t="shared" si="818"/>
        <v>0</v>
      </c>
      <c r="R1630" s="7">
        <f t="shared" si="811"/>
        <v>0</v>
      </c>
      <c r="S1630" s="8">
        <f t="shared" si="804"/>
        <v>0</v>
      </c>
      <c r="T1630" s="113">
        <f t="shared" si="812"/>
        <v>0.1047</v>
      </c>
      <c r="U1630" s="111">
        <f t="shared" si="794"/>
        <v>4</v>
      </c>
      <c r="V1630" s="111">
        <v>252</v>
      </c>
      <c r="W1630" s="110">
        <f t="shared" si="805"/>
        <v>1.001581786</v>
      </c>
      <c r="X1630" s="103">
        <f t="shared" si="806"/>
        <v>0.42793815000000002</v>
      </c>
      <c r="Y1630" s="8">
        <f t="shared" si="813"/>
        <v>0</v>
      </c>
      <c r="Z1630" s="114" t="str">
        <f t="shared" si="816"/>
        <v>A+J=</v>
      </c>
      <c r="AA1630" s="108">
        <f t="shared" si="817"/>
        <v>45922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>
        <f t="shared" si="807"/>
        <v>45896</v>
      </c>
      <c r="B1631" s="103">
        <f t="shared" si="800"/>
        <v>271.10402650999998</v>
      </c>
      <c r="C1631" s="103">
        <f t="shared" si="814"/>
        <v>194.12429438999999</v>
      </c>
      <c r="D1631" s="104">
        <f t="shared" si="808"/>
        <v>1209.432</v>
      </c>
      <c r="E1631" s="105">
        <f t="shared" si="795"/>
        <v>1212.296</v>
      </c>
      <c r="F1631" s="106">
        <f t="shared" si="796"/>
        <v>45858</v>
      </c>
      <c r="G1631" s="107">
        <f t="shared" si="801"/>
        <v>2.3680537640811128E-3</v>
      </c>
      <c r="H1631" s="108">
        <f t="shared" si="815"/>
        <v>45922</v>
      </c>
      <c r="I1631" s="108">
        <f t="shared" si="802"/>
        <v>45922</v>
      </c>
      <c r="J1631" s="109">
        <f t="shared" si="809"/>
        <v>23</v>
      </c>
      <c r="K1631" s="109">
        <f t="shared" si="799"/>
        <v>5</v>
      </c>
      <c r="L1631" s="8">
        <f t="shared" si="810"/>
        <v>1.00051431</v>
      </c>
      <c r="M1631" s="110">
        <f t="shared" si="798"/>
        <v>1.0023680500000001</v>
      </c>
      <c r="N1631" s="110">
        <f t="shared" ref="N1631:N1694" si="819">IF(I1631&gt;I1630,N1630*M1631,N1630)</f>
        <v>1.3930758133166143</v>
      </c>
      <c r="O1631" s="103">
        <f t="shared" si="797"/>
        <v>1.39379228</v>
      </c>
      <c r="P1631" s="103">
        <f t="shared" si="803"/>
        <v>270.56894288000001</v>
      </c>
      <c r="Q1631" s="11">
        <f t="shared" si="818"/>
        <v>0</v>
      </c>
      <c r="R1631" s="7">
        <f t="shared" si="811"/>
        <v>0</v>
      </c>
      <c r="S1631" s="8">
        <f t="shared" si="804"/>
        <v>0</v>
      </c>
      <c r="T1631" s="113">
        <f t="shared" si="812"/>
        <v>0.1047</v>
      </c>
      <c r="U1631" s="111">
        <f t="shared" si="794"/>
        <v>5</v>
      </c>
      <c r="V1631" s="111">
        <v>252</v>
      </c>
      <c r="W1631" s="110">
        <f t="shared" si="805"/>
        <v>1.001977624</v>
      </c>
      <c r="X1631" s="103">
        <f t="shared" si="806"/>
        <v>0.53508363000000003</v>
      </c>
      <c r="Y1631" s="8">
        <f t="shared" si="813"/>
        <v>0</v>
      </c>
      <c r="Z1631" s="114" t="str">
        <f t="shared" si="816"/>
        <v>A+J=</v>
      </c>
      <c r="AA1631" s="108">
        <f t="shared" si="817"/>
        <v>45922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>
        <f t="shared" si="807"/>
        <v>45897</v>
      </c>
      <c r="B1632" s="103">
        <f t="shared" si="800"/>
        <v>271.23906368000002</v>
      </c>
      <c r="C1632" s="103">
        <f t="shared" si="814"/>
        <v>194.12429438999999</v>
      </c>
      <c r="D1632" s="104">
        <f t="shared" si="808"/>
        <v>1209.432</v>
      </c>
      <c r="E1632" s="105">
        <f t="shared" si="795"/>
        <v>1212.296</v>
      </c>
      <c r="F1632" s="106">
        <f t="shared" si="796"/>
        <v>45858</v>
      </c>
      <c r="G1632" s="107">
        <f t="shared" si="801"/>
        <v>2.3680537640811128E-3</v>
      </c>
      <c r="H1632" s="108">
        <f t="shared" si="815"/>
        <v>45922</v>
      </c>
      <c r="I1632" s="108">
        <f t="shared" si="802"/>
        <v>45922</v>
      </c>
      <c r="J1632" s="109">
        <f t="shared" si="809"/>
        <v>23</v>
      </c>
      <c r="K1632" s="109">
        <f t="shared" si="799"/>
        <v>6</v>
      </c>
      <c r="L1632" s="8">
        <f t="shared" si="810"/>
        <v>1.0006172099999999</v>
      </c>
      <c r="M1632" s="110">
        <f t="shared" si="798"/>
        <v>1.0023680500000001</v>
      </c>
      <c r="N1632" s="110">
        <f t="shared" si="819"/>
        <v>1.3930758133166143</v>
      </c>
      <c r="O1632" s="103">
        <f t="shared" si="797"/>
        <v>1.3939356300000001</v>
      </c>
      <c r="P1632" s="103">
        <f t="shared" si="803"/>
        <v>270.59677059000001</v>
      </c>
      <c r="Q1632" s="11">
        <f t="shared" si="818"/>
        <v>0</v>
      </c>
      <c r="R1632" s="7">
        <f t="shared" si="811"/>
        <v>0</v>
      </c>
      <c r="S1632" s="8">
        <f t="shared" si="804"/>
        <v>0</v>
      </c>
      <c r="T1632" s="113">
        <f t="shared" si="812"/>
        <v>0.1047</v>
      </c>
      <c r="U1632" s="111">
        <f t="shared" si="794"/>
        <v>6</v>
      </c>
      <c r="V1632" s="111">
        <v>252</v>
      </c>
      <c r="W1632" s="110">
        <f t="shared" si="805"/>
        <v>1.0023736169999999</v>
      </c>
      <c r="X1632" s="103">
        <f t="shared" si="806"/>
        <v>0.64229309000000001</v>
      </c>
      <c r="Y1632" s="8">
        <f t="shared" si="813"/>
        <v>0</v>
      </c>
      <c r="Z1632" s="114" t="str">
        <f t="shared" si="816"/>
        <v>A+J=</v>
      </c>
      <c r="AA1632" s="108">
        <f t="shared" si="817"/>
        <v>45922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>
        <f t="shared" si="807"/>
        <v>45898</v>
      </c>
      <c r="B1633" s="103">
        <f t="shared" si="800"/>
        <v>271.37416566000002</v>
      </c>
      <c r="C1633" s="103">
        <f t="shared" si="814"/>
        <v>194.12429438999999</v>
      </c>
      <c r="D1633" s="104">
        <f t="shared" si="808"/>
        <v>1209.432</v>
      </c>
      <c r="E1633" s="105">
        <f t="shared" si="795"/>
        <v>1212.296</v>
      </c>
      <c r="F1633" s="106">
        <f t="shared" si="796"/>
        <v>45858</v>
      </c>
      <c r="G1633" s="107">
        <f t="shared" si="801"/>
        <v>2.3680537640811128E-3</v>
      </c>
      <c r="H1633" s="108">
        <f t="shared" si="815"/>
        <v>45922</v>
      </c>
      <c r="I1633" s="108">
        <f t="shared" si="802"/>
        <v>45922</v>
      </c>
      <c r="J1633" s="109">
        <f t="shared" si="809"/>
        <v>23</v>
      </c>
      <c r="K1633" s="109">
        <f t="shared" si="799"/>
        <v>7</v>
      </c>
      <c r="L1633" s="8">
        <f t="shared" si="810"/>
        <v>1.0007201100000001</v>
      </c>
      <c r="M1633" s="110">
        <f t="shared" si="798"/>
        <v>1.0023680500000001</v>
      </c>
      <c r="N1633" s="110">
        <f t="shared" si="819"/>
        <v>1.3930758133166143</v>
      </c>
      <c r="O1633" s="103">
        <f t="shared" si="797"/>
        <v>1.39407898</v>
      </c>
      <c r="P1633" s="103">
        <f t="shared" si="803"/>
        <v>270.62459831000001</v>
      </c>
      <c r="Q1633" s="11">
        <f t="shared" si="818"/>
        <v>0</v>
      </c>
      <c r="R1633" s="7">
        <f t="shared" si="811"/>
        <v>0</v>
      </c>
      <c r="S1633" s="8">
        <f t="shared" si="804"/>
        <v>0</v>
      </c>
      <c r="T1633" s="113">
        <f t="shared" si="812"/>
        <v>0.1047</v>
      </c>
      <c r="U1633" s="111">
        <f t="shared" si="794"/>
        <v>7</v>
      </c>
      <c r="V1633" s="111">
        <v>252</v>
      </c>
      <c r="W1633" s="110">
        <f t="shared" si="805"/>
        <v>1.0027697680000001</v>
      </c>
      <c r="X1633" s="103">
        <f t="shared" si="806"/>
        <v>0.74956734999999997</v>
      </c>
      <c r="Y1633" s="8">
        <f t="shared" si="813"/>
        <v>0</v>
      </c>
      <c r="Z1633" s="114" t="str">
        <f t="shared" si="816"/>
        <v>A+J=</v>
      </c>
      <c r="AA1633" s="108">
        <f t="shared" si="817"/>
        <v>45922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>
        <f t="shared" si="807"/>
        <v>45899</v>
      </c>
      <c r="B1634" s="103">
        <f t="shared" si="800"/>
        <v>271.50933580000003</v>
      </c>
      <c r="C1634" s="103">
        <f t="shared" si="814"/>
        <v>194.12429438999999</v>
      </c>
      <c r="D1634" s="104">
        <f t="shared" si="808"/>
        <v>1209.432</v>
      </c>
      <c r="E1634" s="105">
        <f t="shared" si="795"/>
        <v>1212.296</v>
      </c>
      <c r="F1634" s="106">
        <f t="shared" si="796"/>
        <v>45858</v>
      </c>
      <c r="G1634" s="107">
        <f t="shared" si="801"/>
        <v>2.3680537640811128E-3</v>
      </c>
      <c r="H1634" s="108">
        <f t="shared" si="815"/>
        <v>45922</v>
      </c>
      <c r="I1634" s="108">
        <f t="shared" si="802"/>
        <v>45922</v>
      </c>
      <c r="J1634" s="109">
        <f t="shared" si="809"/>
        <v>23</v>
      </c>
      <c r="K1634" s="109">
        <f t="shared" si="799"/>
        <v>8</v>
      </c>
      <c r="L1634" s="8">
        <f t="shared" si="810"/>
        <v>1.0008230300000001</v>
      </c>
      <c r="M1634" s="110">
        <f t="shared" si="798"/>
        <v>1.0023680500000001</v>
      </c>
      <c r="N1634" s="110">
        <f t="shared" si="819"/>
        <v>1.3930758133166143</v>
      </c>
      <c r="O1634" s="103">
        <f t="shared" si="797"/>
        <v>1.3942223499999999</v>
      </c>
      <c r="P1634" s="103">
        <f t="shared" si="803"/>
        <v>270.65242991000002</v>
      </c>
      <c r="Q1634" s="11">
        <f t="shared" si="818"/>
        <v>0</v>
      </c>
      <c r="R1634" s="7">
        <f t="shared" si="811"/>
        <v>0</v>
      </c>
      <c r="S1634" s="8">
        <f t="shared" si="804"/>
        <v>0</v>
      </c>
      <c r="T1634" s="113">
        <f t="shared" si="812"/>
        <v>0.1047</v>
      </c>
      <c r="U1634" s="111">
        <f t="shared" si="794"/>
        <v>8</v>
      </c>
      <c r="V1634" s="111">
        <v>252</v>
      </c>
      <c r="W1634" s="110">
        <f t="shared" si="805"/>
        <v>1.003166075</v>
      </c>
      <c r="X1634" s="103">
        <f t="shared" si="806"/>
        <v>0.85690588999999995</v>
      </c>
      <c r="Y1634" s="8">
        <f t="shared" si="813"/>
        <v>0</v>
      </c>
      <c r="Z1634" s="114" t="str">
        <f t="shared" si="816"/>
        <v>A+J=</v>
      </c>
      <c r="AA1634" s="108">
        <f t="shared" si="817"/>
        <v>45922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>
        <f t="shared" si="807"/>
        <v>45900</v>
      </c>
      <c r="B1635" s="103">
        <f t="shared" si="800"/>
        <v>271.50933580000003</v>
      </c>
      <c r="C1635" s="103">
        <f t="shared" si="814"/>
        <v>194.12429438999999</v>
      </c>
      <c r="D1635" s="104">
        <f t="shared" si="808"/>
        <v>1209.432</v>
      </c>
      <c r="E1635" s="105">
        <f t="shared" si="795"/>
        <v>1212.296</v>
      </c>
      <c r="F1635" s="106">
        <f t="shared" si="796"/>
        <v>45858</v>
      </c>
      <c r="G1635" s="107">
        <f t="shared" si="801"/>
        <v>2.3680537640811128E-3</v>
      </c>
      <c r="H1635" s="108">
        <f t="shared" si="815"/>
        <v>45922</v>
      </c>
      <c r="I1635" s="108">
        <f t="shared" si="802"/>
        <v>45922</v>
      </c>
      <c r="J1635" s="109">
        <f t="shared" si="809"/>
        <v>23</v>
      </c>
      <c r="K1635" s="109">
        <f t="shared" si="799"/>
        <v>8</v>
      </c>
      <c r="L1635" s="8">
        <f t="shared" si="810"/>
        <v>1.0008230300000001</v>
      </c>
      <c r="M1635" s="110">
        <f t="shared" si="798"/>
        <v>1.0023680500000001</v>
      </c>
      <c r="N1635" s="110">
        <f t="shared" si="819"/>
        <v>1.3930758133166143</v>
      </c>
      <c r="O1635" s="103">
        <f t="shared" si="797"/>
        <v>1.3942223499999999</v>
      </c>
      <c r="P1635" s="103">
        <f t="shared" si="803"/>
        <v>270.65242991000002</v>
      </c>
      <c r="Q1635" s="11">
        <f t="shared" si="818"/>
        <v>0</v>
      </c>
      <c r="R1635" s="7">
        <f t="shared" si="811"/>
        <v>0</v>
      </c>
      <c r="S1635" s="8">
        <f t="shared" si="804"/>
        <v>0</v>
      </c>
      <c r="T1635" s="113">
        <f t="shared" si="812"/>
        <v>0.1047</v>
      </c>
      <c r="U1635" s="111">
        <f t="shared" si="794"/>
        <v>8</v>
      </c>
      <c r="V1635" s="111">
        <v>252</v>
      </c>
      <c r="W1635" s="110">
        <f t="shared" si="805"/>
        <v>1.003166075</v>
      </c>
      <c r="X1635" s="103">
        <f t="shared" si="806"/>
        <v>0.85690588999999995</v>
      </c>
      <c r="Y1635" s="8">
        <f t="shared" si="813"/>
        <v>0</v>
      </c>
      <c r="Z1635" s="114" t="str">
        <f t="shared" si="816"/>
        <v>A+J=</v>
      </c>
      <c r="AA1635" s="108">
        <f t="shared" si="817"/>
        <v>45922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>
        <f t="shared" si="807"/>
        <v>45901</v>
      </c>
      <c r="B1636" s="103">
        <f t="shared" si="800"/>
        <v>271.50933580000003</v>
      </c>
      <c r="C1636" s="103">
        <f t="shared" si="814"/>
        <v>194.12429438999999</v>
      </c>
      <c r="D1636" s="104">
        <f t="shared" si="808"/>
        <v>1209.432</v>
      </c>
      <c r="E1636" s="105">
        <f t="shared" si="795"/>
        <v>1212.296</v>
      </c>
      <c r="F1636" s="106">
        <f t="shared" si="796"/>
        <v>45858</v>
      </c>
      <c r="G1636" s="107">
        <f t="shared" si="801"/>
        <v>2.3680537640811128E-3</v>
      </c>
      <c r="H1636" s="108">
        <f t="shared" si="815"/>
        <v>45922</v>
      </c>
      <c r="I1636" s="108">
        <f t="shared" si="802"/>
        <v>45922</v>
      </c>
      <c r="J1636" s="109">
        <f t="shared" si="809"/>
        <v>23</v>
      </c>
      <c r="K1636" s="109">
        <f t="shared" si="799"/>
        <v>8</v>
      </c>
      <c r="L1636" s="8">
        <f t="shared" si="810"/>
        <v>1.0008230300000001</v>
      </c>
      <c r="M1636" s="110">
        <f t="shared" si="798"/>
        <v>1.0023680500000001</v>
      </c>
      <c r="N1636" s="110">
        <f t="shared" si="819"/>
        <v>1.3930758133166143</v>
      </c>
      <c r="O1636" s="103">
        <f t="shared" si="797"/>
        <v>1.3942223499999999</v>
      </c>
      <c r="P1636" s="103">
        <f t="shared" si="803"/>
        <v>270.65242991000002</v>
      </c>
      <c r="Q1636" s="11">
        <f t="shared" si="818"/>
        <v>0</v>
      </c>
      <c r="R1636" s="7">
        <f t="shared" si="811"/>
        <v>0</v>
      </c>
      <c r="S1636" s="8">
        <f t="shared" si="804"/>
        <v>0</v>
      </c>
      <c r="T1636" s="113">
        <f t="shared" si="812"/>
        <v>0.1047</v>
      </c>
      <c r="U1636" s="111">
        <f t="shared" si="794"/>
        <v>8</v>
      </c>
      <c r="V1636" s="111">
        <v>252</v>
      </c>
      <c r="W1636" s="110">
        <f t="shared" si="805"/>
        <v>1.003166075</v>
      </c>
      <c r="X1636" s="103">
        <f t="shared" si="806"/>
        <v>0.85690588999999995</v>
      </c>
      <c r="Y1636" s="8">
        <f t="shared" si="813"/>
        <v>0</v>
      </c>
      <c r="Z1636" s="114" t="str">
        <f t="shared" si="816"/>
        <v>A+J=</v>
      </c>
      <c r="AA1636" s="108">
        <f t="shared" si="817"/>
        <v>45922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>
        <f t="shared" si="807"/>
        <v>45902</v>
      </c>
      <c r="B1637" s="103">
        <f t="shared" si="800"/>
        <v>271.64457412000002</v>
      </c>
      <c r="C1637" s="103">
        <f t="shared" si="814"/>
        <v>194.12429438999999</v>
      </c>
      <c r="D1637" s="104">
        <f t="shared" si="808"/>
        <v>1209.432</v>
      </c>
      <c r="E1637" s="105">
        <f t="shared" si="795"/>
        <v>1212.296</v>
      </c>
      <c r="F1637" s="106">
        <f t="shared" si="796"/>
        <v>45858</v>
      </c>
      <c r="G1637" s="107">
        <f t="shared" si="801"/>
        <v>2.3680537640811128E-3</v>
      </c>
      <c r="H1637" s="108">
        <f t="shared" si="815"/>
        <v>45922</v>
      </c>
      <c r="I1637" s="108">
        <f t="shared" si="802"/>
        <v>45922</v>
      </c>
      <c r="J1637" s="109">
        <f t="shared" si="809"/>
        <v>23</v>
      </c>
      <c r="K1637" s="109">
        <f t="shared" si="799"/>
        <v>9</v>
      </c>
      <c r="L1637" s="8">
        <f t="shared" si="810"/>
        <v>1.00092596</v>
      </c>
      <c r="M1637" s="110">
        <f t="shared" si="798"/>
        <v>1.0023680500000001</v>
      </c>
      <c r="N1637" s="110">
        <f t="shared" si="819"/>
        <v>1.3930758133166143</v>
      </c>
      <c r="O1637" s="103">
        <f t="shared" si="797"/>
        <v>1.39436574</v>
      </c>
      <c r="P1637" s="103">
        <f t="shared" si="803"/>
        <v>270.68026538999999</v>
      </c>
      <c r="Q1637" s="11">
        <f t="shared" si="818"/>
        <v>0</v>
      </c>
      <c r="R1637" s="7">
        <f t="shared" si="811"/>
        <v>0</v>
      </c>
      <c r="S1637" s="8">
        <f t="shared" si="804"/>
        <v>0</v>
      </c>
      <c r="T1637" s="113">
        <f t="shared" si="812"/>
        <v>0.1047</v>
      </c>
      <c r="U1637" s="111">
        <f t="shared" ref="U1637:U1700" si="820">IF(Q1636&gt;0,1,IF(K1637=K1636,U1636,U1636+1))</f>
        <v>9</v>
      </c>
      <c r="V1637" s="111">
        <v>252</v>
      </c>
      <c r="W1637" s="110">
        <f t="shared" si="805"/>
        <v>1.0035625379999999</v>
      </c>
      <c r="X1637" s="103">
        <f t="shared" si="806"/>
        <v>0.96430872999999995</v>
      </c>
      <c r="Y1637" s="8">
        <f t="shared" si="813"/>
        <v>0</v>
      </c>
      <c r="Z1637" s="114" t="str">
        <f t="shared" si="816"/>
        <v>A+J=</v>
      </c>
      <c r="AA1637" s="108">
        <f t="shared" si="817"/>
        <v>45922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>
        <f t="shared" si="807"/>
        <v>45903</v>
      </c>
      <c r="B1638" s="103">
        <f t="shared" si="800"/>
        <v>271.77987897000003</v>
      </c>
      <c r="C1638" s="103">
        <f t="shared" si="814"/>
        <v>194.12429438999999</v>
      </c>
      <c r="D1638" s="104">
        <f t="shared" si="808"/>
        <v>1209.432</v>
      </c>
      <c r="E1638" s="105">
        <f t="shared" si="795"/>
        <v>1212.296</v>
      </c>
      <c r="F1638" s="106">
        <f t="shared" si="796"/>
        <v>45858</v>
      </c>
      <c r="G1638" s="107">
        <f t="shared" si="801"/>
        <v>2.3680537640811128E-3</v>
      </c>
      <c r="H1638" s="108">
        <f t="shared" si="815"/>
        <v>45922</v>
      </c>
      <c r="I1638" s="108">
        <f t="shared" si="802"/>
        <v>45922</v>
      </c>
      <c r="J1638" s="109">
        <f t="shared" si="809"/>
        <v>23</v>
      </c>
      <c r="K1638" s="109">
        <f t="shared" si="799"/>
        <v>10</v>
      </c>
      <c r="L1638" s="8">
        <f t="shared" si="810"/>
        <v>1.0010289000000001</v>
      </c>
      <c r="M1638" s="110">
        <f t="shared" si="798"/>
        <v>1.0023680500000001</v>
      </c>
      <c r="N1638" s="110">
        <f t="shared" si="819"/>
        <v>1.3930758133166143</v>
      </c>
      <c r="O1638" s="103">
        <f t="shared" si="797"/>
        <v>1.39450914</v>
      </c>
      <c r="P1638" s="103">
        <f t="shared" si="803"/>
        <v>270.70810282000002</v>
      </c>
      <c r="Q1638" s="11">
        <f t="shared" si="818"/>
        <v>0</v>
      </c>
      <c r="R1638" s="7">
        <f t="shared" si="811"/>
        <v>0</v>
      </c>
      <c r="S1638" s="8">
        <f t="shared" si="804"/>
        <v>0</v>
      </c>
      <c r="T1638" s="113">
        <f t="shared" si="812"/>
        <v>0.1047</v>
      </c>
      <c r="U1638" s="111">
        <f t="shared" si="820"/>
        <v>10</v>
      </c>
      <c r="V1638" s="111">
        <v>252</v>
      </c>
      <c r="W1638" s="110">
        <f t="shared" si="805"/>
        <v>1.003959158</v>
      </c>
      <c r="X1638" s="103">
        <f t="shared" si="806"/>
        <v>1.07177615</v>
      </c>
      <c r="Y1638" s="8">
        <f t="shared" si="813"/>
        <v>0</v>
      </c>
      <c r="Z1638" s="114" t="str">
        <f t="shared" si="816"/>
        <v>A+J=</v>
      </c>
      <c r="AA1638" s="108">
        <f t="shared" si="817"/>
        <v>45922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>
        <f t="shared" si="807"/>
        <v>45904</v>
      </c>
      <c r="B1639" s="103">
        <f t="shared" si="800"/>
        <v>271.91525034</v>
      </c>
      <c r="C1639" s="103">
        <f t="shared" si="814"/>
        <v>194.12429438999999</v>
      </c>
      <c r="D1639" s="104">
        <f t="shared" si="808"/>
        <v>1209.432</v>
      </c>
      <c r="E1639" s="105">
        <f t="shared" si="795"/>
        <v>1212.296</v>
      </c>
      <c r="F1639" s="106">
        <f t="shared" si="796"/>
        <v>45858</v>
      </c>
      <c r="G1639" s="107">
        <f t="shared" si="801"/>
        <v>2.3680537640811128E-3</v>
      </c>
      <c r="H1639" s="108">
        <f t="shared" si="815"/>
        <v>45922</v>
      </c>
      <c r="I1639" s="108">
        <f t="shared" si="802"/>
        <v>45922</v>
      </c>
      <c r="J1639" s="109">
        <f t="shared" si="809"/>
        <v>23</v>
      </c>
      <c r="K1639" s="109">
        <f t="shared" si="799"/>
        <v>11</v>
      </c>
      <c r="L1639" s="8">
        <f t="shared" si="810"/>
        <v>1.00113184</v>
      </c>
      <c r="M1639" s="110">
        <f t="shared" si="798"/>
        <v>1.0023680500000001</v>
      </c>
      <c r="N1639" s="110">
        <f t="shared" si="819"/>
        <v>1.3930758133166143</v>
      </c>
      <c r="O1639" s="103">
        <f t="shared" si="797"/>
        <v>1.39465255</v>
      </c>
      <c r="P1639" s="103">
        <f t="shared" si="803"/>
        <v>270.73594218</v>
      </c>
      <c r="Q1639" s="11">
        <f t="shared" si="818"/>
        <v>0</v>
      </c>
      <c r="R1639" s="7">
        <f t="shared" si="811"/>
        <v>0</v>
      </c>
      <c r="S1639" s="8">
        <f t="shared" si="804"/>
        <v>0</v>
      </c>
      <c r="T1639" s="113">
        <f t="shared" si="812"/>
        <v>0.1047</v>
      </c>
      <c r="U1639" s="111">
        <f t="shared" si="820"/>
        <v>11</v>
      </c>
      <c r="V1639" s="111">
        <v>252</v>
      </c>
      <c r="W1639" s="110">
        <f t="shared" si="805"/>
        <v>1.004355935</v>
      </c>
      <c r="X1639" s="103">
        <f t="shared" si="806"/>
        <v>1.1793081599999999</v>
      </c>
      <c r="Y1639" s="8">
        <f t="shared" si="813"/>
        <v>0</v>
      </c>
      <c r="Z1639" s="114" t="str">
        <f t="shared" si="816"/>
        <v>A+J=</v>
      </c>
      <c r="AA1639" s="108">
        <f t="shared" si="817"/>
        <v>45922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>
        <f t="shared" si="807"/>
        <v>45905</v>
      </c>
      <c r="B1640" s="103">
        <f t="shared" si="800"/>
        <v>272.05069022999999</v>
      </c>
      <c r="C1640" s="103">
        <f t="shared" si="814"/>
        <v>194.12429438999999</v>
      </c>
      <c r="D1640" s="104">
        <f t="shared" si="808"/>
        <v>1209.432</v>
      </c>
      <c r="E1640" s="105">
        <f t="shared" ref="E1640:E1703" si="821">IF($K1640=1,VLOOKUP($A1639,$AO$10:$AS$165,4),E1639)</f>
        <v>1212.296</v>
      </c>
      <c r="F1640" s="106">
        <f t="shared" ref="F1640:F1703" si="822">IF($K1640=1,VLOOKUP($A1639,$AO$10:$AS$165,5),F1639)</f>
        <v>45858</v>
      </c>
      <c r="G1640" s="107">
        <f t="shared" si="801"/>
        <v>2.3680537640811128E-3</v>
      </c>
      <c r="H1640" s="108">
        <f t="shared" si="815"/>
        <v>45922</v>
      </c>
      <c r="I1640" s="108">
        <f t="shared" si="802"/>
        <v>45922</v>
      </c>
      <c r="J1640" s="109">
        <f t="shared" si="809"/>
        <v>23</v>
      </c>
      <c r="K1640" s="109">
        <f t="shared" si="799"/>
        <v>12</v>
      </c>
      <c r="L1640" s="8">
        <f t="shared" si="810"/>
        <v>1.0012348</v>
      </c>
      <c r="M1640" s="110">
        <f t="shared" si="798"/>
        <v>1.0023680500000001</v>
      </c>
      <c r="N1640" s="110">
        <f t="shared" si="819"/>
        <v>1.3930758133166143</v>
      </c>
      <c r="O1640" s="103">
        <f t="shared" si="797"/>
        <v>1.39479598</v>
      </c>
      <c r="P1640" s="103">
        <f t="shared" si="803"/>
        <v>270.76378542999998</v>
      </c>
      <c r="Q1640" s="11">
        <f t="shared" si="818"/>
        <v>0</v>
      </c>
      <c r="R1640" s="7">
        <f t="shared" si="811"/>
        <v>0</v>
      </c>
      <c r="S1640" s="8">
        <f t="shared" si="804"/>
        <v>0</v>
      </c>
      <c r="T1640" s="113">
        <f t="shared" si="812"/>
        <v>0.1047</v>
      </c>
      <c r="U1640" s="111">
        <f t="shared" si="820"/>
        <v>12</v>
      </c>
      <c r="V1640" s="111">
        <v>252</v>
      </c>
      <c r="W1640" s="110">
        <f t="shared" si="805"/>
        <v>1.004752869</v>
      </c>
      <c r="X1640" s="103">
        <f t="shared" si="806"/>
        <v>1.2869048000000001</v>
      </c>
      <c r="Y1640" s="8">
        <f t="shared" si="813"/>
        <v>0</v>
      </c>
      <c r="Z1640" s="114" t="str">
        <f t="shared" si="816"/>
        <v>A+J=</v>
      </c>
      <c r="AA1640" s="108">
        <f t="shared" si="817"/>
        <v>45922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>
        <f t="shared" si="807"/>
        <v>45906</v>
      </c>
      <c r="B1641" s="103">
        <f t="shared" si="800"/>
        <v>272.18619667999997</v>
      </c>
      <c r="C1641" s="103">
        <f t="shared" si="814"/>
        <v>194.12429438999999</v>
      </c>
      <c r="D1641" s="104">
        <f t="shared" si="808"/>
        <v>1209.432</v>
      </c>
      <c r="E1641" s="105">
        <f t="shared" si="821"/>
        <v>1212.296</v>
      </c>
      <c r="F1641" s="106">
        <f t="shared" si="822"/>
        <v>45858</v>
      </c>
      <c r="G1641" s="107">
        <f t="shared" si="801"/>
        <v>2.3680537640811128E-3</v>
      </c>
      <c r="H1641" s="108">
        <f t="shared" si="815"/>
        <v>45922</v>
      </c>
      <c r="I1641" s="108">
        <f t="shared" si="802"/>
        <v>45922</v>
      </c>
      <c r="J1641" s="109">
        <f t="shared" si="809"/>
        <v>23</v>
      </c>
      <c r="K1641" s="109">
        <f t="shared" si="799"/>
        <v>13</v>
      </c>
      <c r="L1641" s="8">
        <f t="shared" si="810"/>
        <v>1.0013377699999999</v>
      </c>
      <c r="M1641" s="110">
        <f t="shared" si="798"/>
        <v>1.0023680500000001</v>
      </c>
      <c r="N1641" s="110">
        <f t="shared" si="819"/>
        <v>1.3930758133166143</v>
      </c>
      <c r="O1641" s="103">
        <f t="shared" ref="O1641:O1704" si="823">TRUNC(TRUNC((L1641*N1641),15),8)</f>
        <v>1.39493942</v>
      </c>
      <c r="P1641" s="103">
        <f t="shared" si="803"/>
        <v>270.79163061999998</v>
      </c>
      <c r="Q1641" s="11">
        <f t="shared" si="818"/>
        <v>0</v>
      </c>
      <c r="R1641" s="7">
        <f t="shared" si="811"/>
        <v>0</v>
      </c>
      <c r="S1641" s="8">
        <f t="shared" si="804"/>
        <v>0</v>
      </c>
      <c r="T1641" s="113">
        <f t="shared" si="812"/>
        <v>0.1047</v>
      </c>
      <c r="U1641" s="111">
        <f t="shared" si="820"/>
        <v>13</v>
      </c>
      <c r="V1641" s="111">
        <v>252</v>
      </c>
      <c r="W1641" s="110">
        <f t="shared" si="805"/>
        <v>1.00514996</v>
      </c>
      <c r="X1641" s="103">
        <f t="shared" si="806"/>
        <v>1.3945660600000001</v>
      </c>
      <c r="Y1641" s="8">
        <f t="shared" si="813"/>
        <v>0</v>
      </c>
      <c r="Z1641" s="114" t="str">
        <f t="shared" si="816"/>
        <v>A+J=</v>
      </c>
      <c r="AA1641" s="108">
        <f t="shared" si="817"/>
        <v>45922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>
        <f t="shared" si="807"/>
        <v>45907</v>
      </c>
      <c r="B1642" s="103">
        <f t="shared" si="800"/>
        <v>272.18619667999997</v>
      </c>
      <c r="C1642" s="103">
        <f t="shared" si="814"/>
        <v>194.12429438999999</v>
      </c>
      <c r="D1642" s="104">
        <f t="shared" si="808"/>
        <v>1209.432</v>
      </c>
      <c r="E1642" s="105">
        <f t="shared" si="821"/>
        <v>1212.296</v>
      </c>
      <c r="F1642" s="106">
        <f t="shared" si="822"/>
        <v>45858</v>
      </c>
      <c r="G1642" s="107">
        <f t="shared" si="801"/>
        <v>2.3680537640811128E-3</v>
      </c>
      <c r="H1642" s="108">
        <f t="shared" si="815"/>
        <v>45922</v>
      </c>
      <c r="I1642" s="108">
        <f t="shared" si="802"/>
        <v>45922</v>
      </c>
      <c r="J1642" s="109">
        <f t="shared" si="809"/>
        <v>23</v>
      </c>
      <c r="K1642" s="109">
        <f t="shared" si="799"/>
        <v>13</v>
      </c>
      <c r="L1642" s="8">
        <f t="shared" si="810"/>
        <v>1.0013377699999999</v>
      </c>
      <c r="M1642" s="110">
        <f t="shared" ref="M1642:M1705" si="824">IF(I1642&gt;I1641,L1641,M1641)</f>
        <v>1.0023680500000001</v>
      </c>
      <c r="N1642" s="110">
        <f t="shared" si="819"/>
        <v>1.3930758133166143</v>
      </c>
      <c r="O1642" s="103">
        <f t="shared" si="823"/>
        <v>1.39493942</v>
      </c>
      <c r="P1642" s="103">
        <f t="shared" si="803"/>
        <v>270.79163061999998</v>
      </c>
      <c r="Q1642" s="11">
        <f t="shared" si="818"/>
        <v>0</v>
      </c>
      <c r="R1642" s="7">
        <f t="shared" si="811"/>
        <v>0</v>
      </c>
      <c r="S1642" s="8">
        <f t="shared" si="804"/>
        <v>0</v>
      </c>
      <c r="T1642" s="113">
        <f t="shared" si="812"/>
        <v>0.1047</v>
      </c>
      <c r="U1642" s="111">
        <f t="shared" si="820"/>
        <v>13</v>
      </c>
      <c r="V1642" s="111">
        <v>252</v>
      </c>
      <c r="W1642" s="110">
        <f t="shared" si="805"/>
        <v>1.00514996</v>
      </c>
      <c r="X1642" s="103">
        <f t="shared" si="806"/>
        <v>1.3945660600000001</v>
      </c>
      <c r="Y1642" s="8">
        <f t="shared" si="813"/>
        <v>0</v>
      </c>
      <c r="Z1642" s="114" t="str">
        <f t="shared" si="816"/>
        <v>A+J=</v>
      </c>
      <c r="AA1642" s="108">
        <f t="shared" si="817"/>
        <v>45922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>
        <f t="shared" si="807"/>
        <v>45908</v>
      </c>
      <c r="B1643" s="103">
        <f t="shared" si="800"/>
        <v>272.18619667999997</v>
      </c>
      <c r="C1643" s="103">
        <f t="shared" si="814"/>
        <v>194.12429438999999</v>
      </c>
      <c r="D1643" s="104">
        <f t="shared" si="808"/>
        <v>1209.432</v>
      </c>
      <c r="E1643" s="105">
        <f t="shared" si="821"/>
        <v>1212.296</v>
      </c>
      <c r="F1643" s="106">
        <f t="shared" si="822"/>
        <v>45858</v>
      </c>
      <c r="G1643" s="107">
        <f t="shared" si="801"/>
        <v>2.3680537640811128E-3</v>
      </c>
      <c r="H1643" s="108">
        <f t="shared" si="815"/>
        <v>45922</v>
      </c>
      <c r="I1643" s="108">
        <f t="shared" si="802"/>
        <v>45922</v>
      </c>
      <c r="J1643" s="109">
        <f t="shared" si="809"/>
        <v>23</v>
      </c>
      <c r="K1643" s="109">
        <f t="shared" si="799"/>
        <v>13</v>
      </c>
      <c r="L1643" s="8">
        <f t="shared" si="810"/>
        <v>1.0013377699999999</v>
      </c>
      <c r="M1643" s="110">
        <f t="shared" si="824"/>
        <v>1.0023680500000001</v>
      </c>
      <c r="N1643" s="110">
        <f t="shared" si="819"/>
        <v>1.3930758133166143</v>
      </c>
      <c r="O1643" s="103">
        <f t="shared" si="823"/>
        <v>1.39493942</v>
      </c>
      <c r="P1643" s="103">
        <f t="shared" si="803"/>
        <v>270.79163061999998</v>
      </c>
      <c r="Q1643" s="11">
        <f t="shared" si="818"/>
        <v>0</v>
      </c>
      <c r="R1643" s="7">
        <f t="shared" si="811"/>
        <v>0</v>
      </c>
      <c r="S1643" s="8">
        <f t="shared" si="804"/>
        <v>0</v>
      </c>
      <c r="T1643" s="113">
        <f t="shared" si="812"/>
        <v>0.1047</v>
      </c>
      <c r="U1643" s="111">
        <f t="shared" si="820"/>
        <v>13</v>
      </c>
      <c r="V1643" s="111">
        <v>252</v>
      </c>
      <c r="W1643" s="110">
        <f t="shared" si="805"/>
        <v>1.00514996</v>
      </c>
      <c r="X1643" s="103">
        <f t="shared" si="806"/>
        <v>1.3945660600000001</v>
      </c>
      <c r="Y1643" s="8">
        <f t="shared" si="813"/>
        <v>0</v>
      </c>
      <c r="Z1643" s="114" t="str">
        <f t="shared" si="816"/>
        <v>A+J=</v>
      </c>
      <c r="AA1643" s="108">
        <f t="shared" si="817"/>
        <v>45922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>
        <f t="shared" si="807"/>
        <v>45909</v>
      </c>
      <c r="B1644" s="103">
        <f t="shared" si="800"/>
        <v>272.32177139999999</v>
      </c>
      <c r="C1644" s="103">
        <f t="shared" si="814"/>
        <v>194.12429438999999</v>
      </c>
      <c r="D1644" s="104">
        <f t="shared" si="808"/>
        <v>1209.432</v>
      </c>
      <c r="E1644" s="105">
        <f t="shared" si="821"/>
        <v>1212.296</v>
      </c>
      <c r="F1644" s="106">
        <f t="shared" si="822"/>
        <v>45858</v>
      </c>
      <c r="G1644" s="107">
        <f t="shared" si="801"/>
        <v>2.3680537640811128E-3</v>
      </c>
      <c r="H1644" s="108">
        <f t="shared" si="815"/>
        <v>45922</v>
      </c>
      <c r="I1644" s="108">
        <f t="shared" si="802"/>
        <v>45922</v>
      </c>
      <c r="J1644" s="109">
        <f t="shared" si="809"/>
        <v>23</v>
      </c>
      <c r="K1644" s="109">
        <f t="shared" ref="K1644:K1707" si="825">(J1644-(NETWORKDAYS(A1644,I1644,AD$171:AD$502)-1))</f>
        <v>14</v>
      </c>
      <c r="L1644" s="8">
        <f t="shared" si="810"/>
        <v>1.00144075</v>
      </c>
      <c r="M1644" s="110">
        <f t="shared" si="824"/>
        <v>1.0023680500000001</v>
      </c>
      <c r="N1644" s="110">
        <f t="shared" si="819"/>
        <v>1.3930758133166143</v>
      </c>
      <c r="O1644" s="103">
        <f t="shared" si="823"/>
        <v>1.3950828799999999</v>
      </c>
      <c r="P1644" s="103">
        <f t="shared" si="803"/>
        <v>270.81947968999998</v>
      </c>
      <c r="Q1644" s="11">
        <f t="shared" si="818"/>
        <v>0</v>
      </c>
      <c r="R1644" s="7">
        <f t="shared" si="811"/>
        <v>0</v>
      </c>
      <c r="S1644" s="8">
        <f t="shared" si="804"/>
        <v>0</v>
      </c>
      <c r="T1644" s="113">
        <f t="shared" si="812"/>
        <v>0.1047</v>
      </c>
      <c r="U1644" s="111">
        <f t="shared" si="820"/>
        <v>14</v>
      </c>
      <c r="V1644" s="111">
        <v>252</v>
      </c>
      <c r="W1644" s="110">
        <f t="shared" si="805"/>
        <v>1.005547207</v>
      </c>
      <c r="X1644" s="103">
        <f t="shared" si="806"/>
        <v>1.5022917099999999</v>
      </c>
      <c r="Y1644" s="8">
        <f t="shared" si="813"/>
        <v>0</v>
      </c>
      <c r="Z1644" s="114" t="str">
        <f t="shared" si="816"/>
        <v>A+J=</v>
      </c>
      <c r="AA1644" s="108">
        <f t="shared" si="817"/>
        <v>45922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>
        <f t="shared" si="807"/>
        <v>45910</v>
      </c>
      <c r="B1645" s="103">
        <f t="shared" si="800"/>
        <v>272.45741493999998</v>
      </c>
      <c r="C1645" s="103">
        <f t="shared" si="814"/>
        <v>194.12429438999999</v>
      </c>
      <c r="D1645" s="104">
        <f t="shared" si="808"/>
        <v>1209.432</v>
      </c>
      <c r="E1645" s="105">
        <f t="shared" si="821"/>
        <v>1212.296</v>
      </c>
      <c r="F1645" s="106">
        <f t="shared" si="822"/>
        <v>45858</v>
      </c>
      <c r="G1645" s="107">
        <f t="shared" si="801"/>
        <v>2.3680537640811128E-3</v>
      </c>
      <c r="H1645" s="108">
        <f t="shared" si="815"/>
        <v>45922</v>
      </c>
      <c r="I1645" s="108">
        <f t="shared" si="802"/>
        <v>45922</v>
      </c>
      <c r="J1645" s="109">
        <f t="shared" si="809"/>
        <v>23</v>
      </c>
      <c r="K1645" s="109">
        <f t="shared" si="825"/>
        <v>15</v>
      </c>
      <c r="L1645" s="8">
        <f t="shared" si="810"/>
        <v>1.00154374</v>
      </c>
      <c r="M1645" s="110">
        <f t="shared" si="824"/>
        <v>1.0023680500000001</v>
      </c>
      <c r="N1645" s="110">
        <f t="shared" si="819"/>
        <v>1.3930758133166143</v>
      </c>
      <c r="O1645" s="103">
        <f t="shared" si="823"/>
        <v>1.3952263600000001</v>
      </c>
      <c r="P1645" s="103">
        <f t="shared" si="803"/>
        <v>270.84733263999999</v>
      </c>
      <c r="Q1645" s="11">
        <f t="shared" si="818"/>
        <v>0</v>
      </c>
      <c r="R1645" s="7">
        <f t="shared" si="811"/>
        <v>0</v>
      </c>
      <c r="S1645" s="8">
        <f t="shared" si="804"/>
        <v>0</v>
      </c>
      <c r="T1645" s="113">
        <f t="shared" si="812"/>
        <v>0.1047</v>
      </c>
      <c r="U1645" s="111">
        <f t="shared" si="820"/>
        <v>15</v>
      </c>
      <c r="V1645" s="111">
        <v>252</v>
      </c>
      <c r="W1645" s="110">
        <f t="shared" si="805"/>
        <v>1.005944612</v>
      </c>
      <c r="X1645" s="103">
        <f t="shared" si="806"/>
        <v>1.6100823</v>
      </c>
      <c r="Y1645" s="8">
        <f t="shared" si="813"/>
        <v>0</v>
      </c>
      <c r="Z1645" s="114" t="str">
        <f t="shared" si="816"/>
        <v>A+J=</v>
      </c>
      <c r="AA1645" s="108">
        <f t="shared" si="817"/>
        <v>45922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>
        <f t="shared" si="807"/>
        <v>45911</v>
      </c>
      <c r="B1646" s="103">
        <f t="shared" si="800"/>
        <v>272.59312288000001</v>
      </c>
      <c r="C1646" s="103">
        <f t="shared" si="814"/>
        <v>194.12429438999999</v>
      </c>
      <c r="D1646" s="104">
        <f t="shared" si="808"/>
        <v>1209.432</v>
      </c>
      <c r="E1646" s="105">
        <f t="shared" si="821"/>
        <v>1212.296</v>
      </c>
      <c r="F1646" s="106">
        <f t="shared" si="822"/>
        <v>45858</v>
      </c>
      <c r="G1646" s="107">
        <f t="shared" si="801"/>
        <v>2.3680537640811128E-3</v>
      </c>
      <c r="H1646" s="108">
        <f t="shared" si="815"/>
        <v>45922</v>
      </c>
      <c r="I1646" s="108">
        <f t="shared" si="802"/>
        <v>45922</v>
      </c>
      <c r="J1646" s="109">
        <f t="shared" si="809"/>
        <v>23</v>
      </c>
      <c r="K1646" s="109">
        <f t="shared" si="825"/>
        <v>16</v>
      </c>
      <c r="L1646" s="8">
        <f t="shared" si="810"/>
        <v>1.00164674</v>
      </c>
      <c r="M1646" s="110">
        <f t="shared" si="824"/>
        <v>1.0023680500000001</v>
      </c>
      <c r="N1646" s="110">
        <f t="shared" si="819"/>
        <v>1.3930758133166143</v>
      </c>
      <c r="O1646" s="103">
        <f t="shared" si="823"/>
        <v>1.3953698400000001</v>
      </c>
      <c r="P1646" s="103">
        <f t="shared" si="803"/>
        <v>270.87518560000001</v>
      </c>
      <c r="Q1646" s="11">
        <f t="shared" si="818"/>
        <v>0</v>
      </c>
      <c r="R1646" s="7">
        <f t="shared" si="811"/>
        <v>0</v>
      </c>
      <c r="S1646" s="8">
        <f t="shared" si="804"/>
        <v>0</v>
      </c>
      <c r="T1646" s="113">
        <f t="shared" si="812"/>
        <v>0.1047</v>
      </c>
      <c r="U1646" s="111">
        <f t="shared" si="820"/>
        <v>16</v>
      </c>
      <c r="V1646" s="111">
        <v>252</v>
      </c>
      <c r="W1646" s="110">
        <f t="shared" si="805"/>
        <v>1.006342173</v>
      </c>
      <c r="X1646" s="103">
        <f t="shared" si="806"/>
        <v>1.7179372799999999</v>
      </c>
      <c r="Y1646" s="8">
        <f t="shared" si="813"/>
        <v>0</v>
      </c>
      <c r="Z1646" s="114" t="str">
        <f t="shared" si="816"/>
        <v>A+J=</v>
      </c>
      <c r="AA1646" s="108">
        <f t="shared" si="817"/>
        <v>45922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>
        <f t="shared" si="807"/>
        <v>45912</v>
      </c>
      <c r="B1647" s="103">
        <f t="shared" si="800"/>
        <v>272.72890358999996</v>
      </c>
      <c r="C1647" s="103">
        <f t="shared" si="814"/>
        <v>194.12429438999999</v>
      </c>
      <c r="D1647" s="104">
        <f t="shared" si="808"/>
        <v>1209.432</v>
      </c>
      <c r="E1647" s="105">
        <f t="shared" si="821"/>
        <v>1212.296</v>
      </c>
      <c r="F1647" s="106">
        <f t="shared" si="822"/>
        <v>45858</v>
      </c>
      <c r="G1647" s="107">
        <f t="shared" si="801"/>
        <v>2.3680537640811128E-3</v>
      </c>
      <c r="H1647" s="108">
        <f t="shared" si="815"/>
        <v>45922</v>
      </c>
      <c r="I1647" s="108">
        <f t="shared" si="802"/>
        <v>45922</v>
      </c>
      <c r="J1647" s="109">
        <f t="shared" si="809"/>
        <v>23</v>
      </c>
      <c r="K1647" s="109">
        <f t="shared" si="825"/>
        <v>17</v>
      </c>
      <c r="L1647" s="8">
        <f t="shared" si="810"/>
        <v>1.00174976</v>
      </c>
      <c r="M1647" s="110">
        <f t="shared" si="824"/>
        <v>1.0023680500000001</v>
      </c>
      <c r="N1647" s="110">
        <f t="shared" si="819"/>
        <v>1.3930758133166143</v>
      </c>
      <c r="O1647" s="103">
        <f t="shared" si="823"/>
        <v>1.39551336</v>
      </c>
      <c r="P1647" s="103">
        <f t="shared" si="803"/>
        <v>270.90304631999999</v>
      </c>
      <c r="Q1647" s="11">
        <f t="shared" si="818"/>
        <v>0</v>
      </c>
      <c r="R1647" s="7">
        <f t="shared" si="811"/>
        <v>0</v>
      </c>
      <c r="S1647" s="8">
        <f t="shared" si="804"/>
        <v>0</v>
      </c>
      <c r="T1647" s="113">
        <f t="shared" si="812"/>
        <v>0.1047</v>
      </c>
      <c r="U1647" s="111">
        <f t="shared" si="820"/>
        <v>17</v>
      </c>
      <c r="V1647" s="111">
        <v>252</v>
      </c>
      <c r="W1647" s="110">
        <f t="shared" si="805"/>
        <v>1.0067398919999999</v>
      </c>
      <c r="X1647" s="103">
        <f t="shared" si="806"/>
        <v>1.82585727</v>
      </c>
      <c r="Y1647" s="8">
        <f t="shared" si="813"/>
        <v>0</v>
      </c>
      <c r="Z1647" s="114" t="str">
        <f t="shared" si="816"/>
        <v>A+J=</v>
      </c>
      <c r="AA1647" s="108">
        <f t="shared" si="817"/>
        <v>45922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>
        <f t="shared" si="807"/>
        <v>45913</v>
      </c>
      <c r="B1648" s="103">
        <f t="shared" si="800"/>
        <v>272.86474702999999</v>
      </c>
      <c r="C1648" s="103">
        <f t="shared" si="814"/>
        <v>194.12429438999999</v>
      </c>
      <c r="D1648" s="104">
        <f t="shared" si="808"/>
        <v>1209.432</v>
      </c>
      <c r="E1648" s="105">
        <f t="shared" si="821"/>
        <v>1212.296</v>
      </c>
      <c r="F1648" s="106">
        <f t="shared" si="822"/>
        <v>45858</v>
      </c>
      <c r="G1648" s="107">
        <f t="shared" si="801"/>
        <v>2.3680537640811128E-3</v>
      </c>
      <c r="H1648" s="108">
        <f t="shared" si="815"/>
        <v>45922</v>
      </c>
      <c r="I1648" s="108">
        <f t="shared" si="802"/>
        <v>45922</v>
      </c>
      <c r="J1648" s="109">
        <f t="shared" si="809"/>
        <v>23</v>
      </c>
      <c r="K1648" s="109">
        <f t="shared" si="825"/>
        <v>18</v>
      </c>
      <c r="L1648" s="8">
        <f t="shared" si="810"/>
        <v>1.0018527800000001</v>
      </c>
      <c r="M1648" s="110">
        <f t="shared" si="824"/>
        <v>1.0023680500000001</v>
      </c>
      <c r="N1648" s="110">
        <f t="shared" si="819"/>
        <v>1.3930758133166143</v>
      </c>
      <c r="O1648" s="103">
        <f t="shared" si="823"/>
        <v>1.39565687</v>
      </c>
      <c r="P1648" s="103">
        <f t="shared" si="803"/>
        <v>270.93090509000001</v>
      </c>
      <c r="Q1648" s="11">
        <f t="shared" si="818"/>
        <v>0</v>
      </c>
      <c r="R1648" s="7">
        <f t="shared" si="811"/>
        <v>0</v>
      </c>
      <c r="S1648" s="8">
        <f t="shared" si="804"/>
        <v>0</v>
      </c>
      <c r="T1648" s="113">
        <f t="shared" si="812"/>
        <v>0.1047</v>
      </c>
      <c r="U1648" s="111">
        <f t="shared" si="820"/>
        <v>18</v>
      </c>
      <c r="V1648" s="111">
        <v>252</v>
      </c>
      <c r="W1648" s="110">
        <f t="shared" si="805"/>
        <v>1.007137768</v>
      </c>
      <c r="X1648" s="103">
        <f t="shared" si="806"/>
        <v>1.93384194</v>
      </c>
      <c r="Y1648" s="8">
        <f t="shared" si="813"/>
        <v>0</v>
      </c>
      <c r="Z1648" s="114" t="str">
        <f t="shared" si="816"/>
        <v>A+J=</v>
      </c>
      <c r="AA1648" s="108">
        <f t="shared" si="817"/>
        <v>45922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>
        <f t="shared" si="807"/>
        <v>45914</v>
      </c>
      <c r="B1649" s="103">
        <f t="shared" si="800"/>
        <v>272.86474702999999</v>
      </c>
      <c r="C1649" s="103">
        <f t="shared" si="814"/>
        <v>194.12429438999999</v>
      </c>
      <c r="D1649" s="104">
        <f t="shared" si="808"/>
        <v>1209.432</v>
      </c>
      <c r="E1649" s="105">
        <f t="shared" si="821"/>
        <v>1212.296</v>
      </c>
      <c r="F1649" s="106">
        <f t="shared" si="822"/>
        <v>45858</v>
      </c>
      <c r="G1649" s="107">
        <f t="shared" si="801"/>
        <v>2.3680537640811128E-3</v>
      </c>
      <c r="H1649" s="108">
        <f t="shared" si="815"/>
        <v>45922</v>
      </c>
      <c r="I1649" s="108">
        <f t="shared" si="802"/>
        <v>45922</v>
      </c>
      <c r="J1649" s="109">
        <f t="shared" si="809"/>
        <v>23</v>
      </c>
      <c r="K1649" s="109">
        <f t="shared" si="825"/>
        <v>18</v>
      </c>
      <c r="L1649" s="8">
        <f t="shared" si="810"/>
        <v>1.0018527800000001</v>
      </c>
      <c r="M1649" s="110">
        <f t="shared" si="824"/>
        <v>1.0023680500000001</v>
      </c>
      <c r="N1649" s="110">
        <f t="shared" si="819"/>
        <v>1.3930758133166143</v>
      </c>
      <c r="O1649" s="103">
        <f t="shared" si="823"/>
        <v>1.39565687</v>
      </c>
      <c r="P1649" s="103">
        <f t="shared" si="803"/>
        <v>270.93090509000001</v>
      </c>
      <c r="Q1649" s="11">
        <f t="shared" si="818"/>
        <v>0</v>
      </c>
      <c r="R1649" s="7">
        <f t="shared" si="811"/>
        <v>0</v>
      </c>
      <c r="S1649" s="8">
        <f t="shared" si="804"/>
        <v>0</v>
      </c>
      <c r="T1649" s="113">
        <f t="shared" si="812"/>
        <v>0.1047</v>
      </c>
      <c r="U1649" s="111">
        <f t="shared" si="820"/>
        <v>18</v>
      </c>
      <c r="V1649" s="111">
        <v>252</v>
      </c>
      <c r="W1649" s="110">
        <f t="shared" si="805"/>
        <v>1.007137768</v>
      </c>
      <c r="X1649" s="103">
        <f t="shared" si="806"/>
        <v>1.93384194</v>
      </c>
      <c r="Y1649" s="8">
        <f t="shared" si="813"/>
        <v>0</v>
      </c>
      <c r="Z1649" s="114" t="str">
        <f t="shared" si="816"/>
        <v>A+J=</v>
      </c>
      <c r="AA1649" s="108">
        <f t="shared" si="817"/>
        <v>45922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>
        <f t="shared" si="807"/>
        <v>45915</v>
      </c>
      <c r="B1650" s="103">
        <f t="shared" si="800"/>
        <v>272.86474702999999</v>
      </c>
      <c r="C1650" s="103">
        <f t="shared" si="814"/>
        <v>194.12429438999999</v>
      </c>
      <c r="D1650" s="104">
        <f t="shared" si="808"/>
        <v>1209.432</v>
      </c>
      <c r="E1650" s="105">
        <f t="shared" si="821"/>
        <v>1212.296</v>
      </c>
      <c r="F1650" s="106">
        <f t="shared" si="822"/>
        <v>45858</v>
      </c>
      <c r="G1650" s="107">
        <f t="shared" si="801"/>
        <v>2.3680537640811128E-3</v>
      </c>
      <c r="H1650" s="108">
        <f t="shared" si="815"/>
        <v>45922</v>
      </c>
      <c r="I1650" s="108">
        <f t="shared" si="802"/>
        <v>45922</v>
      </c>
      <c r="J1650" s="109">
        <f t="shared" si="809"/>
        <v>23</v>
      </c>
      <c r="K1650" s="109">
        <f t="shared" si="825"/>
        <v>18</v>
      </c>
      <c r="L1650" s="8">
        <f t="shared" si="810"/>
        <v>1.0018527800000001</v>
      </c>
      <c r="M1650" s="110">
        <f t="shared" si="824"/>
        <v>1.0023680500000001</v>
      </c>
      <c r="N1650" s="110">
        <f t="shared" si="819"/>
        <v>1.3930758133166143</v>
      </c>
      <c r="O1650" s="103">
        <f t="shared" si="823"/>
        <v>1.39565687</v>
      </c>
      <c r="P1650" s="103">
        <f t="shared" si="803"/>
        <v>270.93090509000001</v>
      </c>
      <c r="Q1650" s="11">
        <f t="shared" si="818"/>
        <v>0</v>
      </c>
      <c r="R1650" s="7">
        <f t="shared" si="811"/>
        <v>0</v>
      </c>
      <c r="S1650" s="8">
        <f t="shared" si="804"/>
        <v>0</v>
      </c>
      <c r="T1650" s="113">
        <f t="shared" si="812"/>
        <v>0.1047</v>
      </c>
      <c r="U1650" s="111">
        <f t="shared" si="820"/>
        <v>18</v>
      </c>
      <c r="V1650" s="111">
        <v>252</v>
      </c>
      <c r="W1650" s="110">
        <f t="shared" si="805"/>
        <v>1.007137768</v>
      </c>
      <c r="X1650" s="103">
        <f t="shared" si="806"/>
        <v>1.93384194</v>
      </c>
      <c r="Y1650" s="8">
        <f t="shared" si="813"/>
        <v>0</v>
      </c>
      <c r="Z1650" s="114" t="str">
        <f t="shared" si="816"/>
        <v>A+J=</v>
      </c>
      <c r="AA1650" s="108">
        <f t="shared" si="817"/>
        <v>45922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>
        <f t="shared" si="807"/>
        <v>45916</v>
      </c>
      <c r="B1651" s="103">
        <f t="shared" si="800"/>
        <v>273.00065910000001</v>
      </c>
      <c r="C1651" s="103">
        <f t="shared" si="814"/>
        <v>194.12429438999999</v>
      </c>
      <c r="D1651" s="104">
        <f t="shared" si="808"/>
        <v>1209.432</v>
      </c>
      <c r="E1651" s="105">
        <f t="shared" si="821"/>
        <v>1212.296</v>
      </c>
      <c r="F1651" s="106">
        <f t="shared" si="822"/>
        <v>45858</v>
      </c>
      <c r="G1651" s="107">
        <f t="shared" si="801"/>
        <v>2.3680537640811128E-3</v>
      </c>
      <c r="H1651" s="108">
        <f t="shared" si="815"/>
        <v>45922</v>
      </c>
      <c r="I1651" s="108">
        <f t="shared" si="802"/>
        <v>45922</v>
      </c>
      <c r="J1651" s="109">
        <f t="shared" si="809"/>
        <v>23</v>
      </c>
      <c r="K1651" s="109">
        <f t="shared" si="825"/>
        <v>19</v>
      </c>
      <c r="L1651" s="8">
        <f t="shared" si="810"/>
        <v>1.0019558099999999</v>
      </c>
      <c r="M1651" s="110">
        <f t="shared" si="824"/>
        <v>1.0023680500000001</v>
      </c>
      <c r="N1651" s="110">
        <f t="shared" si="819"/>
        <v>1.3930758133166143</v>
      </c>
      <c r="O1651" s="103">
        <f t="shared" si="823"/>
        <v>1.3958003999999999</v>
      </c>
      <c r="P1651" s="103">
        <f t="shared" si="803"/>
        <v>270.95876774999999</v>
      </c>
      <c r="Q1651" s="11">
        <f t="shared" si="818"/>
        <v>0</v>
      </c>
      <c r="R1651" s="7">
        <f t="shared" si="811"/>
        <v>0</v>
      </c>
      <c r="S1651" s="8">
        <f t="shared" si="804"/>
        <v>0</v>
      </c>
      <c r="T1651" s="113">
        <f t="shared" si="812"/>
        <v>0.1047</v>
      </c>
      <c r="U1651" s="111">
        <f t="shared" si="820"/>
        <v>19</v>
      </c>
      <c r="V1651" s="111">
        <v>252</v>
      </c>
      <c r="W1651" s="110">
        <f t="shared" si="805"/>
        <v>1.007535801</v>
      </c>
      <c r="X1651" s="103">
        <f t="shared" si="806"/>
        <v>2.0418913500000002</v>
      </c>
      <c r="Y1651" s="8">
        <f t="shared" si="813"/>
        <v>0</v>
      </c>
      <c r="Z1651" s="114" t="str">
        <f t="shared" si="816"/>
        <v>A+J=</v>
      </c>
      <c r="AA1651" s="108">
        <f t="shared" si="817"/>
        <v>45922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>
        <f t="shared" si="807"/>
        <v>45917</v>
      </c>
      <c r="B1652" s="103">
        <f t="shared" si="800"/>
        <v>273.13663812999999</v>
      </c>
      <c r="C1652" s="103">
        <f t="shared" si="814"/>
        <v>194.12429438999999</v>
      </c>
      <c r="D1652" s="104">
        <f t="shared" si="808"/>
        <v>1209.432</v>
      </c>
      <c r="E1652" s="105">
        <f t="shared" si="821"/>
        <v>1212.296</v>
      </c>
      <c r="F1652" s="106">
        <f t="shared" si="822"/>
        <v>45858</v>
      </c>
      <c r="G1652" s="107">
        <f t="shared" si="801"/>
        <v>2.3680537640811128E-3</v>
      </c>
      <c r="H1652" s="108">
        <f t="shared" si="815"/>
        <v>45922</v>
      </c>
      <c r="I1652" s="108">
        <f t="shared" si="802"/>
        <v>45922</v>
      </c>
      <c r="J1652" s="109">
        <f t="shared" si="809"/>
        <v>23</v>
      </c>
      <c r="K1652" s="109">
        <f t="shared" si="825"/>
        <v>20</v>
      </c>
      <c r="L1652" s="8">
        <f t="shared" si="810"/>
        <v>1.0020588500000001</v>
      </c>
      <c r="M1652" s="110">
        <f t="shared" si="824"/>
        <v>1.0023680500000001</v>
      </c>
      <c r="N1652" s="110">
        <f t="shared" si="819"/>
        <v>1.3930758133166143</v>
      </c>
      <c r="O1652" s="103">
        <f t="shared" si="823"/>
        <v>1.39594394</v>
      </c>
      <c r="P1652" s="103">
        <f t="shared" si="803"/>
        <v>270.98663235999999</v>
      </c>
      <c r="Q1652" s="11">
        <f t="shared" si="818"/>
        <v>0</v>
      </c>
      <c r="R1652" s="7">
        <f t="shared" si="811"/>
        <v>0</v>
      </c>
      <c r="S1652" s="8">
        <f t="shared" si="804"/>
        <v>0</v>
      </c>
      <c r="T1652" s="113">
        <f t="shared" si="812"/>
        <v>0.1047</v>
      </c>
      <c r="U1652" s="111">
        <f t="shared" si="820"/>
        <v>20</v>
      </c>
      <c r="V1652" s="111">
        <v>252</v>
      </c>
      <c r="W1652" s="110">
        <f t="shared" si="805"/>
        <v>1.0079339919999999</v>
      </c>
      <c r="X1652" s="103">
        <f t="shared" si="806"/>
        <v>2.1500057699999999</v>
      </c>
      <c r="Y1652" s="8">
        <f t="shared" si="813"/>
        <v>0</v>
      </c>
      <c r="Z1652" s="114" t="str">
        <f t="shared" si="816"/>
        <v>A+J=</v>
      </c>
      <c r="AA1652" s="108">
        <f t="shared" si="817"/>
        <v>45922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>
        <f t="shared" si="807"/>
        <v>45918</v>
      </c>
      <c r="B1653" s="103">
        <f t="shared" si="800"/>
        <v>273.27268749000001</v>
      </c>
      <c r="C1653" s="103">
        <f t="shared" si="814"/>
        <v>194.12429438999999</v>
      </c>
      <c r="D1653" s="104">
        <f t="shared" si="808"/>
        <v>1209.432</v>
      </c>
      <c r="E1653" s="105">
        <f t="shared" si="821"/>
        <v>1212.296</v>
      </c>
      <c r="F1653" s="106">
        <f t="shared" si="822"/>
        <v>45858</v>
      </c>
      <c r="G1653" s="107">
        <f t="shared" si="801"/>
        <v>2.3680537640811128E-3</v>
      </c>
      <c r="H1653" s="108">
        <f t="shared" si="815"/>
        <v>45922</v>
      </c>
      <c r="I1653" s="108">
        <f t="shared" si="802"/>
        <v>45922</v>
      </c>
      <c r="J1653" s="109">
        <f t="shared" si="809"/>
        <v>23</v>
      </c>
      <c r="K1653" s="109">
        <f t="shared" si="825"/>
        <v>21</v>
      </c>
      <c r="L1653" s="8">
        <f t="shared" si="810"/>
        <v>1.0021619100000001</v>
      </c>
      <c r="M1653" s="110">
        <f t="shared" si="824"/>
        <v>1.0023680500000001</v>
      </c>
      <c r="N1653" s="110">
        <f t="shared" si="819"/>
        <v>1.3930758133166143</v>
      </c>
      <c r="O1653" s="103">
        <f t="shared" si="823"/>
        <v>1.3960875100000001</v>
      </c>
      <c r="P1653" s="103">
        <f t="shared" si="803"/>
        <v>271.01450277999999</v>
      </c>
      <c r="Q1653" s="11">
        <f t="shared" si="818"/>
        <v>0</v>
      </c>
      <c r="R1653" s="7">
        <f t="shared" si="811"/>
        <v>0</v>
      </c>
      <c r="S1653" s="8">
        <f t="shared" si="804"/>
        <v>0</v>
      </c>
      <c r="T1653" s="113">
        <f t="shared" si="812"/>
        <v>0.1047</v>
      </c>
      <c r="U1653" s="111">
        <f t="shared" si="820"/>
        <v>21</v>
      </c>
      <c r="V1653" s="111">
        <v>252</v>
      </c>
      <c r="W1653" s="110">
        <f t="shared" si="805"/>
        <v>1.0083323390000001</v>
      </c>
      <c r="X1653" s="103">
        <f t="shared" si="806"/>
        <v>2.2581847100000001</v>
      </c>
      <c r="Y1653" s="8">
        <f t="shared" si="813"/>
        <v>0</v>
      </c>
      <c r="Z1653" s="114" t="str">
        <f t="shared" si="816"/>
        <v>A+J=</v>
      </c>
      <c r="AA1653" s="108">
        <f t="shared" si="817"/>
        <v>45922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>
        <f t="shared" si="807"/>
        <v>45919</v>
      </c>
      <c r="B1654" s="103">
        <f t="shared" si="800"/>
        <v>273.40880214999999</v>
      </c>
      <c r="C1654" s="103">
        <f t="shared" si="814"/>
        <v>194.12429438999999</v>
      </c>
      <c r="D1654" s="104">
        <f t="shared" si="808"/>
        <v>1209.432</v>
      </c>
      <c r="E1654" s="105">
        <f t="shared" si="821"/>
        <v>1212.296</v>
      </c>
      <c r="F1654" s="106">
        <f t="shared" si="822"/>
        <v>45858</v>
      </c>
      <c r="G1654" s="107">
        <f t="shared" si="801"/>
        <v>2.3680537640811128E-3</v>
      </c>
      <c r="H1654" s="108">
        <f t="shared" si="815"/>
        <v>45922</v>
      </c>
      <c r="I1654" s="108">
        <f t="shared" si="802"/>
        <v>45922</v>
      </c>
      <c r="J1654" s="109">
        <f t="shared" si="809"/>
        <v>23</v>
      </c>
      <c r="K1654" s="109">
        <f t="shared" si="825"/>
        <v>22</v>
      </c>
      <c r="L1654" s="8">
        <f t="shared" si="810"/>
        <v>1.0022649699999999</v>
      </c>
      <c r="M1654" s="110">
        <f t="shared" si="824"/>
        <v>1.0023680500000001</v>
      </c>
      <c r="N1654" s="110">
        <f t="shared" si="819"/>
        <v>1.3930758133166143</v>
      </c>
      <c r="O1654" s="103">
        <f t="shared" si="823"/>
        <v>1.39623108</v>
      </c>
      <c r="P1654" s="103">
        <f t="shared" si="803"/>
        <v>271.04237320999999</v>
      </c>
      <c r="Q1654" s="11">
        <f t="shared" si="818"/>
        <v>0</v>
      </c>
      <c r="R1654" s="7">
        <f t="shared" si="811"/>
        <v>0</v>
      </c>
      <c r="S1654" s="8">
        <f t="shared" si="804"/>
        <v>0</v>
      </c>
      <c r="T1654" s="113">
        <f t="shared" si="812"/>
        <v>0.1047</v>
      </c>
      <c r="U1654" s="111">
        <f t="shared" si="820"/>
        <v>22</v>
      </c>
      <c r="V1654" s="111">
        <v>252</v>
      </c>
      <c r="W1654" s="110">
        <f t="shared" si="805"/>
        <v>1.0087308450000001</v>
      </c>
      <c r="X1654" s="103">
        <f t="shared" si="806"/>
        <v>2.36642894</v>
      </c>
      <c r="Y1654" s="8">
        <f t="shared" si="813"/>
        <v>0</v>
      </c>
      <c r="Z1654" s="114" t="str">
        <f t="shared" si="816"/>
        <v>A+J=</v>
      </c>
      <c r="AA1654" s="108">
        <f t="shared" si="817"/>
        <v>45922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>
        <f t="shared" si="807"/>
        <v>45920</v>
      </c>
      <c r="B1655" s="103">
        <f t="shared" si="800"/>
        <v>273.54498718000002</v>
      </c>
      <c r="C1655" s="103">
        <f t="shared" si="814"/>
        <v>194.12429438999999</v>
      </c>
      <c r="D1655" s="104">
        <f t="shared" si="808"/>
        <v>1209.432</v>
      </c>
      <c r="E1655" s="105">
        <f t="shared" si="821"/>
        <v>1212.296</v>
      </c>
      <c r="F1655" s="106">
        <f t="shared" si="822"/>
        <v>45858</v>
      </c>
      <c r="G1655" s="107">
        <f t="shared" si="801"/>
        <v>2.3680537640811128E-3</v>
      </c>
      <c r="H1655" s="108">
        <f t="shared" si="815"/>
        <v>45950</v>
      </c>
      <c r="I1655" s="108">
        <f t="shared" si="802"/>
        <v>45922</v>
      </c>
      <c r="J1655" s="109">
        <f t="shared" si="809"/>
        <v>23</v>
      </c>
      <c r="K1655" s="109">
        <f t="shared" si="825"/>
        <v>23</v>
      </c>
      <c r="L1655" s="8">
        <f t="shared" si="810"/>
        <v>1.0023680500000001</v>
      </c>
      <c r="M1655" s="110">
        <f t="shared" si="824"/>
        <v>1.0023680500000001</v>
      </c>
      <c r="N1655" s="110">
        <f t="shared" si="819"/>
        <v>1.3930758133166143</v>
      </c>
      <c r="O1655" s="103">
        <f t="shared" si="823"/>
        <v>1.3963746800000001</v>
      </c>
      <c r="P1655" s="103">
        <f t="shared" si="803"/>
        <v>271.07024945000001</v>
      </c>
      <c r="Q1655" s="11">
        <f t="shared" si="818"/>
        <v>0</v>
      </c>
      <c r="R1655" s="7">
        <f t="shared" si="811"/>
        <v>0</v>
      </c>
      <c r="S1655" s="8">
        <f t="shared" si="804"/>
        <v>0</v>
      </c>
      <c r="T1655" s="113">
        <f t="shared" si="812"/>
        <v>0.1047</v>
      </c>
      <c r="U1655" s="111">
        <f t="shared" si="820"/>
        <v>23</v>
      </c>
      <c r="V1655" s="111">
        <v>252</v>
      </c>
      <c r="W1655" s="110">
        <f t="shared" si="805"/>
        <v>1.0091295069999999</v>
      </c>
      <c r="X1655" s="103">
        <f t="shared" si="806"/>
        <v>2.4747377300000002</v>
      </c>
      <c r="Y1655" s="8">
        <f t="shared" si="813"/>
        <v>0</v>
      </c>
      <c r="Z1655" s="114" t="str">
        <f t="shared" si="816"/>
        <v>A+J=</v>
      </c>
      <c r="AA1655" s="108">
        <f t="shared" si="817"/>
        <v>45922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>
        <f t="shared" si="807"/>
        <v>45921</v>
      </c>
      <c r="B1656" s="103">
        <f t="shared" si="800"/>
        <v>273.54498718000002</v>
      </c>
      <c r="C1656" s="103">
        <f t="shared" si="814"/>
        <v>194.12429438999999</v>
      </c>
      <c r="D1656" s="104">
        <f t="shared" si="808"/>
        <v>1209.432</v>
      </c>
      <c r="E1656" s="105">
        <f t="shared" si="821"/>
        <v>1212.296</v>
      </c>
      <c r="F1656" s="106">
        <f t="shared" si="822"/>
        <v>45858</v>
      </c>
      <c r="G1656" s="107">
        <f t="shared" si="801"/>
        <v>2.3680537640811128E-3</v>
      </c>
      <c r="H1656" s="108">
        <f t="shared" si="815"/>
        <v>45950</v>
      </c>
      <c r="I1656" s="108">
        <f t="shared" si="802"/>
        <v>45922</v>
      </c>
      <c r="J1656" s="109">
        <f t="shared" si="809"/>
        <v>23</v>
      </c>
      <c r="K1656" s="109">
        <f t="shared" si="825"/>
        <v>23</v>
      </c>
      <c r="L1656" s="8">
        <f t="shared" si="810"/>
        <v>1.0023680500000001</v>
      </c>
      <c r="M1656" s="110">
        <f t="shared" si="824"/>
        <v>1.0023680500000001</v>
      </c>
      <c r="N1656" s="110">
        <f t="shared" si="819"/>
        <v>1.3930758133166143</v>
      </c>
      <c r="O1656" s="103">
        <f t="shared" si="823"/>
        <v>1.3963746800000001</v>
      </c>
      <c r="P1656" s="103">
        <f t="shared" si="803"/>
        <v>271.07024945000001</v>
      </c>
      <c r="Q1656" s="11">
        <f t="shared" si="818"/>
        <v>0</v>
      </c>
      <c r="R1656" s="7">
        <f t="shared" si="811"/>
        <v>0</v>
      </c>
      <c r="S1656" s="8">
        <f t="shared" si="804"/>
        <v>0</v>
      </c>
      <c r="T1656" s="113">
        <f t="shared" si="812"/>
        <v>0.1047</v>
      </c>
      <c r="U1656" s="111">
        <f t="shared" si="820"/>
        <v>23</v>
      </c>
      <c r="V1656" s="111">
        <v>252</v>
      </c>
      <c r="W1656" s="110">
        <f t="shared" si="805"/>
        <v>1.0091295069999999</v>
      </c>
      <c r="X1656" s="103">
        <f t="shared" si="806"/>
        <v>2.4747377300000002</v>
      </c>
      <c r="Y1656" s="8">
        <f t="shared" si="813"/>
        <v>0</v>
      </c>
      <c r="Z1656" s="114" t="str">
        <f t="shared" si="816"/>
        <v>A+J=</v>
      </c>
      <c r="AA1656" s="108">
        <f t="shared" si="817"/>
        <v>45922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>
        <f t="shared" si="807"/>
        <v>45922</v>
      </c>
      <c r="B1657" s="103">
        <f t="shared" si="800"/>
        <v>273.54498718000002</v>
      </c>
      <c r="C1657" s="103">
        <f t="shared" si="814"/>
        <v>194.12429438999999</v>
      </c>
      <c r="D1657" s="104">
        <f t="shared" si="808"/>
        <v>1209.432</v>
      </c>
      <c r="E1657" s="105">
        <f t="shared" si="821"/>
        <v>1212.296</v>
      </c>
      <c r="F1657" s="106">
        <f t="shared" si="822"/>
        <v>45858</v>
      </c>
      <c r="G1657" s="107">
        <f t="shared" si="801"/>
        <v>2.3680537640811128E-3</v>
      </c>
      <c r="H1657" s="108">
        <f t="shared" si="815"/>
        <v>45950</v>
      </c>
      <c r="I1657" s="108">
        <f t="shared" si="802"/>
        <v>45922</v>
      </c>
      <c r="J1657" s="109">
        <f t="shared" si="809"/>
        <v>23</v>
      </c>
      <c r="K1657" s="109">
        <f t="shared" si="825"/>
        <v>23</v>
      </c>
      <c r="L1657" s="8">
        <f t="shared" si="810"/>
        <v>1.0023680500000001</v>
      </c>
      <c r="M1657" s="110">
        <f t="shared" si="824"/>
        <v>1.0023680500000001</v>
      </c>
      <c r="N1657" s="110">
        <f t="shared" si="819"/>
        <v>1.3930758133166143</v>
      </c>
      <c r="O1657" s="103">
        <f t="shared" si="823"/>
        <v>1.3963746800000001</v>
      </c>
      <c r="P1657" s="103">
        <f t="shared" si="803"/>
        <v>271.07024945000001</v>
      </c>
      <c r="Q1657" s="11">
        <f t="shared" si="818"/>
        <v>54</v>
      </c>
      <c r="R1657" s="7">
        <f t="shared" si="811"/>
        <v>4.8065999999999998E-2</v>
      </c>
      <c r="S1657" s="8">
        <f t="shared" si="804"/>
        <v>13.02926261</v>
      </c>
      <c r="T1657" s="113">
        <f t="shared" si="812"/>
        <v>0.1047</v>
      </c>
      <c r="U1657" s="111">
        <f t="shared" si="820"/>
        <v>23</v>
      </c>
      <c r="V1657" s="111">
        <v>252</v>
      </c>
      <c r="W1657" s="110">
        <f t="shared" si="805"/>
        <v>1.0091295069999999</v>
      </c>
      <c r="X1657" s="103">
        <f t="shared" si="806"/>
        <v>2.4747377300000002</v>
      </c>
      <c r="Y1657" s="8">
        <f t="shared" si="813"/>
        <v>15.504000340000001</v>
      </c>
      <c r="Z1657" s="114" t="str">
        <f t="shared" si="816"/>
        <v>A+J=</v>
      </c>
      <c r="AA1657" s="108">
        <f t="shared" si="817"/>
        <v>45922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>
        <f t="shared" si="807"/>
        <v>45923</v>
      </c>
      <c r="B1658" s="103">
        <f t="shared" si="800"/>
        <v>258.17349660000002</v>
      </c>
      <c r="C1658" s="103">
        <f t="shared" si="814"/>
        <v>184.79351606</v>
      </c>
      <c r="D1658" s="104">
        <f t="shared" si="808"/>
        <v>1209.432</v>
      </c>
      <c r="E1658" s="105">
        <f t="shared" si="821"/>
        <v>1212.296</v>
      </c>
      <c r="F1658" s="106">
        <f t="shared" si="822"/>
        <v>45891</v>
      </c>
      <c r="G1658" s="107">
        <f t="shared" si="801"/>
        <v>2.3680537640811128E-3</v>
      </c>
      <c r="H1658" s="108">
        <f t="shared" si="815"/>
        <v>45950</v>
      </c>
      <c r="I1658" s="108">
        <f t="shared" si="802"/>
        <v>45950</v>
      </c>
      <c r="J1658" s="109">
        <f t="shared" si="809"/>
        <v>20</v>
      </c>
      <c r="K1658" s="109">
        <f t="shared" si="825"/>
        <v>1</v>
      </c>
      <c r="L1658" s="8">
        <f t="shared" si="810"/>
        <v>1.00011826</v>
      </c>
      <c r="M1658" s="110">
        <f t="shared" si="824"/>
        <v>1.0023680500000001</v>
      </c>
      <c r="N1658" s="110">
        <f t="shared" si="819"/>
        <v>1.3963746864963389</v>
      </c>
      <c r="O1658" s="103">
        <f t="shared" si="823"/>
        <v>1.3965398200000001</v>
      </c>
      <c r="P1658" s="103">
        <f t="shared" si="803"/>
        <v>258.07150365000001</v>
      </c>
      <c r="Q1658" s="11">
        <f t="shared" si="818"/>
        <v>0</v>
      </c>
      <c r="R1658" s="7">
        <f t="shared" si="811"/>
        <v>0</v>
      </c>
      <c r="S1658" s="8">
        <f t="shared" si="804"/>
        <v>0</v>
      </c>
      <c r="T1658" s="113">
        <f t="shared" si="812"/>
        <v>0.1047</v>
      </c>
      <c r="U1658" s="111">
        <f t="shared" si="820"/>
        <v>1</v>
      </c>
      <c r="V1658" s="111">
        <v>252</v>
      </c>
      <c r="W1658" s="110">
        <f t="shared" si="805"/>
        <v>1.0003952119999999</v>
      </c>
      <c r="X1658" s="103">
        <f t="shared" si="806"/>
        <v>0.10199295</v>
      </c>
      <c r="Y1658" s="8">
        <f t="shared" si="813"/>
        <v>0</v>
      </c>
      <c r="Z1658" s="114" t="str">
        <f t="shared" si="816"/>
        <v>A+J=</v>
      </c>
      <c r="AA1658" s="108">
        <f t="shared" si="817"/>
        <v>45950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>
        <f t="shared" si="807"/>
        <v>45924</v>
      </c>
      <c r="B1659" s="103">
        <f t="shared" si="800"/>
        <v>258.30607655</v>
      </c>
      <c r="C1659" s="103">
        <f t="shared" si="814"/>
        <v>184.79351606</v>
      </c>
      <c r="D1659" s="104">
        <f t="shared" si="808"/>
        <v>1209.432</v>
      </c>
      <c r="E1659" s="105">
        <f t="shared" si="821"/>
        <v>1212.296</v>
      </c>
      <c r="F1659" s="106">
        <f t="shared" si="822"/>
        <v>45891</v>
      </c>
      <c r="G1659" s="107">
        <f t="shared" si="801"/>
        <v>2.3680537640811128E-3</v>
      </c>
      <c r="H1659" s="108">
        <f t="shared" si="815"/>
        <v>45950</v>
      </c>
      <c r="I1659" s="108">
        <f t="shared" si="802"/>
        <v>45950</v>
      </c>
      <c r="J1659" s="109">
        <f t="shared" si="809"/>
        <v>20</v>
      </c>
      <c r="K1659" s="109">
        <f t="shared" si="825"/>
        <v>2</v>
      </c>
      <c r="L1659" s="8">
        <f t="shared" si="810"/>
        <v>1.0002365499999999</v>
      </c>
      <c r="M1659" s="110">
        <f t="shared" si="824"/>
        <v>1.0023680500000001</v>
      </c>
      <c r="N1659" s="110">
        <f t="shared" si="819"/>
        <v>1.3963746864963389</v>
      </c>
      <c r="O1659" s="103">
        <f t="shared" si="823"/>
        <v>1.3967049899999999</v>
      </c>
      <c r="P1659" s="103">
        <f t="shared" si="803"/>
        <v>258.10202600000002</v>
      </c>
      <c r="Q1659" s="11">
        <f t="shared" si="818"/>
        <v>0</v>
      </c>
      <c r="R1659" s="7">
        <f t="shared" si="811"/>
        <v>0</v>
      </c>
      <c r="S1659" s="8">
        <f t="shared" si="804"/>
        <v>0</v>
      </c>
      <c r="T1659" s="113">
        <f t="shared" si="812"/>
        <v>0.1047</v>
      </c>
      <c r="U1659" s="111">
        <f t="shared" si="820"/>
        <v>2</v>
      </c>
      <c r="V1659" s="111">
        <v>252</v>
      </c>
      <c r="W1659" s="110">
        <f t="shared" si="805"/>
        <v>1.000790581</v>
      </c>
      <c r="X1659" s="103">
        <f t="shared" si="806"/>
        <v>0.20405055</v>
      </c>
      <c r="Y1659" s="8">
        <f t="shared" si="813"/>
        <v>0</v>
      </c>
      <c r="Z1659" s="114" t="str">
        <f t="shared" si="816"/>
        <v>A+J=</v>
      </c>
      <c r="AA1659" s="108">
        <f t="shared" si="817"/>
        <v>45950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>
        <f t="shared" si="807"/>
        <v>45925</v>
      </c>
      <c r="B1660" s="103">
        <f t="shared" si="800"/>
        <v>258.43872619000001</v>
      </c>
      <c r="C1660" s="103">
        <f t="shared" si="814"/>
        <v>184.79351606</v>
      </c>
      <c r="D1660" s="104">
        <f t="shared" si="808"/>
        <v>1209.432</v>
      </c>
      <c r="E1660" s="105">
        <f t="shared" si="821"/>
        <v>1212.296</v>
      </c>
      <c r="F1660" s="106">
        <f t="shared" si="822"/>
        <v>45891</v>
      </c>
      <c r="G1660" s="107">
        <f t="shared" si="801"/>
        <v>2.3680537640811128E-3</v>
      </c>
      <c r="H1660" s="108">
        <f t="shared" si="815"/>
        <v>45950</v>
      </c>
      <c r="I1660" s="108">
        <f t="shared" si="802"/>
        <v>45950</v>
      </c>
      <c r="J1660" s="109">
        <f t="shared" si="809"/>
        <v>20</v>
      </c>
      <c r="K1660" s="109">
        <f t="shared" si="825"/>
        <v>3</v>
      </c>
      <c r="L1660" s="8">
        <f t="shared" si="810"/>
        <v>1.0003548499999999</v>
      </c>
      <c r="M1660" s="110">
        <f t="shared" si="824"/>
        <v>1.0023680500000001</v>
      </c>
      <c r="N1660" s="110">
        <f t="shared" si="819"/>
        <v>1.3963746864963389</v>
      </c>
      <c r="O1660" s="103">
        <f t="shared" si="823"/>
        <v>1.39687019</v>
      </c>
      <c r="P1660" s="103">
        <f t="shared" si="803"/>
        <v>258.13255387999999</v>
      </c>
      <c r="Q1660" s="11">
        <f t="shared" si="818"/>
        <v>0</v>
      </c>
      <c r="R1660" s="7">
        <f t="shared" si="811"/>
        <v>0</v>
      </c>
      <c r="S1660" s="8">
        <f t="shared" si="804"/>
        <v>0</v>
      </c>
      <c r="T1660" s="113">
        <f t="shared" si="812"/>
        <v>0.1047</v>
      </c>
      <c r="U1660" s="111">
        <f t="shared" si="820"/>
        <v>3</v>
      </c>
      <c r="V1660" s="111">
        <v>252</v>
      </c>
      <c r="W1660" s="110">
        <f t="shared" si="805"/>
        <v>1.0011861049999999</v>
      </c>
      <c r="X1660" s="103">
        <f t="shared" si="806"/>
        <v>0.30617231</v>
      </c>
      <c r="Y1660" s="8">
        <f t="shared" si="813"/>
        <v>0</v>
      </c>
      <c r="Z1660" s="114" t="str">
        <f t="shared" si="816"/>
        <v>A+J=</v>
      </c>
      <c r="AA1660" s="108">
        <f t="shared" si="817"/>
        <v>45950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>
        <f t="shared" si="807"/>
        <v>45926</v>
      </c>
      <c r="B1661" s="103">
        <f t="shared" si="800"/>
        <v>258.57144051</v>
      </c>
      <c r="C1661" s="103">
        <f t="shared" si="814"/>
        <v>184.79351606</v>
      </c>
      <c r="D1661" s="104">
        <f t="shared" si="808"/>
        <v>1209.432</v>
      </c>
      <c r="E1661" s="105">
        <f t="shared" si="821"/>
        <v>1212.296</v>
      </c>
      <c r="F1661" s="106">
        <f t="shared" si="822"/>
        <v>45891</v>
      </c>
      <c r="G1661" s="107">
        <f t="shared" si="801"/>
        <v>2.3680537640811128E-3</v>
      </c>
      <c r="H1661" s="108">
        <f t="shared" si="815"/>
        <v>45950</v>
      </c>
      <c r="I1661" s="108">
        <f t="shared" si="802"/>
        <v>45950</v>
      </c>
      <c r="J1661" s="109">
        <f t="shared" si="809"/>
        <v>20</v>
      </c>
      <c r="K1661" s="109">
        <f t="shared" si="825"/>
        <v>4</v>
      </c>
      <c r="L1661" s="8">
        <f t="shared" si="810"/>
        <v>1.0004731600000001</v>
      </c>
      <c r="M1661" s="110">
        <f t="shared" si="824"/>
        <v>1.0023680500000001</v>
      </c>
      <c r="N1661" s="110">
        <f t="shared" si="819"/>
        <v>1.3963746864963389</v>
      </c>
      <c r="O1661" s="103">
        <f t="shared" si="823"/>
        <v>1.3970353900000001</v>
      </c>
      <c r="P1661" s="103">
        <f t="shared" si="803"/>
        <v>258.16308177000002</v>
      </c>
      <c r="Q1661" s="11">
        <f t="shared" si="818"/>
        <v>0</v>
      </c>
      <c r="R1661" s="7">
        <f t="shared" si="811"/>
        <v>0</v>
      </c>
      <c r="S1661" s="8">
        <f t="shared" si="804"/>
        <v>0</v>
      </c>
      <c r="T1661" s="113">
        <f t="shared" si="812"/>
        <v>0.1047</v>
      </c>
      <c r="U1661" s="111">
        <f t="shared" si="820"/>
        <v>4</v>
      </c>
      <c r="V1661" s="111">
        <v>252</v>
      </c>
      <c r="W1661" s="110">
        <f t="shared" si="805"/>
        <v>1.001581786</v>
      </c>
      <c r="X1661" s="103">
        <f t="shared" si="806"/>
        <v>0.40835874</v>
      </c>
      <c r="Y1661" s="8">
        <f t="shared" si="813"/>
        <v>0</v>
      </c>
      <c r="Z1661" s="114" t="str">
        <f t="shared" si="816"/>
        <v>A+J=</v>
      </c>
      <c r="AA1661" s="108">
        <f t="shared" si="817"/>
        <v>45950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>
        <f t="shared" si="807"/>
        <v>45927</v>
      </c>
      <c r="B1662" s="103">
        <f t="shared" si="800"/>
        <v>258.70422323999998</v>
      </c>
      <c r="C1662" s="103">
        <f t="shared" si="814"/>
        <v>184.79351606</v>
      </c>
      <c r="D1662" s="104">
        <f t="shared" si="808"/>
        <v>1209.432</v>
      </c>
      <c r="E1662" s="105">
        <f t="shared" si="821"/>
        <v>1212.296</v>
      </c>
      <c r="F1662" s="106">
        <f t="shared" si="822"/>
        <v>45891</v>
      </c>
      <c r="G1662" s="107">
        <f t="shared" si="801"/>
        <v>2.3680537640811128E-3</v>
      </c>
      <c r="H1662" s="108">
        <f t="shared" si="815"/>
        <v>45950</v>
      </c>
      <c r="I1662" s="108">
        <f t="shared" si="802"/>
        <v>45950</v>
      </c>
      <c r="J1662" s="109">
        <f t="shared" si="809"/>
        <v>20</v>
      </c>
      <c r="K1662" s="109">
        <f t="shared" si="825"/>
        <v>5</v>
      </c>
      <c r="L1662" s="8">
        <f t="shared" si="810"/>
        <v>1.00059148</v>
      </c>
      <c r="M1662" s="110">
        <f t="shared" si="824"/>
        <v>1.0023680500000001</v>
      </c>
      <c r="N1662" s="110">
        <f t="shared" si="819"/>
        <v>1.3963746864963389</v>
      </c>
      <c r="O1662" s="103">
        <f t="shared" si="823"/>
        <v>1.3972006100000001</v>
      </c>
      <c r="P1662" s="103">
        <f t="shared" si="803"/>
        <v>258.19361335999997</v>
      </c>
      <c r="Q1662" s="11">
        <f t="shared" si="818"/>
        <v>0</v>
      </c>
      <c r="R1662" s="7">
        <f t="shared" si="811"/>
        <v>0</v>
      </c>
      <c r="S1662" s="8">
        <f t="shared" si="804"/>
        <v>0</v>
      </c>
      <c r="T1662" s="113">
        <f t="shared" si="812"/>
        <v>0.1047</v>
      </c>
      <c r="U1662" s="111">
        <f t="shared" si="820"/>
        <v>5</v>
      </c>
      <c r="V1662" s="111">
        <v>252</v>
      </c>
      <c r="W1662" s="110">
        <f t="shared" si="805"/>
        <v>1.001977624</v>
      </c>
      <c r="X1662" s="103">
        <f t="shared" si="806"/>
        <v>0.51060987999999996</v>
      </c>
      <c r="Y1662" s="8">
        <f t="shared" si="813"/>
        <v>0</v>
      </c>
      <c r="Z1662" s="114" t="str">
        <f t="shared" si="816"/>
        <v>A+J=</v>
      </c>
      <c r="AA1662" s="108">
        <f t="shared" si="817"/>
        <v>45950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>
        <f t="shared" si="807"/>
        <v>45928</v>
      </c>
      <c r="B1663" s="103">
        <f t="shared" si="800"/>
        <v>258.70422323999998</v>
      </c>
      <c r="C1663" s="103">
        <f t="shared" si="814"/>
        <v>184.79351606</v>
      </c>
      <c r="D1663" s="104">
        <f t="shared" si="808"/>
        <v>1209.432</v>
      </c>
      <c r="E1663" s="105">
        <f t="shared" si="821"/>
        <v>1212.296</v>
      </c>
      <c r="F1663" s="106">
        <f t="shared" si="822"/>
        <v>45891</v>
      </c>
      <c r="G1663" s="107">
        <f t="shared" si="801"/>
        <v>2.3680537640811128E-3</v>
      </c>
      <c r="H1663" s="108">
        <f t="shared" si="815"/>
        <v>45950</v>
      </c>
      <c r="I1663" s="108">
        <f t="shared" si="802"/>
        <v>45950</v>
      </c>
      <c r="J1663" s="109">
        <f t="shared" si="809"/>
        <v>20</v>
      </c>
      <c r="K1663" s="109">
        <f t="shared" si="825"/>
        <v>5</v>
      </c>
      <c r="L1663" s="8">
        <f t="shared" si="810"/>
        <v>1.00059148</v>
      </c>
      <c r="M1663" s="110">
        <f t="shared" si="824"/>
        <v>1.0023680500000001</v>
      </c>
      <c r="N1663" s="110">
        <f t="shared" si="819"/>
        <v>1.3963746864963389</v>
      </c>
      <c r="O1663" s="103">
        <f t="shared" si="823"/>
        <v>1.3972006100000001</v>
      </c>
      <c r="P1663" s="103">
        <f t="shared" si="803"/>
        <v>258.19361335999997</v>
      </c>
      <c r="Q1663" s="11">
        <f t="shared" si="818"/>
        <v>0</v>
      </c>
      <c r="R1663" s="7">
        <f t="shared" si="811"/>
        <v>0</v>
      </c>
      <c r="S1663" s="8">
        <f t="shared" si="804"/>
        <v>0</v>
      </c>
      <c r="T1663" s="113">
        <f t="shared" si="812"/>
        <v>0.1047</v>
      </c>
      <c r="U1663" s="111">
        <f t="shared" si="820"/>
        <v>5</v>
      </c>
      <c r="V1663" s="111">
        <v>252</v>
      </c>
      <c r="W1663" s="110">
        <f t="shared" si="805"/>
        <v>1.001977624</v>
      </c>
      <c r="X1663" s="103">
        <f t="shared" si="806"/>
        <v>0.51060987999999996</v>
      </c>
      <c r="Y1663" s="8">
        <f t="shared" si="813"/>
        <v>0</v>
      </c>
      <c r="Z1663" s="114" t="str">
        <f t="shared" si="816"/>
        <v>A+J=</v>
      </c>
      <c r="AA1663" s="108">
        <f t="shared" si="817"/>
        <v>45950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>
        <f t="shared" si="807"/>
        <v>45929</v>
      </c>
      <c r="B1664" s="103">
        <f t="shared" si="800"/>
        <v>258.70422323999998</v>
      </c>
      <c r="C1664" s="103">
        <f t="shared" si="814"/>
        <v>184.79351606</v>
      </c>
      <c r="D1664" s="104">
        <f t="shared" si="808"/>
        <v>1209.432</v>
      </c>
      <c r="E1664" s="105">
        <f t="shared" si="821"/>
        <v>1212.296</v>
      </c>
      <c r="F1664" s="106">
        <f t="shared" si="822"/>
        <v>45891</v>
      </c>
      <c r="G1664" s="107">
        <f t="shared" si="801"/>
        <v>2.3680537640811128E-3</v>
      </c>
      <c r="H1664" s="108">
        <f t="shared" si="815"/>
        <v>45950</v>
      </c>
      <c r="I1664" s="108">
        <f t="shared" si="802"/>
        <v>45950</v>
      </c>
      <c r="J1664" s="109">
        <f t="shared" si="809"/>
        <v>20</v>
      </c>
      <c r="K1664" s="109">
        <f t="shared" si="825"/>
        <v>5</v>
      </c>
      <c r="L1664" s="8">
        <f t="shared" si="810"/>
        <v>1.00059148</v>
      </c>
      <c r="M1664" s="110">
        <f t="shared" si="824"/>
        <v>1.0023680500000001</v>
      </c>
      <c r="N1664" s="110">
        <f t="shared" si="819"/>
        <v>1.3963746864963389</v>
      </c>
      <c r="O1664" s="103">
        <f t="shared" si="823"/>
        <v>1.3972006100000001</v>
      </c>
      <c r="P1664" s="103">
        <f t="shared" si="803"/>
        <v>258.19361335999997</v>
      </c>
      <c r="Q1664" s="11">
        <f t="shared" si="818"/>
        <v>0</v>
      </c>
      <c r="R1664" s="7">
        <f t="shared" si="811"/>
        <v>0</v>
      </c>
      <c r="S1664" s="8">
        <f t="shared" si="804"/>
        <v>0</v>
      </c>
      <c r="T1664" s="113">
        <f t="shared" si="812"/>
        <v>0.1047</v>
      </c>
      <c r="U1664" s="111">
        <f t="shared" si="820"/>
        <v>5</v>
      </c>
      <c r="V1664" s="111">
        <v>252</v>
      </c>
      <c r="W1664" s="110">
        <f t="shared" si="805"/>
        <v>1.001977624</v>
      </c>
      <c r="X1664" s="103">
        <f t="shared" si="806"/>
        <v>0.51060987999999996</v>
      </c>
      <c r="Y1664" s="8">
        <f t="shared" si="813"/>
        <v>0</v>
      </c>
      <c r="Z1664" s="114" t="str">
        <f t="shared" si="816"/>
        <v>A+J=</v>
      </c>
      <c r="AA1664" s="108">
        <f t="shared" si="817"/>
        <v>45950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>
        <f t="shared" si="807"/>
        <v>45930</v>
      </c>
      <c r="B1665" s="103">
        <f t="shared" si="800"/>
        <v>258.83707571999997</v>
      </c>
      <c r="C1665" s="103">
        <f t="shared" si="814"/>
        <v>184.79351606</v>
      </c>
      <c r="D1665" s="104">
        <f t="shared" si="808"/>
        <v>1209.432</v>
      </c>
      <c r="E1665" s="105">
        <f t="shared" si="821"/>
        <v>1212.296</v>
      </c>
      <c r="F1665" s="106">
        <f t="shared" si="822"/>
        <v>45891</v>
      </c>
      <c r="G1665" s="107">
        <f t="shared" si="801"/>
        <v>2.3680537640811128E-3</v>
      </c>
      <c r="H1665" s="108">
        <f t="shared" si="815"/>
        <v>45950</v>
      </c>
      <c r="I1665" s="108">
        <f t="shared" si="802"/>
        <v>45950</v>
      </c>
      <c r="J1665" s="109">
        <f t="shared" si="809"/>
        <v>20</v>
      </c>
      <c r="K1665" s="109">
        <f t="shared" si="825"/>
        <v>6</v>
      </c>
      <c r="L1665" s="8">
        <f t="shared" si="810"/>
        <v>1.00070982</v>
      </c>
      <c r="M1665" s="110">
        <f t="shared" si="824"/>
        <v>1.0023680500000001</v>
      </c>
      <c r="N1665" s="110">
        <f t="shared" si="819"/>
        <v>1.3963746864963389</v>
      </c>
      <c r="O1665" s="103">
        <f t="shared" si="823"/>
        <v>1.3973658600000001</v>
      </c>
      <c r="P1665" s="103">
        <f t="shared" si="803"/>
        <v>258.22415049</v>
      </c>
      <c r="Q1665" s="11">
        <f t="shared" si="818"/>
        <v>0</v>
      </c>
      <c r="R1665" s="7">
        <f t="shared" si="811"/>
        <v>0</v>
      </c>
      <c r="S1665" s="8">
        <f t="shared" si="804"/>
        <v>0</v>
      </c>
      <c r="T1665" s="113">
        <f t="shared" si="812"/>
        <v>0.1047</v>
      </c>
      <c r="U1665" s="111">
        <f t="shared" si="820"/>
        <v>6</v>
      </c>
      <c r="V1665" s="111">
        <v>252</v>
      </c>
      <c r="W1665" s="110">
        <f t="shared" si="805"/>
        <v>1.0023736169999999</v>
      </c>
      <c r="X1665" s="103">
        <f t="shared" si="806"/>
        <v>0.61292522999999999</v>
      </c>
      <c r="Y1665" s="8">
        <f t="shared" si="813"/>
        <v>0</v>
      </c>
      <c r="Z1665" s="114" t="str">
        <f t="shared" si="816"/>
        <v>A+J=</v>
      </c>
      <c r="AA1665" s="108">
        <f t="shared" si="817"/>
        <v>45950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>
        <f t="shared" si="807"/>
        <v>45931</v>
      </c>
      <c r="B1666" s="103">
        <f t="shared" si="800"/>
        <v>258.96999688</v>
      </c>
      <c r="C1666" s="103">
        <f t="shared" si="814"/>
        <v>184.79351606</v>
      </c>
      <c r="D1666" s="104">
        <f t="shared" si="808"/>
        <v>1209.432</v>
      </c>
      <c r="E1666" s="105">
        <f t="shared" si="821"/>
        <v>1212.296</v>
      </c>
      <c r="F1666" s="106">
        <f t="shared" si="822"/>
        <v>45891</v>
      </c>
      <c r="G1666" s="107">
        <f t="shared" si="801"/>
        <v>2.3680537640811128E-3</v>
      </c>
      <c r="H1666" s="108">
        <f t="shared" si="815"/>
        <v>45950</v>
      </c>
      <c r="I1666" s="108">
        <f t="shared" si="802"/>
        <v>45950</v>
      </c>
      <c r="J1666" s="109">
        <f t="shared" si="809"/>
        <v>20</v>
      </c>
      <c r="K1666" s="109">
        <f t="shared" si="825"/>
        <v>7</v>
      </c>
      <c r="L1666" s="8">
        <f t="shared" si="810"/>
        <v>1.0008281800000001</v>
      </c>
      <c r="M1666" s="110">
        <f t="shared" si="824"/>
        <v>1.0023680500000001</v>
      </c>
      <c r="N1666" s="110">
        <f t="shared" si="819"/>
        <v>1.3963746864963389</v>
      </c>
      <c r="O1666" s="103">
        <f t="shared" si="823"/>
        <v>1.39753113</v>
      </c>
      <c r="P1666" s="103">
        <f t="shared" si="803"/>
        <v>258.25469131</v>
      </c>
      <c r="Q1666" s="11">
        <f t="shared" si="818"/>
        <v>0</v>
      </c>
      <c r="R1666" s="7">
        <f t="shared" si="811"/>
        <v>0</v>
      </c>
      <c r="S1666" s="8">
        <f t="shared" si="804"/>
        <v>0</v>
      </c>
      <c r="T1666" s="113">
        <f t="shared" si="812"/>
        <v>0.1047</v>
      </c>
      <c r="U1666" s="111">
        <f t="shared" si="820"/>
        <v>7</v>
      </c>
      <c r="V1666" s="111">
        <v>252</v>
      </c>
      <c r="W1666" s="110">
        <f t="shared" si="805"/>
        <v>1.0027697680000001</v>
      </c>
      <c r="X1666" s="103">
        <f t="shared" si="806"/>
        <v>0.71530556999999995</v>
      </c>
      <c r="Y1666" s="8">
        <f t="shared" si="813"/>
        <v>0</v>
      </c>
      <c r="Z1666" s="114" t="str">
        <f t="shared" si="816"/>
        <v>A+J=</v>
      </c>
      <c r="AA1666" s="108">
        <f t="shared" si="817"/>
        <v>45950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>
        <f t="shared" si="807"/>
        <v>45932</v>
      </c>
      <c r="B1667" s="103">
        <f t="shared" si="800"/>
        <v>259.10298439999997</v>
      </c>
      <c r="C1667" s="103">
        <f t="shared" si="814"/>
        <v>184.79351606</v>
      </c>
      <c r="D1667" s="104">
        <f t="shared" si="808"/>
        <v>1209.432</v>
      </c>
      <c r="E1667" s="105">
        <f t="shared" si="821"/>
        <v>1212.296</v>
      </c>
      <c r="F1667" s="106">
        <f t="shared" si="822"/>
        <v>45891</v>
      </c>
      <c r="G1667" s="107">
        <f t="shared" si="801"/>
        <v>2.3680537640811128E-3</v>
      </c>
      <c r="H1667" s="108">
        <f t="shared" si="815"/>
        <v>45950</v>
      </c>
      <c r="I1667" s="108">
        <f t="shared" si="802"/>
        <v>45950</v>
      </c>
      <c r="J1667" s="109">
        <f t="shared" si="809"/>
        <v>20</v>
      </c>
      <c r="K1667" s="109">
        <f t="shared" si="825"/>
        <v>8</v>
      </c>
      <c r="L1667" s="8">
        <f t="shared" si="810"/>
        <v>1.0009465399999999</v>
      </c>
      <c r="M1667" s="110">
        <f t="shared" si="824"/>
        <v>1.0023680500000001</v>
      </c>
      <c r="N1667" s="110">
        <f t="shared" si="819"/>
        <v>1.3963746864963389</v>
      </c>
      <c r="O1667" s="103">
        <f t="shared" si="823"/>
        <v>1.39769641</v>
      </c>
      <c r="P1667" s="103">
        <f t="shared" si="803"/>
        <v>258.28523397999999</v>
      </c>
      <c r="Q1667" s="11">
        <f t="shared" si="818"/>
        <v>0</v>
      </c>
      <c r="R1667" s="7">
        <f t="shared" si="811"/>
        <v>0</v>
      </c>
      <c r="S1667" s="8">
        <f t="shared" si="804"/>
        <v>0</v>
      </c>
      <c r="T1667" s="113">
        <f t="shared" si="812"/>
        <v>0.1047</v>
      </c>
      <c r="U1667" s="111">
        <f t="shared" si="820"/>
        <v>8</v>
      </c>
      <c r="V1667" s="111">
        <v>252</v>
      </c>
      <c r="W1667" s="110">
        <f t="shared" si="805"/>
        <v>1.003166075</v>
      </c>
      <c r="X1667" s="103">
        <f t="shared" si="806"/>
        <v>0.81775041999999998</v>
      </c>
      <c r="Y1667" s="8">
        <f t="shared" si="813"/>
        <v>0</v>
      </c>
      <c r="Z1667" s="114" t="str">
        <f t="shared" si="816"/>
        <v>A+J=</v>
      </c>
      <c r="AA1667" s="108">
        <f t="shared" si="817"/>
        <v>45950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>
        <f t="shared" si="807"/>
        <v>45933</v>
      </c>
      <c r="B1668" s="103">
        <f t="shared" si="800"/>
        <v>259.23604198999999</v>
      </c>
      <c r="C1668" s="103">
        <f t="shared" si="814"/>
        <v>184.79351606</v>
      </c>
      <c r="D1668" s="104">
        <f t="shared" si="808"/>
        <v>1209.432</v>
      </c>
      <c r="E1668" s="105">
        <f t="shared" si="821"/>
        <v>1212.296</v>
      </c>
      <c r="F1668" s="106">
        <f t="shared" si="822"/>
        <v>45891</v>
      </c>
      <c r="G1668" s="107">
        <f t="shared" si="801"/>
        <v>2.3680537640811128E-3</v>
      </c>
      <c r="H1668" s="108">
        <f t="shared" si="815"/>
        <v>45950</v>
      </c>
      <c r="I1668" s="108">
        <f t="shared" si="802"/>
        <v>45950</v>
      </c>
      <c r="J1668" s="109">
        <f t="shared" si="809"/>
        <v>20</v>
      </c>
      <c r="K1668" s="109">
        <f t="shared" si="825"/>
        <v>9</v>
      </c>
      <c r="L1668" s="8">
        <f t="shared" si="810"/>
        <v>1.0010649300000001</v>
      </c>
      <c r="M1668" s="110">
        <f t="shared" si="824"/>
        <v>1.0023680500000001</v>
      </c>
      <c r="N1668" s="110">
        <f t="shared" si="819"/>
        <v>1.3963746864963389</v>
      </c>
      <c r="O1668" s="103">
        <f t="shared" si="823"/>
        <v>1.3978617200000001</v>
      </c>
      <c r="P1668" s="103">
        <f t="shared" si="803"/>
        <v>258.3157822</v>
      </c>
      <c r="Q1668" s="11">
        <f t="shared" si="818"/>
        <v>0</v>
      </c>
      <c r="R1668" s="7">
        <f t="shared" si="811"/>
        <v>0</v>
      </c>
      <c r="S1668" s="8">
        <f t="shared" si="804"/>
        <v>0</v>
      </c>
      <c r="T1668" s="113">
        <f t="shared" si="812"/>
        <v>0.1047</v>
      </c>
      <c r="U1668" s="111">
        <f t="shared" si="820"/>
        <v>9</v>
      </c>
      <c r="V1668" s="111">
        <v>252</v>
      </c>
      <c r="W1668" s="110">
        <f t="shared" si="805"/>
        <v>1.0035625379999999</v>
      </c>
      <c r="X1668" s="103">
        <f t="shared" si="806"/>
        <v>0.92025979000000002</v>
      </c>
      <c r="Y1668" s="8">
        <f t="shared" si="813"/>
        <v>0</v>
      </c>
      <c r="Z1668" s="114" t="str">
        <f t="shared" si="816"/>
        <v>A+J=</v>
      </c>
      <c r="AA1668" s="108">
        <f t="shared" si="817"/>
        <v>45950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>
        <f t="shared" si="807"/>
        <v>45934</v>
      </c>
      <c r="B1669" s="103">
        <f t="shared" si="800"/>
        <v>259.3691662</v>
      </c>
      <c r="C1669" s="103">
        <f t="shared" si="814"/>
        <v>184.79351606</v>
      </c>
      <c r="D1669" s="104">
        <f t="shared" si="808"/>
        <v>1209.432</v>
      </c>
      <c r="E1669" s="105">
        <f t="shared" si="821"/>
        <v>1212.296</v>
      </c>
      <c r="F1669" s="106">
        <f t="shared" si="822"/>
        <v>45891</v>
      </c>
      <c r="G1669" s="107">
        <f t="shared" si="801"/>
        <v>2.3680537640811128E-3</v>
      </c>
      <c r="H1669" s="108">
        <f t="shared" si="815"/>
        <v>45950</v>
      </c>
      <c r="I1669" s="108">
        <f t="shared" si="802"/>
        <v>45950</v>
      </c>
      <c r="J1669" s="109">
        <f t="shared" si="809"/>
        <v>20</v>
      </c>
      <c r="K1669" s="109">
        <f t="shared" si="825"/>
        <v>10</v>
      </c>
      <c r="L1669" s="8">
        <f t="shared" si="810"/>
        <v>1.00118332</v>
      </c>
      <c r="M1669" s="110">
        <f t="shared" si="824"/>
        <v>1.0023680500000001</v>
      </c>
      <c r="N1669" s="110">
        <f t="shared" si="819"/>
        <v>1.3963746864963389</v>
      </c>
      <c r="O1669" s="103">
        <f t="shared" si="823"/>
        <v>1.3980270400000001</v>
      </c>
      <c r="P1669" s="103">
        <f t="shared" si="803"/>
        <v>258.34633226</v>
      </c>
      <c r="Q1669" s="11">
        <f t="shared" si="818"/>
        <v>0</v>
      </c>
      <c r="R1669" s="7">
        <f t="shared" si="811"/>
        <v>0</v>
      </c>
      <c r="S1669" s="8">
        <f t="shared" si="804"/>
        <v>0</v>
      </c>
      <c r="T1669" s="113">
        <f t="shared" si="812"/>
        <v>0.1047</v>
      </c>
      <c r="U1669" s="111">
        <f t="shared" si="820"/>
        <v>10</v>
      </c>
      <c r="V1669" s="111">
        <v>252</v>
      </c>
      <c r="W1669" s="110">
        <f t="shared" si="805"/>
        <v>1.003959158</v>
      </c>
      <c r="X1669" s="103">
        <f t="shared" si="806"/>
        <v>1.0228339399999999</v>
      </c>
      <c r="Y1669" s="8">
        <f t="shared" si="813"/>
        <v>0</v>
      </c>
      <c r="Z1669" s="114" t="str">
        <f t="shared" si="816"/>
        <v>A+J=</v>
      </c>
      <c r="AA1669" s="108">
        <f t="shared" si="817"/>
        <v>45950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>
        <f t="shared" si="807"/>
        <v>45935</v>
      </c>
      <c r="B1670" s="103">
        <f t="shared" si="800"/>
        <v>259.3691662</v>
      </c>
      <c r="C1670" s="103">
        <f t="shared" si="814"/>
        <v>184.79351606</v>
      </c>
      <c r="D1670" s="104">
        <f t="shared" si="808"/>
        <v>1209.432</v>
      </c>
      <c r="E1670" s="105">
        <f t="shared" si="821"/>
        <v>1212.296</v>
      </c>
      <c r="F1670" s="106">
        <f t="shared" si="822"/>
        <v>45891</v>
      </c>
      <c r="G1670" s="107">
        <f t="shared" si="801"/>
        <v>2.3680537640811128E-3</v>
      </c>
      <c r="H1670" s="108">
        <f t="shared" si="815"/>
        <v>45950</v>
      </c>
      <c r="I1670" s="108">
        <f t="shared" si="802"/>
        <v>45950</v>
      </c>
      <c r="J1670" s="109">
        <f t="shared" si="809"/>
        <v>20</v>
      </c>
      <c r="K1670" s="109">
        <f t="shared" si="825"/>
        <v>10</v>
      </c>
      <c r="L1670" s="8">
        <f t="shared" si="810"/>
        <v>1.00118332</v>
      </c>
      <c r="M1670" s="110">
        <f t="shared" si="824"/>
        <v>1.0023680500000001</v>
      </c>
      <c r="N1670" s="110">
        <f t="shared" si="819"/>
        <v>1.3963746864963389</v>
      </c>
      <c r="O1670" s="103">
        <f t="shared" si="823"/>
        <v>1.3980270400000001</v>
      </c>
      <c r="P1670" s="103">
        <f t="shared" si="803"/>
        <v>258.34633226</v>
      </c>
      <c r="Q1670" s="11">
        <f t="shared" si="818"/>
        <v>0</v>
      </c>
      <c r="R1670" s="7">
        <f t="shared" si="811"/>
        <v>0</v>
      </c>
      <c r="S1670" s="8">
        <f t="shared" si="804"/>
        <v>0</v>
      </c>
      <c r="T1670" s="113">
        <f t="shared" si="812"/>
        <v>0.1047</v>
      </c>
      <c r="U1670" s="111">
        <f t="shared" si="820"/>
        <v>10</v>
      </c>
      <c r="V1670" s="111">
        <v>252</v>
      </c>
      <c r="W1670" s="110">
        <f t="shared" si="805"/>
        <v>1.003959158</v>
      </c>
      <c r="X1670" s="103">
        <f t="shared" si="806"/>
        <v>1.0228339399999999</v>
      </c>
      <c r="Y1670" s="8">
        <f t="shared" si="813"/>
        <v>0</v>
      </c>
      <c r="Z1670" s="114" t="str">
        <f t="shared" si="816"/>
        <v>A+J=</v>
      </c>
      <c r="AA1670" s="108">
        <f t="shared" si="817"/>
        <v>45950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>
        <f t="shared" si="807"/>
        <v>45936</v>
      </c>
      <c r="B1671" s="103">
        <f t="shared" si="800"/>
        <v>259.3691662</v>
      </c>
      <c r="C1671" s="103">
        <f t="shared" si="814"/>
        <v>184.79351606</v>
      </c>
      <c r="D1671" s="104">
        <f t="shared" si="808"/>
        <v>1209.432</v>
      </c>
      <c r="E1671" s="105">
        <f t="shared" si="821"/>
        <v>1212.296</v>
      </c>
      <c r="F1671" s="106">
        <f t="shared" si="822"/>
        <v>45891</v>
      </c>
      <c r="G1671" s="107">
        <f t="shared" si="801"/>
        <v>2.3680537640811128E-3</v>
      </c>
      <c r="H1671" s="108">
        <f t="shared" si="815"/>
        <v>45950</v>
      </c>
      <c r="I1671" s="108">
        <f t="shared" si="802"/>
        <v>45950</v>
      </c>
      <c r="J1671" s="109">
        <f t="shared" si="809"/>
        <v>20</v>
      </c>
      <c r="K1671" s="109">
        <f t="shared" si="825"/>
        <v>10</v>
      </c>
      <c r="L1671" s="8">
        <f t="shared" si="810"/>
        <v>1.00118332</v>
      </c>
      <c r="M1671" s="110">
        <f t="shared" si="824"/>
        <v>1.0023680500000001</v>
      </c>
      <c r="N1671" s="110">
        <f t="shared" si="819"/>
        <v>1.3963746864963389</v>
      </c>
      <c r="O1671" s="103">
        <f t="shared" si="823"/>
        <v>1.3980270400000001</v>
      </c>
      <c r="P1671" s="103">
        <f t="shared" si="803"/>
        <v>258.34633226</v>
      </c>
      <c r="Q1671" s="11">
        <f t="shared" si="818"/>
        <v>0</v>
      </c>
      <c r="R1671" s="7">
        <f t="shared" si="811"/>
        <v>0</v>
      </c>
      <c r="S1671" s="8">
        <f t="shared" si="804"/>
        <v>0</v>
      </c>
      <c r="T1671" s="113">
        <f t="shared" si="812"/>
        <v>0.1047</v>
      </c>
      <c r="U1671" s="111">
        <f t="shared" si="820"/>
        <v>10</v>
      </c>
      <c r="V1671" s="111">
        <v>252</v>
      </c>
      <c r="W1671" s="110">
        <f t="shared" si="805"/>
        <v>1.003959158</v>
      </c>
      <c r="X1671" s="103">
        <f t="shared" si="806"/>
        <v>1.0228339399999999</v>
      </c>
      <c r="Y1671" s="8">
        <f t="shared" si="813"/>
        <v>0</v>
      </c>
      <c r="Z1671" s="114" t="str">
        <f t="shared" si="816"/>
        <v>A+J=</v>
      </c>
      <c r="AA1671" s="108">
        <f t="shared" si="817"/>
        <v>45950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>
        <f t="shared" si="807"/>
        <v>45937</v>
      </c>
      <c r="B1672" s="103">
        <f t="shared" si="800"/>
        <v>259.50235893999997</v>
      </c>
      <c r="C1672" s="103">
        <f t="shared" si="814"/>
        <v>184.79351606</v>
      </c>
      <c r="D1672" s="104">
        <f t="shared" si="808"/>
        <v>1209.432</v>
      </c>
      <c r="E1672" s="105">
        <f t="shared" si="821"/>
        <v>1212.296</v>
      </c>
      <c r="F1672" s="106">
        <f t="shared" si="822"/>
        <v>45891</v>
      </c>
      <c r="G1672" s="107">
        <f t="shared" si="801"/>
        <v>2.3680537640811128E-3</v>
      </c>
      <c r="H1672" s="108">
        <f t="shared" si="815"/>
        <v>45950</v>
      </c>
      <c r="I1672" s="108">
        <f t="shared" si="802"/>
        <v>45950</v>
      </c>
      <c r="J1672" s="109">
        <f t="shared" si="809"/>
        <v>20</v>
      </c>
      <c r="K1672" s="109">
        <f t="shared" si="825"/>
        <v>11</v>
      </c>
      <c r="L1672" s="8">
        <f t="shared" si="810"/>
        <v>1.00130173</v>
      </c>
      <c r="M1672" s="110">
        <f t="shared" si="824"/>
        <v>1.0023680500000001</v>
      </c>
      <c r="N1672" s="110">
        <f t="shared" si="819"/>
        <v>1.3963746864963389</v>
      </c>
      <c r="O1672" s="103">
        <f t="shared" si="823"/>
        <v>1.39819238</v>
      </c>
      <c r="P1672" s="103">
        <f t="shared" si="803"/>
        <v>258.37688601999997</v>
      </c>
      <c r="Q1672" s="11">
        <f t="shared" si="818"/>
        <v>0</v>
      </c>
      <c r="R1672" s="7">
        <f t="shared" si="811"/>
        <v>0</v>
      </c>
      <c r="S1672" s="8">
        <f t="shared" si="804"/>
        <v>0</v>
      </c>
      <c r="T1672" s="113">
        <f t="shared" si="812"/>
        <v>0.1047</v>
      </c>
      <c r="U1672" s="111">
        <f t="shared" si="820"/>
        <v>11</v>
      </c>
      <c r="V1672" s="111">
        <v>252</v>
      </c>
      <c r="W1672" s="110">
        <f t="shared" si="805"/>
        <v>1.004355935</v>
      </c>
      <c r="X1672" s="103">
        <f t="shared" si="806"/>
        <v>1.12547292</v>
      </c>
      <c r="Y1672" s="8">
        <f t="shared" si="813"/>
        <v>0</v>
      </c>
      <c r="Z1672" s="114" t="str">
        <f t="shared" si="816"/>
        <v>A+J=</v>
      </c>
      <c r="AA1672" s="108">
        <f t="shared" si="817"/>
        <v>45950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>
        <f t="shared" si="807"/>
        <v>45938</v>
      </c>
      <c r="B1673" s="103">
        <f t="shared" si="800"/>
        <v>259.63562392</v>
      </c>
      <c r="C1673" s="103">
        <f t="shared" si="814"/>
        <v>184.79351606</v>
      </c>
      <c r="D1673" s="104">
        <f t="shared" si="808"/>
        <v>1209.432</v>
      </c>
      <c r="E1673" s="105">
        <f t="shared" si="821"/>
        <v>1212.296</v>
      </c>
      <c r="F1673" s="106">
        <f t="shared" si="822"/>
        <v>45891</v>
      </c>
      <c r="G1673" s="107">
        <f t="shared" si="801"/>
        <v>2.3680537640811128E-3</v>
      </c>
      <c r="H1673" s="108">
        <f t="shared" si="815"/>
        <v>45950</v>
      </c>
      <c r="I1673" s="108">
        <f t="shared" si="802"/>
        <v>45950</v>
      </c>
      <c r="J1673" s="109">
        <f t="shared" si="809"/>
        <v>20</v>
      </c>
      <c r="K1673" s="109">
        <f t="shared" si="825"/>
        <v>12</v>
      </c>
      <c r="L1673" s="8">
        <f t="shared" si="810"/>
        <v>1.0014201599999999</v>
      </c>
      <c r="M1673" s="110">
        <f t="shared" si="824"/>
        <v>1.0023680500000001</v>
      </c>
      <c r="N1673" s="110">
        <f t="shared" si="819"/>
        <v>1.3963746864963389</v>
      </c>
      <c r="O1673" s="103">
        <f t="shared" si="823"/>
        <v>1.3983577599999999</v>
      </c>
      <c r="P1673" s="103">
        <f t="shared" si="803"/>
        <v>258.40744718000002</v>
      </c>
      <c r="Q1673" s="11">
        <f t="shared" si="818"/>
        <v>0</v>
      </c>
      <c r="R1673" s="7">
        <f t="shared" si="811"/>
        <v>0</v>
      </c>
      <c r="S1673" s="8">
        <f t="shared" si="804"/>
        <v>0</v>
      </c>
      <c r="T1673" s="113">
        <f t="shared" si="812"/>
        <v>0.1047</v>
      </c>
      <c r="U1673" s="111">
        <f t="shared" si="820"/>
        <v>12</v>
      </c>
      <c r="V1673" s="111">
        <v>252</v>
      </c>
      <c r="W1673" s="110">
        <f t="shared" si="805"/>
        <v>1.004752869</v>
      </c>
      <c r="X1673" s="103">
        <f t="shared" si="806"/>
        <v>1.2281767400000001</v>
      </c>
      <c r="Y1673" s="8">
        <f t="shared" si="813"/>
        <v>0</v>
      </c>
      <c r="Z1673" s="114" t="str">
        <f t="shared" si="816"/>
        <v>A+J=</v>
      </c>
      <c r="AA1673" s="108">
        <f t="shared" si="817"/>
        <v>45950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>
        <f t="shared" si="807"/>
        <v>45939</v>
      </c>
      <c r="B1674" s="103">
        <f t="shared" ref="B1674:B1737" si="826">(P1674+X1674)</f>
        <v>259.76895187000002</v>
      </c>
      <c r="C1674" s="103">
        <f t="shared" si="814"/>
        <v>184.79351606</v>
      </c>
      <c r="D1674" s="104">
        <f t="shared" si="808"/>
        <v>1209.432</v>
      </c>
      <c r="E1674" s="105">
        <f t="shared" si="821"/>
        <v>1212.296</v>
      </c>
      <c r="F1674" s="106">
        <f t="shared" si="822"/>
        <v>45891</v>
      </c>
      <c r="G1674" s="107">
        <f t="shared" ref="G1674:G1737" si="827">(E1674/D1674)-1</f>
        <v>2.3680537640811128E-3</v>
      </c>
      <c r="H1674" s="108">
        <f t="shared" si="815"/>
        <v>45950</v>
      </c>
      <c r="I1674" s="108">
        <f t="shared" ref="I1674:I1737" si="828">IF(A1674&gt;I1673,H1674,I1673)</f>
        <v>45950</v>
      </c>
      <c r="J1674" s="109">
        <f t="shared" si="809"/>
        <v>20</v>
      </c>
      <c r="K1674" s="109">
        <f t="shared" si="825"/>
        <v>13</v>
      </c>
      <c r="L1674" s="8">
        <f t="shared" si="810"/>
        <v>1.00153859</v>
      </c>
      <c r="M1674" s="110">
        <f t="shared" si="824"/>
        <v>1.0023680500000001</v>
      </c>
      <c r="N1674" s="110">
        <f t="shared" si="819"/>
        <v>1.3963746864963389</v>
      </c>
      <c r="O1674" s="103">
        <f t="shared" si="823"/>
        <v>1.3985231300000001</v>
      </c>
      <c r="P1674" s="103">
        <f t="shared" ref="P1674:P1737" si="829">TRUNC(C1674*O1674,8)</f>
        <v>258.43800648000001</v>
      </c>
      <c r="Q1674" s="11">
        <f t="shared" si="818"/>
        <v>0</v>
      </c>
      <c r="R1674" s="7">
        <f t="shared" si="811"/>
        <v>0</v>
      </c>
      <c r="S1674" s="8">
        <f t="shared" ref="S1674:S1737" si="830">IF(R1674&gt;0,TRUNC(R1674*P1674,8),0)</f>
        <v>0</v>
      </c>
      <c r="T1674" s="113">
        <f t="shared" si="812"/>
        <v>0.1047</v>
      </c>
      <c r="U1674" s="111">
        <f t="shared" si="820"/>
        <v>13</v>
      </c>
      <c r="V1674" s="111">
        <v>252</v>
      </c>
      <c r="W1674" s="110">
        <f t="shared" ref="W1674:W1737" si="831">ROUND((1+T1674)^TRUNC((U1674/V1674),9),9)</f>
        <v>1.00514996</v>
      </c>
      <c r="X1674" s="103">
        <f t="shared" ref="X1674:X1737" si="832">TRUNC((P1674*(W1674-1)),8)</f>
        <v>1.3309453899999999</v>
      </c>
      <c r="Y1674" s="8">
        <f t="shared" si="813"/>
        <v>0</v>
      </c>
      <c r="Z1674" s="114" t="str">
        <f t="shared" si="816"/>
        <v>A+J=</v>
      </c>
      <c r="AA1674" s="108">
        <f t="shared" si="817"/>
        <v>45950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>
        <f t="shared" ref="A1675:A1738" si="833">(A1674+1)</f>
        <v>45940</v>
      </c>
      <c r="B1675" s="103">
        <f t="shared" si="826"/>
        <v>259.90234998999995</v>
      </c>
      <c r="C1675" s="103">
        <f t="shared" si="814"/>
        <v>184.79351606</v>
      </c>
      <c r="D1675" s="104">
        <f t="shared" ref="D1675:D1738" si="834">IF(E1675=E1674,D1674,E1674)</f>
        <v>1209.432</v>
      </c>
      <c r="E1675" s="105">
        <f t="shared" si="821"/>
        <v>1212.296</v>
      </c>
      <c r="F1675" s="106">
        <f t="shared" si="822"/>
        <v>45891</v>
      </c>
      <c r="G1675" s="107">
        <f t="shared" si="827"/>
        <v>2.3680537640811128E-3</v>
      </c>
      <c r="H1675" s="108">
        <f t="shared" si="815"/>
        <v>45950</v>
      </c>
      <c r="I1675" s="108">
        <f t="shared" si="828"/>
        <v>45950</v>
      </c>
      <c r="J1675" s="109">
        <f t="shared" ref="J1675:J1738" si="835">IF(I1675=I1674,J1674,NETWORKDAYS(I1674,I1675,$AD$171:$AD$502)-1)</f>
        <v>20</v>
      </c>
      <c r="K1675" s="109">
        <f t="shared" si="825"/>
        <v>14</v>
      </c>
      <c r="L1675" s="8">
        <f t="shared" ref="L1675:L1738" si="836">IF(E1675&lt;D1675,1,TRUNC((E1675/D1675)^TRUNC((K1675/J1675),9),8))</f>
        <v>1.00165704</v>
      </c>
      <c r="M1675" s="110">
        <f t="shared" si="824"/>
        <v>1.0023680500000001</v>
      </c>
      <c r="N1675" s="110">
        <f t="shared" si="819"/>
        <v>1.3963746864963389</v>
      </c>
      <c r="O1675" s="103">
        <f t="shared" si="823"/>
        <v>1.39868853</v>
      </c>
      <c r="P1675" s="103">
        <f t="shared" si="829"/>
        <v>258.46857132999997</v>
      </c>
      <c r="Q1675" s="11">
        <f t="shared" si="818"/>
        <v>0</v>
      </c>
      <c r="R1675" s="7">
        <f t="shared" ref="R1675:R1738" si="837">IF(Q1675&gt;0,VLOOKUP($A1675,$AD$10:$AI$165,6),0)</f>
        <v>0</v>
      </c>
      <c r="S1675" s="8">
        <f t="shared" si="830"/>
        <v>0</v>
      </c>
      <c r="T1675" s="113">
        <f t="shared" ref="T1675:T1738" si="838">(T1674)</f>
        <v>0.1047</v>
      </c>
      <c r="U1675" s="111">
        <f t="shared" si="820"/>
        <v>14</v>
      </c>
      <c r="V1675" s="111">
        <v>252</v>
      </c>
      <c r="W1675" s="110">
        <f t="shared" si="831"/>
        <v>1.005547207</v>
      </c>
      <c r="X1675" s="103">
        <f t="shared" si="832"/>
        <v>1.43377866</v>
      </c>
      <c r="Y1675" s="8">
        <f t="shared" ref="Y1675:Y1738" si="839">IF(Z1675="INCORPJ=",0,IF(Q1675&gt;0,S1675+X1675,0))</f>
        <v>0</v>
      </c>
      <c r="Z1675" s="114" t="str">
        <f t="shared" si="816"/>
        <v>A+J=</v>
      </c>
      <c r="AA1675" s="108">
        <f t="shared" si="817"/>
        <v>45950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>
        <f t="shared" si="833"/>
        <v>45941</v>
      </c>
      <c r="B1676" s="103">
        <f t="shared" si="826"/>
        <v>260.03581881000002</v>
      </c>
      <c r="C1676" s="103">
        <f t="shared" ref="C1676:C1739" si="840">TRUNC(IF(Q1675&gt;0,VLOOKUP(A1675,$AD$12:$AE$165,2),C1675),8)</f>
        <v>184.79351606</v>
      </c>
      <c r="D1676" s="104">
        <f t="shared" si="834"/>
        <v>1209.432</v>
      </c>
      <c r="E1676" s="105">
        <f t="shared" si="821"/>
        <v>1212.296</v>
      </c>
      <c r="F1676" s="106">
        <f t="shared" si="822"/>
        <v>45891</v>
      </c>
      <c r="G1676" s="107">
        <f t="shared" si="827"/>
        <v>2.3680537640811128E-3</v>
      </c>
      <c r="H1676" s="108">
        <f t="shared" ref="H1676:H1739" si="841">IF(DAY(A1676)=H$9,VLOOKUP(A1676,AH$118:AN$450,4),H1675)</f>
        <v>45950</v>
      </c>
      <c r="I1676" s="108">
        <f t="shared" si="828"/>
        <v>45950</v>
      </c>
      <c r="J1676" s="109">
        <f t="shared" si="835"/>
        <v>20</v>
      </c>
      <c r="K1676" s="109">
        <f t="shared" si="825"/>
        <v>15</v>
      </c>
      <c r="L1676" s="8">
        <f t="shared" si="836"/>
        <v>1.0017755100000001</v>
      </c>
      <c r="M1676" s="110">
        <f t="shared" si="824"/>
        <v>1.0023680500000001</v>
      </c>
      <c r="N1676" s="110">
        <f t="shared" si="819"/>
        <v>1.3963746864963389</v>
      </c>
      <c r="O1676" s="103">
        <f t="shared" si="823"/>
        <v>1.3988539600000001</v>
      </c>
      <c r="P1676" s="103">
        <f t="shared" si="829"/>
        <v>258.49914172000001</v>
      </c>
      <c r="Q1676" s="11">
        <f t="shared" si="818"/>
        <v>0</v>
      </c>
      <c r="R1676" s="7">
        <f t="shared" si="837"/>
        <v>0</v>
      </c>
      <c r="S1676" s="8">
        <f t="shared" si="830"/>
        <v>0</v>
      </c>
      <c r="T1676" s="113">
        <f t="shared" si="838"/>
        <v>0.1047</v>
      </c>
      <c r="U1676" s="111">
        <f t="shared" si="820"/>
        <v>15</v>
      </c>
      <c r="V1676" s="111">
        <v>252</v>
      </c>
      <c r="W1676" s="110">
        <f t="shared" si="831"/>
        <v>1.005944612</v>
      </c>
      <c r="X1676" s="103">
        <f t="shared" si="832"/>
        <v>1.53667709</v>
      </c>
      <c r="Y1676" s="8">
        <f t="shared" si="839"/>
        <v>0</v>
      </c>
      <c r="Z1676" s="114" t="str">
        <f t="shared" ref="Z1676:Z1739" si="842">IF($Q1675&gt;0,VLOOKUP($A1675,$AD$10:$AM$165,9),Z1675)</f>
        <v>A+J=</v>
      </c>
      <c r="AA1676" s="108">
        <f t="shared" ref="AA1676:AA1739" si="843">IF($Q1675&gt;0,VLOOKUP($A1675,$AD$10:$AM$165,10),AA1675)</f>
        <v>45950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>
        <f t="shared" si="833"/>
        <v>45942</v>
      </c>
      <c r="B1677" s="103">
        <f t="shared" si="826"/>
        <v>260.03581881000002</v>
      </c>
      <c r="C1677" s="103">
        <f t="shared" si="840"/>
        <v>184.79351606</v>
      </c>
      <c r="D1677" s="104">
        <f t="shared" si="834"/>
        <v>1209.432</v>
      </c>
      <c r="E1677" s="105">
        <f t="shared" si="821"/>
        <v>1212.296</v>
      </c>
      <c r="F1677" s="106">
        <f t="shared" si="822"/>
        <v>45891</v>
      </c>
      <c r="G1677" s="107">
        <f t="shared" si="827"/>
        <v>2.3680537640811128E-3</v>
      </c>
      <c r="H1677" s="108">
        <f t="shared" si="841"/>
        <v>45950</v>
      </c>
      <c r="I1677" s="108">
        <f t="shared" si="828"/>
        <v>45950</v>
      </c>
      <c r="J1677" s="109">
        <f t="shared" si="835"/>
        <v>20</v>
      </c>
      <c r="K1677" s="109">
        <f t="shared" si="825"/>
        <v>15</v>
      </c>
      <c r="L1677" s="8">
        <f t="shared" si="836"/>
        <v>1.0017755100000001</v>
      </c>
      <c r="M1677" s="110">
        <f t="shared" si="824"/>
        <v>1.0023680500000001</v>
      </c>
      <c r="N1677" s="110">
        <f t="shared" si="819"/>
        <v>1.3963746864963389</v>
      </c>
      <c r="O1677" s="103">
        <f t="shared" si="823"/>
        <v>1.3988539600000001</v>
      </c>
      <c r="P1677" s="103">
        <f t="shared" si="829"/>
        <v>258.49914172000001</v>
      </c>
      <c r="Q1677" s="11">
        <f t="shared" ref="Q1677:Q1740" si="844">IF(VLOOKUP(A1677,AD$10:AK$165,8)=VLOOKUP(A1676,AD$10:AK$165,8),0,VLOOKUP(A1677,AD$10:AK$165,8))</f>
        <v>0</v>
      </c>
      <c r="R1677" s="7">
        <f t="shared" si="837"/>
        <v>0</v>
      </c>
      <c r="S1677" s="8">
        <f t="shared" si="830"/>
        <v>0</v>
      </c>
      <c r="T1677" s="113">
        <f t="shared" si="838"/>
        <v>0.1047</v>
      </c>
      <c r="U1677" s="111">
        <f t="shared" si="820"/>
        <v>15</v>
      </c>
      <c r="V1677" s="111">
        <v>252</v>
      </c>
      <c r="W1677" s="110">
        <f t="shared" si="831"/>
        <v>1.005944612</v>
      </c>
      <c r="X1677" s="103">
        <f t="shared" si="832"/>
        <v>1.53667709</v>
      </c>
      <c r="Y1677" s="8">
        <f t="shared" si="839"/>
        <v>0</v>
      </c>
      <c r="Z1677" s="114" t="str">
        <f t="shared" si="842"/>
        <v>A+J=</v>
      </c>
      <c r="AA1677" s="108">
        <f t="shared" si="843"/>
        <v>45950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>
        <f t="shared" si="833"/>
        <v>45943</v>
      </c>
      <c r="B1678" s="103">
        <f t="shared" si="826"/>
        <v>260.03581881000002</v>
      </c>
      <c r="C1678" s="103">
        <f t="shared" si="840"/>
        <v>184.79351606</v>
      </c>
      <c r="D1678" s="104">
        <f t="shared" si="834"/>
        <v>1209.432</v>
      </c>
      <c r="E1678" s="105">
        <f t="shared" si="821"/>
        <v>1212.296</v>
      </c>
      <c r="F1678" s="106">
        <f t="shared" si="822"/>
        <v>45891</v>
      </c>
      <c r="G1678" s="107">
        <f t="shared" si="827"/>
        <v>2.3680537640811128E-3</v>
      </c>
      <c r="H1678" s="108">
        <f t="shared" si="841"/>
        <v>45950</v>
      </c>
      <c r="I1678" s="108">
        <f t="shared" si="828"/>
        <v>45950</v>
      </c>
      <c r="J1678" s="109">
        <f t="shared" si="835"/>
        <v>20</v>
      </c>
      <c r="K1678" s="109">
        <f t="shared" si="825"/>
        <v>15</v>
      </c>
      <c r="L1678" s="8">
        <f t="shared" si="836"/>
        <v>1.0017755100000001</v>
      </c>
      <c r="M1678" s="110">
        <f t="shared" si="824"/>
        <v>1.0023680500000001</v>
      </c>
      <c r="N1678" s="110">
        <f t="shared" si="819"/>
        <v>1.3963746864963389</v>
      </c>
      <c r="O1678" s="103">
        <f t="shared" si="823"/>
        <v>1.3988539600000001</v>
      </c>
      <c r="P1678" s="103">
        <f t="shared" si="829"/>
        <v>258.49914172000001</v>
      </c>
      <c r="Q1678" s="11">
        <f t="shared" si="844"/>
        <v>0</v>
      </c>
      <c r="R1678" s="7">
        <f t="shared" si="837"/>
        <v>0</v>
      </c>
      <c r="S1678" s="8">
        <f t="shared" si="830"/>
        <v>0</v>
      </c>
      <c r="T1678" s="113">
        <f t="shared" si="838"/>
        <v>0.1047</v>
      </c>
      <c r="U1678" s="111">
        <f t="shared" si="820"/>
        <v>15</v>
      </c>
      <c r="V1678" s="111">
        <v>252</v>
      </c>
      <c r="W1678" s="110">
        <f t="shared" si="831"/>
        <v>1.005944612</v>
      </c>
      <c r="X1678" s="103">
        <f t="shared" si="832"/>
        <v>1.53667709</v>
      </c>
      <c r="Y1678" s="8">
        <f t="shared" si="839"/>
        <v>0</v>
      </c>
      <c r="Z1678" s="114" t="str">
        <f t="shared" si="842"/>
        <v>A+J=</v>
      </c>
      <c r="AA1678" s="108">
        <f t="shared" si="843"/>
        <v>45950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>
        <f t="shared" si="833"/>
        <v>45944</v>
      </c>
      <c r="B1679" s="103">
        <f t="shared" si="826"/>
        <v>260.16935412999999</v>
      </c>
      <c r="C1679" s="103">
        <f t="shared" si="840"/>
        <v>184.79351606</v>
      </c>
      <c r="D1679" s="104">
        <f t="shared" si="834"/>
        <v>1209.432</v>
      </c>
      <c r="E1679" s="105">
        <f t="shared" si="821"/>
        <v>1212.296</v>
      </c>
      <c r="F1679" s="106">
        <f t="shared" si="822"/>
        <v>45891</v>
      </c>
      <c r="G1679" s="107">
        <f t="shared" si="827"/>
        <v>2.3680537640811128E-3</v>
      </c>
      <c r="H1679" s="108">
        <f t="shared" si="841"/>
        <v>45950</v>
      </c>
      <c r="I1679" s="108">
        <f t="shared" si="828"/>
        <v>45950</v>
      </c>
      <c r="J1679" s="109">
        <f t="shared" si="835"/>
        <v>20</v>
      </c>
      <c r="K1679" s="109">
        <f t="shared" si="825"/>
        <v>16</v>
      </c>
      <c r="L1679" s="8">
        <f t="shared" si="836"/>
        <v>1.0018939899999999</v>
      </c>
      <c r="M1679" s="110">
        <f t="shared" si="824"/>
        <v>1.0023680500000001</v>
      </c>
      <c r="N1679" s="110">
        <f t="shared" si="819"/>
        <v>1.3963746864963389</v>
      </c>
      <c r="O1679" s="103">
        <f t="shared" si="823"/>
        <v>1.3990194</v>
      </c>
      <c r="P1679" s="103">
        <f t="shared" si="829"/>
        <v>258.52971395999998</v>
      </c>
      <c r="Q1679" s="11">
        <f t="shared" si="844"/>
        <v>0</v>
      </c>
      <c r="R1679" s="7">
        <f t="shared" si="837"/>
        <v>0</v>
      </c>
      <c r="S1679" s="8">
        <f t="shared" si="830"/>
        <v>0</v>
      </c>
      <c r="T1679" s="113">
        <f t="shared" si="838"/>
        <v>0.1047</v>
      </c>
      <c r="U1679" s="111">
        <f t="shared" si="820"/>
        <v>16</v>
      </c>
      <c r="V1679" s="111">
        <v>252</v>
      </c>
      <c r="W1679" s="110">
        <f t="shared" si="831"/>
        <v>1.006342173</v>
      </c>
      <c r="X1679" s="103">
        <f t="shared" si="832"/>
        <v>1.6396401700000001</v>
      </c>
      <c r="Y1679" s="8">
        <f t="shared" si="839"/>
        <v>0</v>
      </c>
      <c r="Z1679" s="114" t="str">
        <f t="shared" si="842"/>
        <v>A+J=</v>
      </c>
      <c r="AA1679" s="108">
        <f t="shared" si="843"/>
        <v>45950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>
        <f t="shared" si="833"/>
        <v>45945</v>
      </c>
      <c r="B1680" s="103">
        <f t="shared" si="826"/>
        <v>260.30295830999995</v>
      </c>
      <c r="C1680" s="103">
        <f t="shared" si="840"/>
        <v>184.79351606</v>
      </c>
      <c r="D1680" s="104">
        <f t="shared" si="834"/>
        <v>1209.432</v>
      </c>
      <c r="E1680" s="105">
        <f t="shared" si="821"/>
        <v>1212.296</v>
      </c>
      <c r="F1680" s="106">
        <f t="shared" si="822"/>
        <v>45891</v>
      </c>
      <c r="G1680" s="107">
        <f t="shared" si="827"/>
        <v>2.3680537640811128E-3</v>
      </c>
      <c r="H1680" s="108">
        <f t="shared" si="841"/>
        <v>45950</v>
      </c>
      <c r="I1680" s="108">
        <f t="shared" si="828"/>
        <v>45950</v>
      </c>
      <c r="J1680" s="109">
        <f t="shared" si="835"/>
        <v>20</v>
      </c>
      <c r="K1680" s="109">
        <f t="shared" si="825"/>
        <v>17</v>
      </c>
      <c r="L1680" s="8">
        <f t="shared" si="836"/>
        <v>1.0020124800000001</v>
      </c>
      <c r="M1680" s="110">
        <f t="shared" si="824"/>
        <v>1.0023680500000001</v>
      </c>
      <c r="N1680" s="110">
        <f t="shared" si="819"/>
        <v>1.3963746864963389</v>
      </c>
      <c r="O1680" s="103">
        <f t="shared" si="823"/>
        <v>1.3991848600000001</v>
      </c>
      <c r="P1680" s="103">
        <f t="shared" si="829"/>
        <v>258.56028988999998</v>
      </c>
      <c r="Q1680" s="11">
        <f t="shared" si="844"/>
        <v>0</v>
      </c>
      <c r="R1680" s="7">
        <f t="shared" si="837"/>
        <v>0</v>
      </c>
      <c r="S1680" s="8">
        <f t="shared" si="830"/>
        <v>0</v>
      </c>
      <c r="T1680" s="113">
        <f t="shared" si="838"/>
        <v>0.1047</v>
      </c>
      <c r="U1680" s="111">
        <f t="shared" si="820"/>
        <v>17</v>
      </c>
      <c r="V1680" s="111">
        <v>252</v>
      </c>
      <c r="W1680" s="110">
        <f t="shared" si="831"/>
        <v>1.0067398919999999</v>
      </c>
      <c r="X1680" s="103">
        <f t="shared" si="832"/>
        <v>1.74266842</v>
      </c>
      <c r="Y1680" s="8">
        <f t="shared" si="839"/>
        <v>0</v>
      </c>
      <c r="Z1680" s="114" t="str">
        <f t="shared" si="842"/>
        <v>A+J=</v>
      </c>
      <c r="AA1680" s="108">
        <f t="shared" si="843"/>
        <v>45950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>
        <f t="shared" si="833"/>
        <v>45946</v>
      </c>
      <c r="B1681" s="103">
        <f t="shared" si="826"/>
        <v>260.43663115000004</v>
      </c>
      <c r="C1681" s="103">
        <f t="shared" si="840"/>
        <v>184.79351606</v>
      </c>
      <c r="D1681" s="104">
        <f t="shared" si="834"/>
        <v>1209.432</v>
      </c>
      <c r="E1681" s="105">
        <f t="shared" si="821"/>
        <v>1212.296</v>
      </c>
      <c r="F1681" s="106">
        <f t="shared" si="822"/>
        <v>45891</v>
      </c>
      <c r="G1681" s="107">
        <f t="shared" si="827"/>
        <v>2.3680537640811128E-3</v>
      </c>
      <c r="H1681" s="108">
        <f t="shared" si="841"/>
        <v>45950</v>
      </c>
      <c r="I1681" s="108">
        <f t="shared" si="828"/>
        <v>45950</v>
      </c>
      <c r="J1681" s="109">
        <f t="shared" si="835"/>
        <v>20</v>
      </c>
      <c r="K1681" s="109">
        <f t="shared" si="825"/>
        <v>18</v>
      </c>
      <c r="L1681" s="8">
        <f t="shared" si="836"/>
        <v>1.0021309899999999</v>
      </c>
      <c r="M1681" s="110">
        <f t="shared" si="824"/>
        <v>1.0023680500000001</v>
      </c>
      <c r="N1681" s="110">
        <f t="shared" si="819"/>
        <v>1.3963746864963389</v>
      </c>
      <c r="O1681" s="103">
        <f t="shared" si="823"/>
        <v>1.39935034</v>
      </c>
      <c r="P1681" s="103">
        <f t="shared" si="829"/>
        <v>258.59086952000001</v>
      </c>
      <c r="Q1681" s="11">
        <f t="shared" si="844"/>
        <v>0</v>
      </c>
      <c r="R1681" s="7">
        <f t="shared" si="837"/>
        <v>0</v>
      </c>
      <c r="S1681" s="8">
        <f t="shared" si="830"/>
        <v>0</v>
      </c>
      <c r="T1681" s="113">
        <f t="shared" si="838"/>
        <v>0.1047</v>
      </c>
      <c r="U1681" s="111">
        <f t="shared" si="820"/>
        <v>18</v>
      </c>
      <c r="V1681" s="111">
        <v>252</v>
      </c>
      <c r="W1681" s="110">
        <f t="shared" si="831"/>
        <v>1.007137768</v>
      </c>
      <c r="X1681" s="103">
        <f t="shared" si="832"/>
        <v>1.8457616299999999</v>
      </c>
      <c r="Y1681" s="8">
        <f t="shared" si="839"/>
        <v>0</v>
      </c>
      <c r="Z1681" s="114" t="str">
        <f t="shared" si="842"/>
        <v>A+J=</v>
      </c>
      <c r="AA1681" s="108">
        <f t="shared" si="843"/>
        <v>45950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>
        <f t="shared" si="833"/>
        <v>45947</v>
      </c>
      <c r="B1682" s="103">
        <f t="shared" si="826"/>
        <v>260.57037265000002</v>
      </c>
      <c r="C1682" s="103">
        <f t="shared" si="840"/>
        <v>184.79351606</v>
      </c>
      <c r="D1682" s="104">
        <f t="shared" si="834"/>
        <v>1209.432</v>
      </c>
      <c r="E1682" s="105">
        <f t="shared" si="821"/>
        <v>1212.296</v>
      </c>
      <c r="F1682" s="106">
        <f t="shared" si="822"/>
        <v>45891</v>
      </c>
      <c r="G1682" s="107">
        <f t="shared" si="827"/>
        <v>2.3680537640811128E-3</v>
      </c>
      <c r="H1682" s="108">
        <f t="shared" si="841"/>
        <v>45950</v>
      </c>
      <c r="I1682" s="108">
        <f t="shared" si="828"/>
        <v>45950</v>
      </c>
      <c r="J1682" s="109">
        <f t="shared" si="835"/>
        <v>20</v>
      </c>
      <c r="K1682" s="109">
        <f t="shared" si="825"/>
        <v>19</v>
      </c>
      <c r="L1682" s="8">
        <f t="shared" si="836"/>
        <v>1.00224951</v>
      </c>
      <c r="M1682" s="110">
        <f t="shared" si="824"/>
        <v>1.0023680500000001</v>
      </c>
      <c r="N1682" s="110">
        <f t="shared" si="819"/>
        <v>1.3963746864963389</v>
      </c>
      <c r="O1682" s="103">
        <f t="shared" si="823"/>
        <v>1.3995158400000001</v>
      </c>
      <c r="P1682" s="103">
        <f t="shared" si="829"/>
        <v>258.62145285000003</v>
      </c>
      <c r="Q1682" s="11">
        <f t="shared" si="844"/>
        <v>0</v>
      </c>
      <c r="R1682" s="7">
        <f t="shared" si="837"/>
        <v>0</v>
      </c>
      <c r="S1682" s="8">
        <f t="shared" si="830"/>
        <v>0</v>
      </c>
      <c r="T1682" s="113">
        <f t="shared" si="838"/>
        <v>0.1047</v>
      </c>
      <c r="U1682" s="111">
        <f t="shared" si="820"/>
        <v>19</v>
      </c>
      <c r="V1682" s="111">
        <v>252</v>
      </c>
      <c r="W1682" s="110">
        <f t="shared" si="831"/>
        <v>1.007535801</v>
      </c>
      <c r="X1682" s="103">
        <f t="shared" si="832"/>
        <v>1.9489198000000001</v>
      </c>
      <c r="Y1682" s="8">
        <f t="shared" si="839"/>
        <v>0</v>
      </c>
      <c r="Z1682" s="114" t="str">
        <f t="shared" si="842"/>
        <v>A+J=</v>
      </c>
      <c r="AA1682" s="108">
        <f t="shared" si="843"/>
        <v>45950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>
        <f t="shared" si="833"/>
        <v>45948</v>
      </c>
      <c r="B1683" s="103">
        <f t="shared" si="826"/>
        <v>260.70418494</v>
      </c>
      <c r="C1683" s="103">
        <f t="shared" si="840"/>
        <v>184.79351606</v>
      </c>
      <c r="D1683" s="104">
        <f t="shared" si="834"/>
        <v>1209.432</v>
      </c>
      <c r="E1683" s="105">
        <f t="shared" si="821"/>
        <v>1212.296</v>
      </c>
      <c r="F1683" s="106">
        <f t="shared" si="822"/>
        <v>45891</v>
      </c>
      <c r="G1683" s="107">
        <f t="shared" si="827"/>
        <v>2.3680537640811128E-3</v>
      </c>
      <c r="H1683" s="108">
        <f t="shared" si="841"/>
        <v>45950</v>
      </c>
      <c r="I1683" s="108">
        <f t="shared" si="828"/>
        <v>45950</v>
      </c>
      <c r="J1683" s="109">
        <f t="shared" si="835"/>
        <v>20</v>
      </c>
      <c r="K1683" s="109">
        <f t="shared" si="825"/>
        <v>20</v>
      </c>
      <c r="L1683" s="8">
        <f t="shared" si="836"/>
        <v>1.0023680500000001</v>
      </c>
      <c r="M1683" s="110">
        <f t="shared" si="824"/>
        <v>1.0023680500000001</v>
      </c>
      <c r="N1683" s="110">
        <f t="shared" si="819"/>
        <v>1.3963746864963389</v>
      </c>
      <c r="O1683" s="103">
        <f t="shared" si="823"/>
        <v>1.3996813699999999</v>
      </c>
      <c r="P1683" s="103">
        <f t="shared" si="829"/>
        <v>258.65204172</v>
      </c>
      <c r="Q1683" s="11">
        <f t="shared" si="844"/>
        <v>0</v>
      </c>
      <c r="R1683" s="7">
        <f t="shared" si="837"/>
        <v>0</v>
      </c>
      <c r="S1683" s="8">
        <f t="shared" si="830"/>
        <v>0</v>
      </c>
      <c r="T1683" s="113">
        <f t="shared" si="838"/>
        <v>0.1047</v>
      </c>
      <c r="U1683" s="111">
        <f t="shared" si="820"/>
        <v>20</v>
      </c>
      <c r="V1683" s="111">
        <v>252</v>
      </c>
      <c r="W1683" s="110">
        <f t="shared" si="831"/>
        <v>1.0079339919999999</v>
      </c>
      <c r="X1683" s="103">
        <f t="shared" si="832"/>
        <v>2.05214322</v>
      </c>
      <c r="Y1683" s="8">
        <f t="shared" si="839"/>
        <v>0</v>
      </c>
      <c r="Z1683" s="114" t="str">
        <f t="shared" si="842"/>
        <v>A+J=</v>
      </c>
      <c r="AA1683" s="108">
        <f t="shared" si="843"/>
        <v>45950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>
        <f t="shared" si="833"/>
        <v>45949</v>
      </c>
      <c r="B1684" s="103">
        <f t="shared" si="826"/>
        <v>260.70418494</v>
      </c>
      <c r="C1684" s="103">
        <f t="shared" si="840"/>
        <v>184.79351606</v>
      </c>
      <c r="D1684" s="104">
        <f t="shared" si="834"/>
        <v>1209.432</v>
      </c>
      <c r="E1684" s="105">
        <f t="shared" si="821"/>
        <v>1212.296</v>
      </c>
      <c r="F1684" s="106">
        <f t="shared" si="822"/>
        <v>45891</v>
      </c>
      <c r="G1684" s="107">
        <f t="shared" si="827"/>
        <v>2.3680537640811128E-3</v>
      </c>
      <c r="H1684" s="108">
        <f t="shared" si="841"/>
        <v>45950</v>
      </c>
      <c r="I1684" s="108">
        <f t="shared" si="828"/>
        <v>45950</v>
      </c>
      <c r="J1684" s="109">
        <f t="shared" si="835"/>
        <v>20</v>
      </c>
      <c r="K1684" s="109">
        <f t="shared" si="825"/>
        <v>20</v>
      </c>
      <c r="L1684" s="8">
        <f t="shared" si="836"/>
        <v>1.0023680500000001</v>
      </c>
      <c r="M1684" s="110">
        <f t="shared" si="824"/>
        <v>1.0023680500000001</v>
      </c>
      <c r="N1684" s="110">
        <f t="shared" si="819"/>
        <v>1.3963746864963389</v>
      </c>
      <c r="O1684" s="103">
        <f t="shared" si="823"/>
        <v>1.3996813699999999</v>
      </c>
      <c r="P1684" s="103">
        <f t="shared" si="829"/>
        <v>258.65204172</v>
      </c>
      <c r="Q1684" s="11">
        <f t="shared" si="844"/>
        <v>0</v>
      </c>
      <c r="R1684" s="7">
        <f t="shared" si="837"/>
        <v>0</v>
      </c>
      <c r="S1684" s="8">
        <f t="shared" si="830"/>
        <v>0</v>
      </c>
      <c r="T1684" s="113">
        <f t="shared" si="838"/>
        <v>0.1047</v>
      </c>
      <c r="U1684" s="111">
        <f t="shared" si="820"/>
        <v>20</v>
      </c>
      <c r="V1684" s="111">
        <v>252</v>
      </c>
      <c r="W1684" s="110">
        <f t="shared" si="831"/>
        <v>1.0079339919999999</v>
      </c>
      <c r="X1684" s="103">
        <f t="shared" si="832"/>
        <v>2.05214322</v>
      </c>
      <c r="Y1684" s="8">
        <f t="shared" si="839"/>
        <v>0</v>
      </c>
      <c r="Z1684" s="114" t="str">
        <f t="shared" si="842"/>
        <v>A+J=</v>
      </c>
      <c r="AA1684" s="108">
        <f t="shared" si="843"/>
        <v>45950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>
        <f t="shared" si="833"/>
        <v>45950</v>
      </c>
      <c r="B1685" s="103">
        <f t="shared" si="826"/>
        <v>260.70418494</v>
      </c>
      <c r="C1685" s="103">
        <f t="shared" si="840"/>
        <v>184.79351606</v>
      </c>
      <c r="D1685" s="104">
        <f t="shared" si="834"/>
        <v>1209.432</v>
      </c>
      <c r="E1685" s="105">
        <f t="shared" si="821"/>
        <v>1212.296</v>
      </c>
      <c r="F1685" s="106">
        <f t="shared" si="822"/>
        <v>45891</v>
      </c>
      <c r="G1685" s="107">
        <f t="shared" si="827"/>
        <v>2.3680537640811128E-3</v>
      </c>
      <c r="H1685" s="108">
        <f t="shared" si="841"/>
        <v>45982</v>
      </c>
      <c r="I1685" s="108">
        <f t="shared" si="828"/>
        <v>45950</v>
      </c>
      <c r="J1685" s="109">
        <f t="shared" si="835"/>
        <v>20</v>
      </c>
      <c r="K1685" s="109">
        <f t="shared" si="825"/>
        <v>20</v>
      </c>
      <c r="L1685" s="8">
        <f t="shared" si="836"/>
        <v>1.0023680500000001</v>
      </c>
      <c r="M1685" s="110">
        <f t="shared" si="824"/>
        <v>1.0023680500000001</v>
      </c>
      <c r="N1685" s="110">
        <f t="shared" si="819"/>
        <v>1.3963746864963389</v>
      </c>
      <c r="O1685" s="103">
        <f t="shared" si="823"/>
        <v>1.3996813699999999</v>
      </c>
      <c r="P1685" s="103">
        <f t="shared" si="829"/>
        <v>258.65204172</v>
      </c>
      <c r="Q1685" s="11">
        <f t="shared" si="844"/>
        <v>55</v>
      </c>
      <c r="R1685" s="7">
        <f t="shared" si="837"/>
        <v>5.1305000000000003E-2</v>
      </c>
      <c r="S1685" s="8">
        <f t="shared" si="830"/>
        <v>13.270142999999999</v>
      </c>
      <c r="T1685" s="113">
        <f t="shared" si="838"/>
        <v>0.1047</v>
      </c>
      <c r="U1685" s="111">
        <f t="shared" si="820"/>
        <v>20</v>
      </c>
      <c r="V1685" s="111">
        <v>252</v>
      </c>
      <c r="W1685" s="110">
        <f t="shared" si="831"/>
        <v>1.0079339919999999</v>
      </c>
      <c r="X1685" s="103">
        <f t="shared" si="832"/>
        <v>2.05214322</v>
      </c>
      <c r="Y1685" s="8">
        <f t="shared" si="839"/>
        <v>15.322286219999999</v>
      </c>
      <c r="Z1685" s="114" t="str">
        <f t="shared" si="842"/>
        <v>A+J=</v>
      </c>
      <c r="AA1685" s="108">
        <f t="shared" si="843"/>
        <v>45950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>
        <f t="shared" si="833"/>
        <v>45951</v>
      </c>
      <c r="B1686" s="103">
        <f t="shared" si="826"/>
        <v>245.50412107</v>
      </c>
      <c r="C1686" s="103">
        <f t="shared" si="840"/>
        <v>175.31268471999999</v>
      </c>
      <c r="D1686" s="104">
        <f t="shared" si="834"/>
        <v>1209.432</v>
      </c>
      <c r="E1686" s="105">
        <f t="shared" si="821"/>
        <v>1212.296</v>
      </c>
      <c r="F1686" s="106">
        <f t="shared" si="822"/>
        <v>45920</v>
      </c>
      <c r="G1686" s="107">
        <f t="shared" si="827"/>
        <v>2.3680537640811128E-3</v>
      </c>
      <c r="H1686" s="108">
        <f t="shared" si="841"/>
        <v>45982</v>
      </c>
      <c r="I1686" s="108">
        <f t="shared" si="828"/>
        <v>45982</v>
      </c>
      <c r="J1686" s="109">
        <f t="shared" si="835"/>
        <v>23</v>
      </c>
      <c r="K1686" s="109">
        <f t="shared" si="825"/>
        <v>1</v>
      </c>
      <c r="L1686" s="8">
        <f t="shared" si="836"/>
        <v>1.00010284</v>
      </c>
      <c r="M1686" s="110">
        <f t="shared" si="824"/>
        <v>1.0023680500000001</v>
      </c>
      <c r="N1686" s="110">
        <f t="shared" si="819"/>
        <v>1.3996813715726966</v>
      </c>
      <c r="O1686" s="103">
        <f t="shared" si="823"/>
        <v>1.39982531</v>
      </c>
      <c r="P1686" s="103">
        <f t="shared" si="829"/>
        <v>245.40713323</v>
      </c>
      <c r="Q1686" s="11">
        <f t="shared" si="844"/>
        <v>0</v>
      </c>
      <c r="R1686" s="7">
        <f t="shared" si="837"/>
        <v>0</v>
      </c>
      <c r="S1686" s="8">
        <f t="shared" si="830"/>
        <v>0</v>
      </c>
      <c r="T1686" s="113">
        <f t="shared" si="838"/>
        <v>0.1047</v>
      </c>
      <c r="U1686" s="111">
        <f t="shared" si="820"/>
        <v>1</v>
      </c>
      <c r="V1686" s="111">
        <v>252</v>
      </c>
      <c r="W1686" s="110">
        <f t="shared" si="831"/>
        <v>1.0003952119999999</v>
      </c>
      <c r="X1686" s="103">
        <f t="shared" si="832"/>
        <v>9.6987840000000006E-2</v>
      </c>
      <c r="Y1686" s="8">
        <f t="shared" si="839"/>
        <v>0</v>
      </c>
      <c r="Z1686" s="114" t="str">
        <f t="shared" si="842"/>
        <v>A+J=</v>
      </c>
      <c r="AA1686" s="108">
        <f t="shared" si="843"/>
        <v>45982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>
        <f t="shared" si="833"/>
        <v>45952</v>
      </c>
      <c r="B1687" s="103">
        <f t="shared" si="826"/>
        <v>245.62640540000001</v>
      </c>
      <c r="C1687" s="103">
        <f t="shared" si="840"/>
        <v>175.31268471999999</v>
      </c>
      <c r="D1687" s="104">
        <f t="shared" si="834"/>
        <v>1209.432</v>
      </c>
      <c r="E1687" s="105">
        <f t="shared" si="821"/>
        <v>1212.296</v>
      </c>
      <c r="F1687" s="106">
        <f t="shared" si="822"/>
        <v>45920</v>
      </c>
      <c r="G1687" s="107">
        <f t="shared" si="827"/>
        <v>2.3680537640811128E-3</v>
      </c>
      <c r="H1687" s="108">
        <f t="shared" si="841"/>
        <v>45982</v>
      </c>
      <c r="I1687" s="108">
        <f t="shared" si="828"/>
        <v>45982</v>
      </c>
      <c r="J1687" s="109">
        <f t="shared" si="835"/>
        <v>23</v>
      </c>
      <c r="K1687" s="109">
        <f t="shared" si="825"/>
        <v>2</v>
      </c>
      <c r="L1687" s="8">
        <f t="shared" si="836"/>
        <v>1.00020569</v>
      </c>
      <c r="M1687" s="110">
        <f t="shared" si="824"/>
        <v>1.0023680500000001</v>
      </c>
      <c r="N1687" s="110">
        <f t="shared" si="819"/>
        <v>1.3996813715726966</v>
      </c>
      <c r="O1687" s="103">
        <f t="shared" si="823"/>
        <v>1.3999692699999999</v>
      </c>
      <c r="P1687" s="103">
        <f t="shared" si="829"/>
        <v>245.43237124000001</v>
      </c>
      <c r="Q1687" s="11">
        <f t="shared" si="844"/>
        <v>0</v>
      </c>
      <c r="R1687" s="7">
        <f t="shared" si="837"/>
        <v>0</v>
      </c>
      <c r="S1687" s="8">
        <f t="shared" si="830"/>
        <v>0</v>
      </c>
      <c r="T1687" s="113">
        <f t="shared" si="838"/>
        <v>0.1047</v>
      </c>
      <c r="U1687" s="111">
        <f t="shared" si="820"/>
        <v>2</v>
      </c>
      <c r="V1687" s="111">
        <v>252</v>
      </c>
      <c r="W1687" s="110">
        <f t="shared" si="831"/>
        <v>1.000790581</v>
      </c>
      <c r="X1687" s="103">
        <f t="shared" si="832"/>
        <v>0.19403416000000001</v>
      </c>
      <c r="Y1687" s="8">
        <f t="shared" si="839"/>
        <v>0</v>
      </c>
      <c r="Z1687" s="114" t="str">
        <f t="shared" si="842"/>
        <v>A+J=</v>
      </c>
      <c r="AA1687" s="108">
        <f t="shared" si="843"/>
        <v>45982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>
        <f t="shared" si="833"/>
        <v>45953</v>
      </c>
      <c r="B1688" s="103">
        <f t="shared" si="826"/>
        <v>245.7487495</v>
      </c>
      <c r="C1688" s="103">
        <f t="shared" si="840"/>
        <v>175.31268471999999</v>
      </c>
      <c r="D1688" s="104">
        <f t="shared" si="834"/>
        <v>1209.432</v>
      </c>
      <c r="E1688" s="105">
        <f t="shared" si="821"/>
        <v>1212.296</v>
      </c>
      <c r="F1688" s="106">
        <f t="shared" si="822"/>
        <v>45920</v>
      </c>
      <c r="G1688" s="107">
        <f t="shared" si="827"/>
        <v>2.3680537640811128E-3</v>
      </c>
      <c r="H1688" s="108">
        <f t="shared" si="841"/>
        <v>45982</v>
      </c>
      <c r="I1688" s="108">
        <f t="shared" si="828"/>
        <v>45982</v>
      </c>
      <c r="J1688" s="109">
        <f t="shared" si="835"/>
        <v>23</v>
      </c>
      <c r="K1688" s="109">
        <f t="shared" si="825"/>
        <v>3</v>
      </c>
      <c r="L1688" s="8">
        <f t="shared" si="836"/>
        <v>1.00030855</v>
      </c>
      <c r="M1688" s="110">
        <f t="shared" si="824"/>
        <v>1.0023680500000001</v>
      </c>
      <c r="N1688" s="110">
        <f t="shared" si="819"/>
        <v>1.3996813715726966</v>
      </c>
      <c r="O1688" s="103">
        <f t="shared" si="823"/>
        <v>1.40011324</v>
      </c>
      <c r="P1688" s="103">
        <f t="shared" si="829"/>
        <v>245.45761100999999</v>
      </c>
      <c r="Q1688" s="11">
        <f t="shared" si="844"/>
        <v>0</v>
      </c>
      <c r="R1688" s="7">
        <f t="shared" si="837"/>
        <v>0</v>
      </c>
      <c r="S1688" s="8">
        <f t="shared" si="830"/>
        <v>0</v>
      </c>
      <c r="T1688" s="113">
        <f t="shared" si="838"/>
        <v>0.1047</v>
      </c>
      <c r="U1688" s="111">
        <f t="shared" si="820"/>
        <v>3</v>
      </c>
      <c r="V1688" s="111">
        <v>252</v>
      </c>
      <c r="W1688" s="110">
        <f t="shared" si="831"/>
        <v>1.0011861049999999</v>
      </c>
      <c r="X1688" s="103">
        <f t="shared" si="832"/>
        <v>0.29113849000000003</v>
      </c>
      <c r="Y1688" s="8">
        <f t="shared" si="839"/>
        <v>0</v>
      </c>
      <c r="Z1688" s="114" t="str">
        <f t="shared" si="842"/>
        <v>A+J=</v>
      </c>
      <c r="AA1688" s="108">
        <f t="shared" si="843"/>
        <v>45982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>
        <f t="shared" si="833"/>
        <v>45954</v>
      </c>
      <c r="B1689" s="103">
        <f t="shared" si="826"/>
        <v>245.87115738</v>
      </c>
      <c r="C1689" s="103">
        <f t="shared" si="840"/>
        <v>175.31268471999999</v>
      </c>
      <c r="D1689" s="104">
        <f t="shared" si="834"/>
        <v>1209.432</v>
      </c>
      <c r="E1689" s="105">
        <f t="shared" si="821"/>
        <v>1212.296</v>
      </c>
      <c r="F1689" s="106">
        <f t="shared" si="822"/>
        <v>45920</v>
      </c>
      <c r="G1689" s="107">
        <f t="shared" si="827"/>
        <v>2.3680537640811128E-3</v>
      </c>
      <c r="H1689" s="108">
        <f t="shared" si="841"/>
        <v>45982</v>
      </c>
      <c r="I1689" s="108">
        <f t="shared" si="828"/>
        <v>45982</v>
      </c>
      <c r="J1689" s="109">
        <f t="shared" si="835"/>
        <v>23</v>
      </c>
      <c r="K1689" s="109">
        <f t="shared" si="825"/>
        <v>4</v>
      </c>
      <c r="L1689" s="8">
        <f t="shared" si="836"/>
        <v>1.00041143</v>
      </c>
      <c r="M1689" s="110">
        <f t="shared" si="824"/>
        <v>1.0023680500000001</v>
      </c>
      <c r="N1689" s="110">
        <f t="shared" si="819"/>
        <v>1.3996813715726966</v>
      </c>
      <c r="O1689" s="103">
        <f t="shared" si="823"/>
        <v>1.40025724</v>
      </c>
      <c r="P1689" s="103">
        <f t="shared" si="829"/>
        <v>245.48285604</v>
      </c>
      <c r="Q1689" s="11">
        <f t="shared" si="844"/>
        <v>0</v>
      </c>
      <c r="R1689" s="7">
        <f t="shared" si="837"/>
        <v>0</v>
      </c>
      <c r="S1689" s="8">
        <f t="shared" si="830"/>
        <v>0</v>
      </c>
      <c r="T1689" s="113">
        <f t="shared" si="838"/>
        <v>0.1047</v>
      </c>
      <c r="U1689" s="111">
        <f t="shared" si="820"/>
        <v>4</v>
      </c>
      <c r="V1689" s="111">
        <v>252</v>
      </c>
      <c r="W1689" s="110">
        <f t="shared" si="831"/>
        <v>1.001581786</v>
      </c>
      <c r="X1689" s="103">
        <f t="shared" si="832"/>
        <v>0.38830133999999999</v>
      </c>
      <c r="Y1689" s="8">
        <f t="shared" si="839"/>
        <v>0</v>
      </c>
      <c r="Z1689" s="114" t="str">
        <f t="shared" si="842"/>
        <v>A+J=</v>
      </c>
      <c r="AA1689" s="108">
        <f t="shared" si="843"/>
        <v>45982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>
        <f t="shared" si="833"/>
        <v>45955</v>
      </c>
      <c r="B1690" s="103">
        <f t="shared" si="826"/>
        <v>245.99362377</v>
      </c>
      <c r="C1690" s="103">
        <f t="shared" si="840"/>
        <v>175.31268471999999</v>
      </c>
      <c r="D1690" s="104">
        <f t="shared" si="834"/>
        <v>1209.432</v>
      </c>
      <c r="E1690" s="105">
        <f t="shared" si="821"/>
        <v>1212.296</v>
      </c>
      <c r="F1690" s="106">
        <f t="shared" si="822"/>
        <v>45920</v>
      </c>
      <c r="G1690" s="107">
        <f t="shared" si="827"/>
        <v>2.3680537640811128E-3</v>
      </c>
      <c r="H1690" s="108">
        <f t="shared" si="841"/>
        <v>45982</v>
      </c>
      <c r="I1690" s="108">
        <f t="shared" si="828"/>
        <v>45982</v>
      </c>
      <c r="J1690" s="109">
        <f t="shared" si="835"/>
        <v>23</v>
      </c>
      <c r="K1690" s="109">
        <f t="shared" si="825"/>
        <v>5</v>
      </c>
      <c r="L1690" s="8">
        <f t="shared" si="836"/>
        <v>1.00051431</v>
      </c>
      <c r="M1690" s="110">
        <f t="shared" si="824"/>
        <v>1.0023680500000001</v>
      </c>
      <c r="N1690" s="110">
        <f t="shared" si="819"/>
        <v>1.3996813715726966</v>
      </c>
      <c r="O1690" s="103">
        <f t="shared" si="823"/>
        <v>1.4004012400000001</v>
      </c>
      <c r="P1690" s="103">
        <f t="shared" si="829"/>
        <v>245.50810106</v>
      </c>
      <c r="Q1690" s="11">
        <f t="shared" si="844"/>
        <v>0</v>
      </c>
      <c r="R1690" s="7">
        <f t="shared" si="837"/>
        <v>0</v>
      </c>
      <c r="S1690" s="8">
        <f t="shared" si="830"/>
        <v>0</v>
      </c>
      <c r="T1690" s="113">
        <f t="shared" si="838"/>
        <v>0.1047</v>
      </c>
      <c r="U1690" s="111">
        <f t="shared" si="820"/>
        <v>5</v>
      </c>
      <c r="V1690" s="111">
        <v>252</v>
      </c>
      <c r="W1690" s="110">
        <f t="shared" si="831"/>
        <v>1.001977624</v>
      </c>
      <c r="X1690" s="103">
        <f t="shared" si="832"/>
        <v>0.48552271000000002</v>
      </c>
      <c r="Y1690" s="8">
        <f t="shared" si="839"/>
        <v>0</v>
      </c>
      <c r="Z1690" s="114" t="str">
        <f t="shared" si="842"/>
        <v>A+J=</v>
      </c>
      <c r="AA1690" s="108">
        <f t="shared" si="843"/>
        <v>45982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>
        <f t="shared" si="833"/>
        <v>45956</v>
      </c>
      <c r="B1691" s="103">
        <f t="shared" si="826"/>
        <v>245.99362377</v>
      </c>
      <c r="C1691" s="103">
        <f t="shared" si="840"/>
        <v>175.31268471999999</v>
      </c>
      <c r="D1691" s="104">
        <f t="shared" si="834"/>
        <v>1209.432</v>
      </c>
      <c r="E1691" s="105">
        <f t="shared" si="821"/>
        <v>1212.296</v>
      </c>
      <c r="F1691" s="106">
        <f t="shared" si="822"/>
        <v>45920</v>
      </c>
      <c r="G1691" s="107">
        <f t="shared" si="827"/>
        <v>2.3680537640811128E-3</v>
      </c>
      <c r="H1691" s="108">
        <f t="shared" si="841"/>
        <v>45982</v>
      </c>
      <c r="I1691" s="108">
        <f t="shared" si="828"/>
        <v>45982</v>
      </c>
      <c r="J1691" s="109">
        <f t="shared" si="835"/>
        <v>23</v>
      </c>
      <c r="K1691" s="109">
        <f t="shared" si="825"/>
        <v>5</v>
      </c>
      <c r="L1691" s="8">
        <f t="shared" si="836"/>
        <v>1.00051431</v>
      </c>
      <c r="M1691" s="110">
        <f t="shared" si="824"/>
        <v>1.0023680500000001</v>
      </c>
      <c r="N1691" s="110">
        <f t="shared" si="819"/>
        <v>1.3996813715726966</v>
      </c>
      <c r="O1691" s="103">
        <f t="shared" si="823"/>
        <v>1.4004012400000001</v>
      </c>
      <c r="P1691" s="103">
        <f t="shared" si="829"/>
        <v>245.50810106</v>
      </c>
      <c r="Q1691" s="11">
        <f t="shared" si="844"/>
        <v>0</v>
      </c>
      <c r="R1691" s="7">
        <f t="shared" si="837"/>
        <v>0</v>
      </c>
      <c r="S1691" s="8">
        <f t="shared" si="830"/>
        <v>0</v>
      </c>
      <c r="T1691" s="113">
        <f t="shared" si="838"/>
        <v>0.1047</v>
      </c>
      <c r="U1691" s="111">
        <f t="shared" si="820"/>
        <v>5</v>
      </c>
      <c r="V1691" s="111">
        <v>252</v>
      </c>
      <c r="W1691" s="110">
        <f t="shared" si="831"/>
        <v>1.001977624</v>
      </c>
      <c r="X1691" s="103">
        <f t="shared" si="832"/>
        <v>0.48552271000000002</v>
      </c>
      <c r="Y1691" s="8">
        <f t="shared" si="839"/>
        <v>0</v>
      </c>
      <c r="Z1691" s="114" t="str">
        <f t="shared" si="842"/>
        <v>A+J=</v>
      </c>
      <c r="AA1691" s="108">
        <f t="shared" si="843"/>
        <v>45982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>
        <f t="shared" si="833"/>
        <v>45957</v>
      </c>
      <c r="B1692" s="103">
        <f t="shared" si="826"/>
        <v>245.99362377</v>
      </c>
      <c r="C1692" s="103">
        <f t="shared" si="840"/>
        <v>175.31268471999999</v>
      </c>
      <c r="D1692" s="104">
        <f t="shared" si="834"/>
        <v>1209.432</v>
      </c>
      <c r="E1692" s="105">
        <f t="shared" si="821"/>
        <v>1212.296</v>
      </c>
      <c r="F1692" s="106">
        <f t="shared" si="822"/>
        <v>45920</v>
      </c>
      <c r="G1692" s="107">
        <f t="shared" si="827"/>
        <v>2.3680537640811128E-3</v>
      </c>
      <c r="H1692" s="108">
        <f t="shared" si="841"/>
        <v>45982</v>
      </c>
      <c r="I1692" s="108">
        <f t="shared" si="828"/>
        <v>45982</v>
      </c>
      <c r="J1692" s="109">
        <f t="shared" si="835"/>
        <v>23</v>
      </c>
      <c r="K1692" s="109">
        <f t="shared" si="825"/>
        <v>5</v>
      </c>
      <c r="L1692" s="8">
        <f t="shared" si="836"/>
        <v>1.00051431</v>
      </c>
      <c r="M1692" s="110">
        <f t="shared" si="824"/>
        <v>1.0023680500000001</v>
      </c>
      <c r="N1692" s="110">
        <f t="shared" si="819"/>
        <v>1.3996813715726966</v>
      </c>
      <c r="O1692" s="103">
        <f t="shared" si="823"/>
        <v>1.4004012400000001</v>
      </c>
      <c r="P1692" s="103">
        <f t="shared" si="829"/>
        <v>245.50810106</v>
      </c>
      <c r="Q1692" s="11">
        <f t="shared" si="844"/>
        <v>0</v>
      </c>
      <c r="R1692" s="7">
        <f t="shared" si="837"/>
        <v>0</v>
      </c>
      <c r="S1692" s="8">
        <f t="shared" si="830"/>
        <v>0</v>
      </c>
      <c r="T1692" s="113">
        <f t="shared" si="838"/>
        <v>0.1047</v>
      </c>
      <c r="U1692" s="111">
        <f t="shared" si="820"/>
        <v>5</v>
      </c>
      <c r="V1692" s="111">
        <v>252</v>
      </c>
      <c r="W1692" s="110">
        <f t="shared" si="831"/>
        <v>1.001977624</v>
      </c>
      <c r="X1692" s="103">
        <f t="shared" si="832"/>
        <v>0.48552271000000002</v>
      </c>
      <c r="Y1692" s="8">
        <f t="shared" si="839"/>
        <v>0</v>
      </c>
      <c r="Z1692" s="114" t="str">
        <f t="shared" si="842"/>
        <v>A+J=</v>
      </c>
      <c r="AA1692" s="108">
        <f t="shared" si="843"/>
        <v>45982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>
        <f t="shared" si="833"/>
        <v>45958</v>
      </c>
      <c r="B1693" s="103">
        <f t="shared" si="826"/>
        <v>246.11615173000001</v>
      </c>
      <c r="C1693" s="103">
        <f t="shared" si="840"/>
        <v>175.31268471999999</v>
      </c>
      <c r="D1693" s="104">
        <f t="shared" si="834"/>
        <v>1209.432</v>
      </c>
      <c r="E1693" s="105">
        <f t="shared" si="821"/>
        <v>1212.296</v>
      </c>
      <c r="F1693" s="106">
        <f t="shared" si="822"/>
        <v>45920</v>
      </c>
      <c r="G1693" s="107">
        <f t="shared" si="827"/>
        <v>2.3680537640811128E-3</v>
      </c>
      <c r="H1693" s="108">
        <f t="shared" si="841"/>
        <v>45982</v>
      </c>
      <c r="I1693" s="108">
        <f t="shared" si="828"/>
        <v>45982</v>
      </c>
      <c r="J1693" s="109">
        <f t="shared" si="835"/>
        <v>23</v>
      </c>
      <c r="K1693" s="109">
        <f t="shared" si="825"/>
        <v>6</v>
      </c>
      <c r="L1693" s="8">
        <f t="shared" si="836"/>
        <v>1.0006172099999999</v>
      </c>
      <c r="M1693" s="110">
        <f t="shared" si="824"/>
        <v>1.0023680500000001</v>
      </c>
      <c r="N1693" s="110">
        <f t="shared" si="819"/>
        <v>1.3996813715726966</v>
      </c>
      <c r="O1693" s="103">
        <f t="shared" si="823"/>
        <v>1.4005452599999999</v>
      </c>
      <c r="P1693" s="103">
        <f t="shared" si="829"/>
        <v>245.53334960000001</v>
      </c>
      <c r="Q1693" s="11">
        <f t="shared" si="844"/>
        <v>0</v>
      </c>
      <c r="R1693" s="7">
        <f t="shared" si="837"/>
        <v>0</v>
      </c>
      <c r="S1693" s="8">
        <f t="shared" si="830"/>
        <v>0</v>
      </c>
      <c r="T1693" s="113">
        <f t="shared" si="838"/>
        <v>0.1047</v>
      </c>
      <c r="U1693" s="111">
        <f t="shared" si="820"/>
        <v>6</v>
      </c>
      <c r="V1693" s="111">
        <v>252</v>
      </c>
      <c r="W1693" s="110">
        <f t="shared" si="831"/>
        <v>1.0023736169999999</v>
      </c>
      <c r="X1693" s="103">
        <f t="shared" si="832"/>
        <v>0.58280213000000003</v>
      </c>
      <c r="Y1693" s="8">
        <f t="shared" si="839"/>
        <v>0</v>
      </c>
      <c r="Z1693" s="114" t="str">
        <f t="shared" si="842"/>
        <v>A+J=</v>
      </c>
      <c r="AA1693" s="108">
        <f t="shared" si="843"/>
        <v>45982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>
        <f t="shared" si="833"/>
        <v>45959</v>
      </c>
      <c r="B1694" s="103">
        <f t="shared" si="826"/>
        <v>246.23874022999999</v>
      </c>
      <c r="C1694" s="103">
        <f t="shared" si="840"/>
        <v>175.31268471999999</v>
      </c>
      <c r="D1694" s="104">
        <f t="shared" si="834"/>
        <v>1209.432</v>
      </c>
      <c r="E1694" s="105">
        <f t="shared" si="821"/>
        <v>1212.296</v>
      </c>
      <c r="F1694" s="106">
        <f t="shared" si="822"/>
        <v>45920</v>
      </c>
      <c r="G1694" s="107">
        <f t="shared" si="827"/>
        <v>2.3680537640811128E-3</v>
      </c>
      <c r="H1694" s="108">
        <f t="shared" si="841"/>
        <v>45982</v>
      </c>
      <c r="I1694" s="108">
        <f t="shared" si="828"/>
        <v>45982</v>
      </c>
      <c r="J1694" s="109">
        <f t="shared" si="835"/>
        <v>23</v>
      </c>
      <c r="K1694" s="109">
        <f t="shared" si="825"/>
        <v>7</v>
      </c>
      <c r="L1694" s="8">
        <f t="shared" si="836"/>
        <v>1.0007201100000001</v>
      </c>
      <c r="M1694" s="110">
        <f t="shared" si="824"/>
        <v>1.0023680500000001</v>
      </c>
      <c r="N1694" s="110">
        <f t="shared" si="819"/>
        <v>1.3996813715726966</v>
      </c>
      <c r="O1694" s="103">
        <f t="shared" si="823"/>
        <v>1.4006892900000001</v>
      </c>
      <c r="P1694" s="103">
        <f t="shared" si="829"/>
        <v>245.55859988</v>
      </c>
      <c r="Q1694" s="11">
        <f t="shared" si="844"/>
        <v>0</v>
      </c>
      <c r="R1694" s="7">
        <f t="shared" si="837"/>
        <v>0</v>
      </c>
      <c r="S1694" s="8">
        <f t="shared" si="830"/>
        <v>0</v>
      </c>
      <c r="T1694" s="113">
        <f t="shared" si="838"/>
        <v>0.1047</v>
      </c>
      <c r="U1694" s="111">
        <f t="shared" si="820"/>
        <v>7</v>
      </c>
      <c r="V1694" s="111">
        <v>252</v>
      </c>
      <c r="W1694" s="110">
        <f t="shared" si="831"/>
        <v>1.0027697680000001</v>
      </c>
      <c r="X1694" s="103">
        <f t="shared" si="832"/>
        <v>0.68014034999999995</v>
      </c>
      <c r="Y1694" s="8">
        <f t="shared" si="839"/>
        <v>0</v>
      </c>
      <c r="Z1694" s="114" t="str">
        <f t="shared" si="842"/>
        <v>A+J=</v>
      </c>
      <c r="AA1694" s="108">
        <f t="shared" si="843"/>
        <v>45982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>
        <f t="shared" si="833"/>
        <v>45960</v>
      </c>
      <c r="B1695" s="103">
        <f t="shared" si="826"/>
        <v>246.36139233</v>
      </c>
      <c r="C1695" s="103">
        <f t="shared" si="840"/>
        <v>175.31268471999999</v>
      </c>
      <c r="D1695" s="104">
        <f t="shared" si="834"/>
        <v>1209.432</v>
      </c>
      <c r="E1695" s="105">
        <f t="shared" si="821"/>
        <v>1212.296</v>
      </c>
      <c r="F1695" s="106">
        <f t="shared" si="822"/>
        <v>45920</v>
      </c>
      <c r="G1695" s="107">
        <f t="shared" si="827"/>
        <v>2.3680537640811128E-3</v>
      </c>
      <c r="H1695" s="108">
        <f t="shared" si="841"/>
        <v>45982</v>
      </c>
      <c r="I1695" s="108">
        <f t="shared" si="828"/>
        <v>45982</v>
      </c>
      <c r="J1695" s="109">
        <f t="shared" si="835"/>
        <v>23</v>
      </c>
      <c r="K1695" s="109">
        <f t="shared" si="825"/>
        <v>8</v>
      </c>
      <c r="L1695" s="8">
        <f t="shared" si="836"/>
        <v>1.0008230300000001</v>
      </c>
      <c r="M1695" s="110">
        <f t="shared" si="824"/>
        <v>1.0023680500000001</v>
      </c>
      <c r="N1695" s="110">
        <f t="shared" ref="N1695:N1758" si="845">IF(I1695&gt;I1694,N1694*M1695,N1694)</f>
        <v>1.3996813715726966</v>
      </c>
      <c r="O1695" s="103">
        <f t="shared" si="823"/>
        <v>1.4008333500000001</v>
      </c>
      <c r="P1695" s="103">
        <f t="shared" si="829"/>
        <v>245.58385543</v>
      </c>
      <c r="Q1695" s="11">
        <f t="shared" si="844"/>
        <v>0</v>
      </c>
      <c r="R1695" s="7">
        <f t="shared" si="837"/>
        <v>0</v>
      </c>
      <c r="S1695" s="8">
        <f t="shared" si="830"/>
        <v>0</v>
      </c>
      <c r="T1695" s="113">
        <f t="shared" si="838"/>
        <v>0.1047</v>
      </c>
      <c r="U1695" s="111">
        <f t="shared" si="820"/>
        <v>8</v>
      </c>
      <c r="V1695" s="111">
        <v>252</v>
      </c>
      <c r="W1695" s="110">
        <f t="shared" si="831"/>
        <v>1.003166075</v>
      </c>
      <c r="X1695" s="103">
        <f t="shared" si="832"/>
        <v>0.77753689999999998</v>
      </c>
      <c r="Y1695" s="8">
        <f t="shared" si="839"/>
        <v>0</v>
      </c>
      <c r="Z1695" s="114" t="str">
        <f t="shared" si="842"/>
        <v>A+J=</v>
      </c>
      <c r="AA1695" s="108">
        <f t="shared" si="843"/>
        <v>45982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>
        <f t="shared" si="833"/>
        <v>45961</v>
      </c>
      <c r="B1696" s="103">
        <f t="shared" si="826"/>
        <v>246.48410451999999</v>
      </c>
      <c r="C1696" s="103">
        <f t="shared" si="840"/>
        <v>175.31268471999999</v>
      </c>
      <c r="D1696" s="104">
        <f t="shared" si="834"/>
        <v>1209.432</v>
      </c>
      <c r="E1696" s="105">
        <f t="shared" si="821"/>
        <v>1212.296</v>
      </c>
      <c r="F1696" s="106">
        <f t="shared" si="822"/>
        <v>45920</v>
      </c>
      <c r="G1696" s="107">
        <f t="shared" si="827"/>
        <v>2.3680537640811128E-3</v>
      </c>
      <c r="H1696" s="108">
        <f t="shared" si="841"/>
        <v>45982</v>
      </c>
      <c r="I1696" s="108">
        <f t="shared" si="828"/>
        <v>45982</v>
      </c>
      <c r="J1696" s="109">
        <f t="shared" si="835"/>
        <v>23</v>
      </c>
      <c r="K1696" s="109">
        <f t="shared" si="825"/>
        <v>9</v>
      </c>
      <c r="L1696" s="8">
        <f t="shared" si="836"/>
        <v>1.00092596</v>
      </c>
      <c r="M1696" s="110">
        <f t="shared" si="824"/>
        <v>1.0023680500000001</v>
      </c>
      <c r="N1696" s="110">
        <f t="shared" si="845"/>
        <v>1.3996813715726966</v>
      </c>
      <c r="O1696" s="103">
        <f t="shared" si="823"/>
        <v>1.40097742</v>
      </c>
      <c r="P1696" s="103">
        <f t="shared" si="829"/>
        <v>245.60911272999999</v>
      </c>
      <c r="Q1696" s="11">
        <f t="shared" si="844"/>
        <v>0</v>
      </c>
      <c r="R1696" s="7">
        <f t="shared" si="837"/>
        <v>0</v>
      </c>
      <c r="S1696" s="8">
        <f t="shared" si="830"/>
        <v>0</v>
      </c>
      <c r="T1696" s="113">
        <f t="shared" si="838"/>
        <v>0.1047</v>
      </c>
      <c r="U1696" s="111">
        <f t="shared" si="820"/>
        <v>9</v>
      </c>
      <c r="V1696" s="111">
        <v>252</v>
      </c>
      <c r="W1696" s="110">
        <f t="shared" si="831"/>
        <v>1.0035625379999999</v>
      </c>
      <c r="X1696" s="103">
        <f t="shared" si="832"/>
        <v>0.87499179000000005</v>
      </c>
      <c r="Y1696" s="8">
        <f t="shared" si="839"/>
        <v>0</v>
      </c>
      <c r="Z1696" s="114" t="str">
        <f t="shared" si="842"/>
        <v>A+J=</v>
      </c>
      <c r="AA1696" s="108">
        <f t="shared" si="843"/>
        <v>45982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>
        <f t="shared" si="833"/>
        <v>45962</v>
      </c>
      <c r="B1697" s="103">
        <f t="shared" si="826"/>
        <v>246.60687706000002</v>
      </c>
      <c r="C1697" s="103">
        <f t="shared" si="840"/>
        <v>175.31268471999999</v>
      </c>
      <c r="D1697" s="104">
        <f t="shared" si="834"/>
        <v>1209.432</v>
      </c>
      <c r="E1697" s="105">
        <f t="shared" si="821"/>
        <v>1212.296</v>
      </c>
      <c r="F1697" s="106">
        <f t="shared" si="822"/>
        <v>45920</v>
      </c>
      <c r="G1697" s="107">
        <f t="shared" si="827"/>
        <v>2.3680537640811128E-3</v>
      </c>
      <c r="H1697" s="108">
        <f t="shared" si="841"/>
        <v>45982</v>
      </c>
      <c r="I1697" s="108">
        <f t="shared" si="828"/>
        <v>45982</v>
      </c>
      <c r="J1697" s="109">
        <f t="shared" si="835"/>
        <v>23</v>
      </c>
      <c r="K1697" s="109">
        <f t="shared" si="825"/>
        <v>10</v>
      </c>
      <c r="L1697" s="8">
        <f t="shared" si="836"/>
        <v>1.0010289000000001</v>
      </c>
      <c r="M1697" s="110">
        <f t="shared" si="824"/>
        <v>1.0023680500000001</v>
      </c>
      <c r="N1697" s="110">
        <f t="shared" si="845"/>
        <v>1.3996813715726966</v>
      </c>
      <c r="O1697" s="103">
        <f t="shared" si="823"/>
        <v>1.4011214999999999</v>
      </c>
      <c r="P1697" s="103">
        <f t="shared" si="829"/>
        <v>245.63437178000001</v>
      </c>
      <c r="Q1697" s="11">
        <f t="shared" si="844"/>
        <v>0</v>
      </c>
      <c r="R1697" s="7">
        <f t="shared" si="837"/>
        <v>0</v>
      </c>
      <c r="S1697" s="8">
        <f t="shared" si="830"/>
        <v>0</v>
      </c>
      <c r="T1697" s="113">
        <f t="shared" si="838"/>
        <v>0.1047</v>
      </c>
      <c r="U1697" s="111">
        <f t="shared" si="820"/>
        <v>10</v>
      </c>
      <c r="V1697" s="111">
        <v>252</v>
      </c>
      <c r="W1697" s="110">
        <f t="shared" si="831"/>
        <v>1.003959158</v>
      </c>
      <c r="X1697" s="103">
        <f t="shared" si="832"/>
        <v>0.97250528000000003</v>
      </c>
      <c r="Y1697" s="8">
        <f t="shared" si="839"/>
        <v>0</v>
      </c>
      <c r="Z1697" s="114" t="str">
        <f t="shared" si="842"/>
        <v>A+J=</v>
      </c>
      <c r="AA1697" s="108">
        <f t="shared" si="843"/>
        <v>45982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>
        <f t="shared" si="833"/>
        <v>45963</v>
      </c>
      <c r="B1698" s="103">
        <f t="shared" si="826"/>
        <v>246.60687706000002</v>
      </c>
      <c r="C1698" s="103">
        <f t="shared" si="840"/>
        <v>175.31268471999999</v>
      </c>
      <c r="D1698" s="104">
        <f t="shared" si="834"/>
        <v>1209.432</v>
      </c>
      <c r="E1698" s="105">
        <f t="shared" si="821"/>
        <v>1212.296</v>
      </c>
      <c r="F1698" s="106">
        <f t="shared" si="822"/>
        <v>45920</v>
      </c>
      <c r="G1698" s="107">
        <f t="shared" si="827"/>
        <v>2.3680537640811128E-3</v>
      </c>
      <c r="H1698" s="108">
        <f t="shared" si="841"/>
        <v>45982</v>
      </c>
      <c r="I1698" s="108">
        <f t="shared" si="828"/>
        <v>45982</v>
      </c>
      <c r="J1698" s="109">
        <f t="shared" si="835"/>
        <v>23</v>
      </c>
      <c r="K1698" s="109">
        <f t="shared" si="825"/>
        <v>10</v>
      </c>
      <c r="L1698" s="8">
        <f t="shared" si="836"/>
        <v>1.0010289000000001</v>
      </c>
      <c r="M1698" s="110">
        <f t="shared" si="824"/>
        <v>1.0023680500000001</v>
      </c>
      <c r="N1698" s="110">
        <f t="shared" si="845"/>
        <v>1.3996813715726966</v>
      </c>
      <c r="O1698" s="103">
        <f t="shared" si="823"/>
        <v>1.4011214999999999</v>
      </c>
      <c r="P1698" s="103">
        <f t="shared" si="829"/>
        <v>245.63437178000001</v>
      </c>
      <c r="Q1698" s="11">
        <f t="shared" si="844"/>
        <v>0</v>
      </c>
      <c r="R1698" s="7">
        <f t="shared" si="837"/>
        <v>0</v>
      </c>
      <c r="S1698" s="8">
        <f t="shared" si="830"/>
        <v>0</v>
      </c>
      <c r="T1698" s="113">
        <f t="shared" si="838"/>
        <v>0.1047</v>
      </c>
      <c r="U1698" s="111">
        <f t="shared" si="820"/>
        <v>10</v>
      </c>
      <c r="V1698" s="111">
        <v>252</v>
      </c>
      <c r="W1698" s="110">
        <f t="shared" si="831"/>
        <v>1.003959158</v>
      </c>
      <c r="X1698" s="103">
        <f t="shared" si="832"/>
        <v>0.97250528000000003</v>
      </c>
      <c r="Y1698" s="8">
        <f t="shared" si="839"/>
        <v>0</v>
      </c>
      <c r="Z1698" s="114" t="str">
        <f t="shared" si="842"/>
        <v>A+J=</v>
      </c>
      <c r="AA1698" s="108">
        <f t="shared" si="843"/>
        <v>45982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>
        <f t="shared" si="833"/>
        <v>45964</v>
      </c>
      <c r="B1699" s="103">
        <f t="shared" si="826"/>
        <v>246.60687706000002</v>
      </c>
      <c r="C1699" s="103">
        <f t="shared" si="840"/>
        <v>175.31268471999999</v>
      </c>
      <c r="D1699" s="104">
        <f t="shared" si="834"/>
        <v>1209.432</v>
      </c>
      <c r="E1699" s="105">
        <f t="shared" si="821"/>
        <v>1212.296</v>
      </c>
      <c r="F1699" s="106">
        <f t="shared" si="822"/>
        <v>45920</v>
      </c>
      <c r="G1699" s="107">
        <f t="shared" si="827"/>
        <v>2.3680537640811128E-3</v>
      </c>
      <c r="H1699" s="108">
        <f t="shared" si="841"/>
        <v>45982</v>
      </c>
      <c r="I1699" s="108">
        <f t="shared" si="828"/>
        <v>45982</v>
      </c>
      <c r="J1699" s="109">
        <f t="shared" si="835"/>
        <v>23</v>
      </c>
      <c r="K1699" s="109">
        <f t="shared" si="825"/>
        <v>10</v>
      </c>
      <c r="L1699" s="8">
        <f t="shared" si="836"/>
        <v>1.0010289000000001</v>
      </c>
      <c r="M1699" s="110">
        <f t="shared" si="824"/>
        <v>1.0023680500000001</v>
      </c>
      <c r="N1699" s="110">
        <f t="shared" si="845"/>
        <v>1.3996813715726966</v>
      </c>
      <c r="O1699" s="103">
        <f t="shared" si="823"/>
        <v>1.4011214999999999</v>
      </c>
      <c r="P1699" s="103">
        <f t="shared" si="829"/>
        <v>245.63437178000001</v>
      </c>
      <c r="Q1699" s="11">
        <f t="shared" si="844"/>
        <v>0</v>
      </c>
      <c r="R1699" s="7">
        <f t="shared" si="837"/>
        <v>0</v>
      </c>
      <c r="S1699" s="8">
        <f t="shared" si="830"/>
        <v>0</v>
      </c>
      <c r="T1699" s="113">
        <f t="shared" si="838"/>
        <v>0.1047</v>
      </c>
      <c r="U1699" s="111">
        <f t="shared" si="820"/>
        <v>10</v>
      </c>
      <c r="V1699" s="111">
        <v>252</v>
      </c>
      <c r="W1699" s="110">
        <f t="shared" si="831"/>
        <v>1.003959158</v>
      </c>
      <c r="X1699" s="103">
        <f t="shared" si="832"/>
        <v>0.97250528000000003</v>
      </c>
      <c r="Y1699" s="8">
        <f t="shared" si="839"/>
        <v>0</v>
      </c>
      <c r="Z1699" s="114" t="str">
        <f t="shared" si="842"/>
        <v>A+J=</v>
      </c>
      <c r="AA1699" s="108">
        <f t="shared" si="843"/>
        <v>45982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>
        <f t="shared" si="833"/>
        <v>45965</v>
      </c>
      <c r="B1700" s="103">
        <f t="shared" si="826"/>
        <v>246.72970820999998</v>
      </c>
      <c r="C1700" s="103">
        <f t="shared" si="840"/>
        <v>175.31268471999999</v>
      </c>
      <c r="D1700" s="104">
        <f t="shared" si="834"/>
        <v>1209.432</v>
      </c>
      <c r="E1700" s="105">
        <f t="shared" si="821"/>
        <v>1212.296</v>
      </c>
      <c r="F1700" s="106">
        <f t="shared" si="822"/>
        <v>45920</v>
      </c>
      <c r="G1700" s="107">
        <f t="shared" si="827"/>
        <v>2.3680537640811128E-3</v>
      </c>
      <c r="H1700" s="108">
        <f t="shared" si="841"/>
        <v>45982</v>
      </c>
      <c r="I1700" s="108">
        <f t="shared" si="828"/>
        <v>45982</v>
      </c>
      <c r="J1700" s="109">
        <f t="shared" si="835"/>
        <v>23</v>
      </c>
      <c r="K1700" s="109">
        <f t="shared" si="825"/>
        <v>11</v>
      </c>
      <c r="L1700" s="8">
        <f t="shared" si="836"/>
        <v>1.00113184</v>
      </c>
      <c r="M1700" s="110">
        <f t="shared" si="824"/>
        <v>1.0023680500000001</v>
      </c>
      <c r="N1700" s="110">
        <f t="shared" si="845"/>
        <v>1.3996813715726966</v>
      </c>
      <c r="O1700" s="103">
        <f t="shared" si="823"/>
        <v>1.40126558</v>
      </c>
      <c r="P1700" s="103">
        <f t="shared" si="829"/>
        <v>245.65963083</v>
      </c>
      <c r="Q1700" s="11">
        <f t="shared" si="844"/>
        <v>0</v>
      </c>
      <c r="R1700" s="7">
        <f t="shared" si="837"/>
        <v>0</v>
      </c>
      <c r="S1700" s="8">
        <f t="shared" si="830"/>
        <v>0</v>
      </c>
      <c r="T1700" s="113">
        <f t="shared" si="838"/>
        <v>0.1047</v>
      </c>
      <c r="U1700" s="111">
        <f t="shared" si="820"/>
        <v>11</v>
      </c>
      <c r="V1700" s="111">
        <v>252</v>
      </c>
      <c r="W1700" s="110">
        <f t="shared" si="831"/>
        <v>1.004355935</v>
      </c>
      <c r="X1700" s="103">
        <f t="shared" si="832"/>
        <v>1.0700773800000001</v>
      </c>
      <c r="Y1700" s="8">
        <f t="shared" si="839"/>
        <v>0</v>
      </c>
      <c r="Z1700" s="114" t="str">
        <f t="shared" si="842"/>
        <v>A+J=</v>
      </c>
      <c r="AA1700" s="108">
        <f t="shared" si="843"/>
        <v>45982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>
        <f t="shared" si="833"/>
        <v>45966</v>
      </c>
      <c r="B1701" s="103">
        <f t="shared" si="826"/>
        <v>246.85260326</v>
      </c>
      <c r="C1701" s="103">
        <f t="shared" si="840"/>
        <v>175.31268471999999</v>
      </c>
      <c r="D1701" s="104">
        <f t="shared" si="834"/>
        <v>1209.432</v>
      </c>
      <c r="E1701" s="105">
        <f t="shared" si="821"/>
        <v>1212.296</v>
      </c>
      <c r="F1701" s="106">
        <f t="shared" si="822"/>
        <v>45920</v>
      </c>
      <c r="G1701" s="107">
        <f t="shared" si="827"/>
        <v>2.3680537640811128E-3</v>
      </c>
      <c r="H1701" s="108">
        <f t="shared" si="841"/>
        <v>45982</v>
      </c>
      <c r="I1701" s="108">
        <f t="shared" si="828"/>
        <v>45982</v>
      </c>
      <c r="J1701" s="109">
        <f t="shared" si="835"/>
        <v>23</v>
      </c>
      <c r="K1701" s="109">
        <f t="shared" si="825"/>
        <v>12</v>
      </c>
      <c r="L1701" s="8">
        <f t="shared" si="836"/>
        <v>1.0012348</v>
      </c>
      <c r="M1701" s="110">
        <f t="shared" si="824"/>
        <v>1.0023680500000001</v>
      </c>
      <c r="N1701" s="110">
        <f t="shared" si="845"/>
        <v>1.3996813715726966</v>
      </c>
      <c r="O1701" s="103">
        <f t="shared" si="823"/>
        <v>1.4014096899999999</v>
      </c>
      <c r="P1701" s="103">
        <f t="shared" si="829"/>
        <v>245.68489514000001</v>
      </c>
      <c r="Q1701" s="11">
        <f t="shared" si="844"/>
        <v>0</v>
      </c>
      <c r="R1701" s="7">
        <f t="shared" si="837"/>
        <v>0</v>
      </c>
      <c r="S1701" s="8">
        <f t="shared" si="830"/>
        <v>0</v>
      </c>
      <c r="T1701" s="113">
        <f t="shared" si="838"/>
        <v>0.1047</v>
      </c>
      <c r="U1701" s="111">
        <f t="shared" ref="U1701:U1764" si="846">IF(Q1700&gt;0,1,IF(K1701=K1700,U1700,U1700+1))</f>
        <v>12</v>
      </c>
      <c r="V1701" s="111">
        <v>252</v>
      </c>
      <c r="W1701" s="110">
        <f t="shared" si="831"/>
        <v>1.004752869</v>
      </c>
      <c r="X1701" s="103">
        <f t="shared" si="832"/>
        <v>1.1677081199999999</v>
      </c>
      <c r="Y1701" s="8">
        <f t="shared" si="839"/>
        <v>0</v>
      </c>
      <c r="Z1701" s="114" t="str">
        <f t="shared" si="842"/>
        <v>A+J=</v>
      </c>
      <c r="AA1701" s="108">
        <f t="shared" si="843"/>
        <v>45982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>
        <f t="shared" si="833"/>
        <v>45967</v>
      </c>
      <c r="B1702" s="103">
        <f t="shared" si="826"/>
        <v>246.97556047</v>
      </c>
      <c r="C1702" s="103">
        <f t="shared" si="840"/>
        <v>175.31268471999999</v>
      </c>
      <c r="D1702" s="104">
        <f t="shared" si="834"/>
        <v>1209.432</v>
      </c>
      <c r="E1702" s="105">
        <f t="shared" si="821"/>
        <v>1212.296</v>
      </c>
      <c r="F1702" s="106">
        <f t="shared" si="822"/>
        <v>45920</v>
      </c>
      <c r="G1702" s="107">
        <f t="shared" si="827"/>
        <v>2.3680537640811128E-3</v>
      </c>
      <c r="H1702" s="108">
        <f t="shared" si="841"/>
        <v>45982</v>
      </c>
      <c r="I1702" s="108">
        <f t="shared" si="828"/>
        <v>45982</v>
      </c>
      <c r="J1702" s="109">
        <f t="shared" si="835"/>
        <v>23</v>
      </c>
      <c r="K1702" s="109">
        <f t="shared" si="825"/>
        <v>13</v>
      </c>
      <c r="L1702" s="8">
        <f t="shared" si="836"/>
        <v>1.0013377699999999</v>
      </c>
      <c r="M1702" s="110">
        <f t="shared" si="824"/>
        <v>1.0023680500000001</v>
      </c>
      <c r="N1702" s="110">
        <f t="shared" si="845"/>
        <v>1.3996813715726966</v>
      </c>
      <c r="O1702" s="103">
        <f t="shared" si="823"/>
        <v>1.40155382</v>
      </c>
      <c r="P1702" s="103">
        <f t="shared" si="829"/>
        <v>245.71016295999999</v>
      </c>
      <c r="Q1702" s="11">
        <f t="shared" si="844"/>
        <v>0</v>
      </c>
      <c r="R1702" s="7">
        <f t="shared" si="837"/>
        <v>0</v>
      </c>
      <c r="S1702" s="8">
        <f t="shared" si="830"/>
        <v>0</v>
      </c>
      <c r="T1702" s="113">
        <f t="shared" si="838"/>
        <v>0.1047</v>
      </c>
      <c r="U1702" s="111">
        <f t="shared" si="846"/>
        <v>13</v>
      </c>
      <c r="V1702" s="111">
        <v>252</v>
      </c>
      <c r="W1702" s="110">
        <f t="shared" si="831"/>
        <v>1.00514996</v>
      </c>
      <c r="X1702" s="103">
        <f t="shared" si="832"/>
        <v>1.2653975099999999</v>
      </c>
      <c r="Y1702" s="8">
        <f t="shared" si="839"/>
        <v>0</v>
      </c>
      <c r="Z1702" s="114" t="str">
        <f t="shared" si="842"/>
        <v>A+J=</v>
      </c>
      <c r="AA1702" s="108">
        <f t="shared" si="843"/>
        <v>45982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>
        <f t="shared" si="833"/>
        <v>45968</v>
      </c>
      <c r="B1703" s="103">
        <f t="shared" si="826"/>
        <v>247.09857783999999</v>
      </c>
      <c r="C1703" s="103">
        <f t="shared" si="840"/>
        <v>175.31268471999999</v>
      </c>
      <c r="D1703" s="104">
        <f t="shared" si="834"/>
        <v>1209.432</v>
      </c>
      <c r="E1703" s="105">
        <f t="shared" si="821"/>
        <v>1212.296</v>
      </c>
      <c r="F1703" s="106">
        <f t="shared" si="822"/>
        <v>45920</v>
      </c>
      <c r="G1703" s="107">
        <f t="shared" si="827"/>
        <v>2.3680537640811128E-3</v>
      </c>
      <c r="H1703" s="108">
        <f t="shared" si="841"/>
        <v>45982</v>
      </c>
      <c r="I1703" s="108">
        <f t="shared" si="828"/>
        <v>45982</v>
      </c>
      <c r="J1703" s="109">
        <f t="shared" si="835"/>
        <v>23</v>
      </c>
      <c r="K1703" s="109">
        <f t="shared" si="825"/>
        <v>14</v>
      </c>
      <c r="L1703" s="8">
        <f t="shared" si="836"/>
        <v>1.00144075</v>
      </c>
      <c r="M1703" s="110">
        <f t="shared" si="824"/>
        <v>1.0023680500000001</v>
      </c>
      <c r="N1703" s="110">
        <f t="shared" si="845"/>
        <v>1.3996813715726966</v>
      </c>
      <c r="O1703" s="103">
        <f t="shared" si="823"/>
        <v>1.4016979599999999</v>
      </c>
      <c r="P1703" s="103">
        <f t="shared" si="829"/>
        <v>245.73543253</v>
      </c>
      <c r="Q1703" s="11">
        <f t="shared" si="844"/>
        <v>0</v>
      </c>
      <c r="R1703" s="7">
        <f t="shared" si="837"/>
        <v>0</v>
      </c>
      <c r="S1703" s="8">
        <f t="shared" si="830"/>
        <v>0</v>
      </c>
      <c r="T1703" s="113">
        <f t="shared" si="838"/>
        <v>0.1047</v>
      </c>
      <c r="U1703" s="111">
        <f t="shared" si="846"/>
        <v>14</v>
      </c>
      <c r="V1703" s="111">
        <v>252</v>
      </c>
      <c r="W1703" s="110">
        <f t="shared" si="831"/>
        <v>1.005547207</v>
      </c>
      <c r="X1703" s="103">
        <f t="shared" si="832"/>
        <v>1.3631453099999999</v>
      </c>
      <c r="Y1703" s="8">
        <f t="shared" si="839"/>
        <v>0</v>
      </c>
      <c r="Z1703" s="114" t="str">
        <f t="shared" si="842"/>
        <v>A+J=</v>
      </c>
      <c r="AA1703" s="108">
        <f t="shared" si="843"/>
        <v>45982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>
        <f t="shared" si="833"/>
        <v>45969</v>
      </c>
      <c r="B1704" s="103">
        <f t="shared" si="826"/>
        <v>247.22165587000001</v>
      </c>
      <c r="C1704" s="103">
        <f t="shared" si="840"/>
        <v>175.31268471999999</v>
      </c>
      <c r="D1704" s="104">
        <f t="shared" si="834"/>
        <v>1209.432</v>
      </c>
      <c r="E1704" s="105">
        <f t="shared" ref="E1704:E1767" si="847">IF($K1704=1,VLOOKUP($A1703,$AO$10:$AS$165,4),E1703)</f>
        <v>1212.296</v>
      </c>
      <c r="F1704" s="106">
        <f t="shared" ref="F1704:F1767" si="848">IF($K1704=1,VLOOKUP($A1703,$AO$10:$AS$165,5),F1703)</f>
        <v>45920</v>
      </c>
      <c r="G1704" s="107">
        <f t="shared" si="827"/>
        <v>2.3680537640811128E-3</v>
      </c>
      <c r="H1704" s="108">
        <f t="shared" si="841"/>
        <v>45982</v>
      </c>
      <c r="I1704" s="108">
        <f t="shared" si="828"/>
        <v>45982</v>
      </c>
      <c r="J1704" s="109">
        <f t="shared" si="835"/>
        <v>23</v>
      </c>
      <c r="K1704" s="109">
        <f t="shared" si="825"/>
        <v>15</v>
      </c>
      <c r="L1704" s="8">
        <f t="shared" si="836"/>
        <v>1.00154374</v>
      </c>
      <c r="M1704" s="110">
        <f t="shared" si="824"/>
        <v>1.0023680500000001</v>
      </c>
      <c r="N1704" s="110">
        <f t="shared" si="845"/>
        <v>1.3996813715726966</v>
      </c>
      <c r="O1704" s="103">
        <f t="shared" si="823"/>
        <v>1.40184211</v>
      </c>
      <c r="P1704" s="103">
        <f t="shared" si="829"/>
        <v>245.76070385</v>
      </c>
      <c r="Q1704" s="11">
        <f t="shared" si="844"/>
        <v>0</v>
      </c>
      <c r="R1704" s="7">
        <f t="shared" si="837"/>
        <v>0</v>
      </c>
      <c r="S1704" s="8">
        <f t="shared" si="830"/>
        <v>0</v>
      </c>
      <c r="T1704" s="113">
        <f t="shared" si="838"/>
        <v>0.1047</v>
      </c>
      <c r="U1704" s="111">
        <f t="shared" si="846"/>
        <v>15</v>
      </c>
      <c r="V1704" s="111">
        <v>252</v>
      </c>
      <c r="W1704" s="110">
        <f t="shared" si="831"/>
        <v>1.005944612</v>
      </c>
      <c r="X1704" s="103">
        <f t="shared" si="832"/>
        <v>1.4609520199999999</v>
      </c>
      <c r="Y1704" s="8">
        <f t="shared" si="839"/>
        <v>0</v>
      </c>
      <c r="Z1704" s="114" t="str">
        <f t="shared" si="842"/>
        <v>A+J=</v>
      </c>
      <c r="AA1704" s="108">
        <f t="shared" si="843"/>
        <v>45982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>
        <f t="shared" si="833"/>
        <v>45970</v>
      </c>
      <c r="B1705" s="103">
        <f t="shared" si="826"/>
        <v>247.22165587000001</v>
      </c>
      <c r="C1705" s="103">
        <f t="shared" si="840"/>
        <v>175.31268471999999</v>
      </c>
      <c r="D1705" s="104">
        <f t="shared" si="834"/>
        <v>1209.432</v>
      </c>
      <c r="E1705" s="105">
        <f t="shared" si="847"/>
        <v>1212.296</v>
      </c>
      <c r="F1705" s="106">
        <f t="shared" si="848"/>
        <v>45920</v>
      </c>
      <c r="G1705" s="107">
        <f t="shared" si="827"/>
        <v>2.3680537640811128E-3</v>
      </c>
      <c r="H1705" s="108">
        <f t="shared" si="841"/>
        <v>45982</v>
      </c>
      <c r="I1705" s="108">
        <f t="shared" si="828"/>
        <v>45982</v>
      </c>
      <c r="J1705" s="109">
        <f t="shared" si="835"/>
        <v>23</v>
      </c>
      <c r="K1705" s="109">
        <f t="shared" si="825"/>
        <v>15</v>
      </c>
      <c r="L1705" s="8">
        <f t="shared" si="836"/>
        <v>1.00154374</v>
      </c>
      <c r="M1705" s="110">
        <f t="shared" si="824"/>
        <v>1.0023680500000001</v>
      </c>
      <c r="N1705" s="110">
        <f t="shared" si="845"/>
        <v>1.3996813715726966</v>
      </c>
      <c r="O1705" s="103">
        <f t="shared" ref="O1705:O1768" si="849">TRUNC(TRUNC((L1705*N1705),15),8)</f>
        <v>1.40184211</v>
      </c>
      <c r="P1705" s="103">
        <f t="shared" si="829"/>
        <v>245.76070385</v>
      </c>
      <c r="Q1705" s="11">
        <f t="shared" si="844"/>
        <v>0</v>
      </c>
      <c r="R1705" s="7">
        <f t="shared" si="837"/>
        <v>0</v>
      </c>
      <c r="S1705" s="8">
        <f t="shared" si="830"/>
        <v>0</v>
      </c>
      <c r="T1705" s="113">
        <f t="shared" si="838"/>
        <v>0.1047</v>
      </c>
      <c r="U1705" s="111">
        <f t="shared" si="846"/>
        <v>15</v>
      </c>
      <c r="V1705" s="111">
        <v>252</v>
      </c>
      <c r="W1705" s="110">
        <f t="shared" si="831"/>
        <v>1.005944612</v>
      </c>
      <c r="X1705" s="103">
        <f t="shared" si="832"/>
        <v>1.4609520199999999</v>
      </c>
      <c r="Y1705" s="8">
        <f t="shared" si="839"/>
        <v>0</v>
      </c>
      <c r="Z1705" s="114" t="str">
        <f t="shared" si="842"/>
        <v>A+J=</v>
      </c>
      <c r="AA1705" s="108">
        <f t="shared" si="843"/>
        <v>45982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>
        <f t="shared" si="833"/>
        <v>45971</v>
      </c>
      <c r="B1706" s="103">
        <f t="shared" si="826"/>
        <v>247.22165587000001</v>
      </c>
      <c r="C1706" s="103">
        <f t="shared" si="840"/>
        <v>175.31268471999999</v>
      </c>
      <c r="D1706" s="104">
        <f t="shared" si="834"/>
        <v>1209.432</v>
      </c>
      <c r="E1706" s="105">
        <f t="shared" si="847"/>
        <v>1212.296</v>
      </c>
      <c r="F1706" s="106">
        <f t="shared" si="848"/>
        <v>45920</v>
      </c>
      <c r="G1706" s="107">
        <f t="shared" si="827"/>
        <v>2.3680537640811128E-3</v>
      </c>
      <c r="H1706" s="108">
        <f t="shared" si="841"/>
        <v>45982</v>
      </c>
      <c r="I1706" s="108">
        <f t="shared" si="828"/>
        <v>45982</v>
      </c>
      <c r="J1706" s="109">
        <f t="shared" si="835"/>
        <v>23</v>
      </c>
      <c r="K1706" s="109">
        <f t="shared" si="825"/>
        <v>15</v>
      </c>
      <c r="L1706" s="8">
        <f t="shared" si="836"/>
        <v>1.00154374</v>
      </c>
      <c r="M1706" s="110">
        <f t="shared" ref="M1706:M1769" si="850">IF(I1706&gt;I1705,L1705,M1705)</f>
        <v>1.0023680500000001</v>
      </c>
      <c r="N1706" s="110">
        <f t="shared" si="845"/>
        <v>1.3996813715726966</v>
      </c>
      <c r="O1706" s="103">
        <f t="shared" si="849"/>
        <v>1.40184211</v>
      </c>
      <c r="P1706" s="103">
        <f t="shared" si="829"/>
        <v>245.76070385</v>
      </c>
      <c r="Q1706" s="11">
        <f t="shared" si="844"/>
        <v>0</v>
      </c>
      <c r="R1706" s="7">
        <f t="shared" si="837"/>
        <v>0</v>
      </c>
      <c r="S1706" s="8">
        <f t="shared" si="830"/>
        <v>0</v>
      </c>
      <c r="T1706" s="113">
        <f t="shared" si="838"/>
        <v>0.1047</v>
      </c>
      <c r="U1706" s="111">
        <f t="shared" si="846"/>
        <v>15</v>
      </c>
      <c r="V1706" s="111">
        <v>252</v>
      </c>
      <c r="W1706" s="110">
        <f t="shared" si="831"/>
        <v>1.005944612</v>
      </c>
      <c r="X1706" s="103">
        <f t="shared" si="832"/>
        <v>1.4609520199999999</v>
      </c>
      <c r="Y1706" s="8">
        <f t="shared" si="839"/>
        <v>0</v>
      </c>
      <c r="Z1706" s="114" t="str">
        <f t="shared" si="842"/>
        <v>A+J=</v>
      </c>
      <c r="AA1706" s="108">
        <f t="shared" si="843"/>
        <v>45982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>
        <f t="shared" si="833"/>
        <v>45972</v>
      </c>
      <c r="B1707" s="103">
        <f t="shared" si="826"/>
        <v>247.34479587000001</v>
      </c>
      <c r="C1707" s="103">
        <f t="shared" si="840"/>
        <v>175.31268471999999</v>
      </c>
      <c r="D1707" s="104">
        <f t="shared" si="834"/>
        <v>1209.432</v>
      </c>
      <c r="E1707" s="105">
        <f t="shared" si="847"/>
        <v>1212.296</v>
      </c>
      <c r="F1707" s="106">
        <f t="shared" si="848"/>
        <v>45920</v>
      </c>
      <c r="G1707" s="107">
        <f t="shared" si="827"/>
        <v>2.3680537640811128E-3</v>
      </c>
      <c r="H1707" s="108">
        <f t="shared" si="841"/>
        <v>45982</v>
      </c>
      <c r="I1707" s="108">
        <f t="shared" si="828"/>
        <v>45982</v>
      </c>
      <c r="J1707" s="109">
        <f t="shared" si="835"/>
        <v>23</v>
      </c>
      <c r="K1707" s="109">
        <f t="shared" si="825"/>
        <v>16</v>
      </c>
      <c r="L1707" s="8">
        <f t="shared" si="836"/>
        <v>1.00164674</v>
      </c>
      <c r="M1707" s="110">
        <f t="shared" si="850"/>
        <v>1.0023680500000001</v>
      </c>
      <c r="N1707" s="110">
        <f t="shared" si="845"/>
        <v>1.3996813715726966</v>
      </c>
      <c r="O1707" s="103">
        <f t="shared" si="849"/>
        <v>1.40198628</v>
      </c>
      <c r="P1707" s="103">
        <f t="shared" si="829"/>
        <v>245.78597868</v>
      </c>
      <c r="Q1707" s="11">
        <f t="shared" si="844"/>
        <v>0</v>
      </c>
      <c r="R1707" s="7">
        <f t="shared" si="837"/>
        <v>0</v>
      </c>
      <c r="S1707" s="8">
        <f t="shared" si="830"/>
        <v>0</v>
      </c>
      <c r="T1707" s="113">
        <f t="shared" si="838"/>
        <v>0.1047</v>
      </c>
      <c r="U1707" s="111">
        <f t="shared" si="846"/>
        <v>16</v>
      </c>
      <c r="V1707" s="111">
        <v>252</v>
      </c>
      <c r="W1707" s="110">
        <f t="shared" si="831"/>
        <v>1.006342173</v>
      </c>
      <c r="X1707" s="103">
        <f t="shared" si="832"/>
        <v>1.5588171900000001</v>
      </c>
      <c r="Y1707" s="8">
        <f t="shared" si="839"/>
        <v>0</v>
      </c>
      <c r="Z1707" s="114" t="str">
        <f t="shared" si="842"/>
        <v>A+J=</v>
      </c>
      <c r="AA1707" s="108">
        <f t="shared" si="843"/>
        <v>45982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>
        <f t="shared" si="833"/>
        <v>45973</v>
      </c>
      <c r="B1708" s="103">
        <f t="shared" si="826"/>
        <v>247.46799834000001</v>
      </c>
      <c r="C1708" s="103">
        <f t="shared" si="840"/>
        <v>175.31268471999999</v>
      </c>
      <c r="D1708" s="104">
        <f t="shared" si="834"/>
        <v>1209.432</v>
      </c>
      <c r="E1708" s="105">
        <f t="shared" si="847"/>
        <v>1212.296</v>
      </c>
      <c r="F1708" s="106">
        <f t="shared" si="848"/>
        <v>45920</v>
      </c>
      <c r="G1708" s="107">
        <f t="shared" si="827"/>
        <v>2.3680537640811128E-3</v>
      </c>
      <c r="H1708" s="108">
        <f t="shared" si="841"/>
        <v>45982</v>
      </c>
      <c r="I1708" s="108">
        <f t="shared" si="828"/>
        <v>45982</v>
      </c>
      <c r="J1708" s="109">
        <f t="shared" si="835"/>
        <v>23</v>
      </c>
      <c r="K1708" s="109">
        <f t="shared" ref="K1708:K1771" si="851">(J1708-(NETWORKDAYS(A1708,I1708,AD$171:AD$502)-1))</f>
        <v>17</v>
      </c>
      <c r="L1708" s="8">
        <f t="shared" si="836"/>
        <v>1.00174976</v>
      </c>
      <c r="M1708" s="110">
        <f t="shared" si="850"/>
        <v>1.0023680500000001</v>
      </c>
      <c r="N1708" s="110">
        <f t="shared" si="845"/>
        <v>1.3996813715726966</v>
      </c>
      <c r="O1708" s="103">
        <f t="shared" si="849"/>
        <v>1.4021304699999999</v>
      </c>
      <c r="P1708" s="103">
        <f t="shared" si="829"/>
        <v>245.81125702</v>
      </c>
      <c r="Q1708" s="11">
        <f t="shared" si="844"/>
        <v>0</v>
      </c>
      <c r="R1708" s="7">
        <f t="shared" si="837"/>
        <v>0</v>
      </c>
      <c r="S1708" s="8">
        <f t="shared" si="830"/>
        <v>0</v>
      </c>
      <c r="T1708" s="113">
        <f t="shared" si="838"/>
        <v>0.1047</v>
      </c>
      <c r="U1708" s="111">
        <f t="shared" si="846"/>
        <v>17</v>
      </c>
      <c r="V1708" s="111">
        <v>252</v>
      </c>
      <c r="W1708" s="110">
        <f t="shared" si="831"/>
        <v>1.0067398919999999</v>
      </c>
      <c r="X1708" s="103">
        <f t="shared" si="832"/>
        <v>1.6567413200000001</v>
      </c>
      <c r="Y1708" s="8">
        <f t="shared" si="839"/>
        <v>0</v>
      </c>
      <c r="Z1708" s="114" t="str">
        <f t="shared" si="842"/>
        <v>A+J=</v>
      </c>
      <c r="AA1708" s="108">
        <f t="shared" si="843"/>
        <v>45982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>
        <f t="shared" si="833"/>
        <v>45974</v>
      </c>
      <c r="B1709" s="103">
        <f t="shared" si="826"/>
        <v>247.59126126999999</v>
      </c>
      <c r="C1709" s="103">
        <f t="shared" si="840"/>
        <v>175.31268471999999</v>
      </c>
      <c r="D1709" s="104">
        <f t="shared" si="834"/>
        <v>1209.432</v>
      </c>
      <c r="E1709" s="105">
        <f t="shared" si="847"/>
        <v>1212.296</v>
      </c>
      <c r="F1709" s="106">
        <f t="shared" si="848"/>
        <v>45920</v>
      </c>
      <c r="G1709" s="107">
        <f t="shared" si="827"/>
        <v>2.3680537640811128E-3</v>
      </c>
      <c r="H1709" s="108">
        <f t="shared" si="841"/>
        <v>45982</v>
      </c>
      <c r="I1709" s="108">
        <f t="shared" si="828"/>
        <v>45982</v>
      </c>
      <c r="J1709" s="109">
        <f t="shared" si="835"/>
        <v>23</v>
      </c>
      <c r="K1709" s="109">
        <f t="shared" si="851"/>
        <v>18</v>
      </c>
      <c r="L1709" s="8">
        <f t="shared" si="836"/>
        <v>1.0018527800000001</v>
      </c>
      <c r="M1709" s="110">
        <f t="shared" si="850"/>
        <v>1.0023680500000001</v>
      </c>
      <c r="N1709" s="110">
        <f t="shared" si="845"/>
        <v>1.3996813715726966</v>
      </c>
      <c r="O1709" s="103">
        <f t="shared" si="849"/>
        <v>1.4022746699999999</v>
      </c>
      <c r="P1709" s="103">
        <f t="shared" si="829"/>
        <v>245.83653710999999</v>
      </c>
      <c r="Q1709" s="11">
        <f t="shared" si="844"/>
        <v>0</v>
      </c>
      <c r="R1709" s="7">
        <f t="shared" si="837"/>
        <v>0</v>
      </c>
      <c r="S1709" s="8">
        <f t="shared" si="830"/>
        <v>0</v>
      </c>
      <c r="T1709" s="113">
        <f t="shared" si="838"/>
        <v>0.1047</v>
      </c>
      <c r="U1709" s="111">
        <f t="shared" si="846"/>
        <v>18</v>
      </c>
      <c r="V1709" s="111">
        <v>252</v>
      </c>
      <c r="W1709" s="110">
        <f t="shared" si="831"/>
        <v>1.007137768</v>
      </c>
      <c r="X1709" s="103">
        <f t="shared" si="832"/>
        <v>1.7547241600000001</v>
      </c>
      <c r="Y1709" s="8">
        <f t="shared" si="839"/>
        <v>0</v>
      </c>
      <c r="Z1709" s="114" t="str">
        <f t="shared" si="842"/>
        <v>A+J=</v>
      </c>
      <c r="AA1709" s="108">
        <f t="shared" si="843"/>
        <v>45982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>
        <f t="shared" si="833"/>
        <v>45975</v>
      </c>
      <c r="B1710" s="103">
        <f t="shared" si="826"/>
        <v>247.71458469000001</v>
      </c>
      <c r="C1710" s="103">
        <f t="shared" si="840"/>
        <v>175.31268471999999</v>
      </c>
      <c r="D1710" s="104">
        <f t="shared" si="834"/>
        <v>1209.432</v>
      </c>
      <c r="E1710" s="105">
        <f t="shared" si="847"/>
        <v>1212.296</v>
      </c>
      <c r="F1710" s="106">
        <f t="shared" si="848"/>
        <v>45920</v>
      </c>
      <c r="G1710" s="107">
        <f t="shared" si="827"/>
        <v>2.3680537640811128E-3</v>
      </c>
      <c r="H1710" s="108">
        <f t="shared" si="841"/>
        <v>45982</v>
      </c>
      <c r="I1710" s="108">
        <f t="shared" si="828"/>
        <v>45982</v>
      </c>
      <c r="J1710" s="109">
        <f t="shared" si="835"/>
        <v>23</v>
      </c>
      <c r="K1710" s="109">
        <f t="shared" si="851"/>
        <v>19</v>
      </c>
      <c r="L1710" s="8">
        <f t="shared" si="836"/>
        <v>1.0019558099999999</v>
      </c>
      <c r="M1710" s="110">
        <f t="shared" si="850"/>
        <v>1.0023680500000001</v>
      </c>
      <c r="N1710" s="110">
        <f t="shared" si="845"/>
        <v>1.3996813715726966</v>
      </c>
      <c r="O1710" s="103">
        <f t="shared" si="849"/>
        <v>1.4024188799999999</v>
      </c>
      <c r="P1710" s="103">
        <f t="shared" si="829"/>
        <v>245.86181895000001</v>
      </c>
      <c r="Q1710" s="11">
        <f t="shared" si="844"/>
        <v>0</v>
      </c>
      <c r="R1710" s="7">
        <f t="shared" si="837"/>
        <v>0</v>
      </c>
      <c r="S1710" s="8">
        <f t="shared" si="830"/>
        <v>0</v>
      </c>
      <c r="T1710" s="113">
        <f t="shared" si="838"/>
        <v>0.1047</v>
      </c>
      <c r="U1710" s="111">
        <f t="shared" si="846"/>
        <v>19</v>
      </c>
      <c r="V1710" s="111">
        <v>252</v>
      </c>
      <c r="W1710" s="110">
        <f t="shared" si="831"/>
        <v>1.007535801</v>
      </c>
      <c r="X1710" s="103">
        <f t="shared" si="832"/>
        <v>1.8527657399999999</v>
      </c>
      <c r="Y1710" s="8">
        <f t="shared" si="839"/>
        <v>0</v>
      </c>
      <c r="Z1710" s="114" t="str">
        <f t="shared" si="842"/>
        <v>A+J=</v>
      </c>
      <c r="AA1710" s="108">
        <f t="shared" si="843"/>
        <v>45982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>
        <f t="shared" si="833"/>
        <v>45976</v>
      </c>
      <c r="B1711" s="103">
        <f t="shared" si="826"/>
        <v>247.83796885000001</v>
      </c>
      <c r="C1711" s="103">
        <f t="shared" si="840"/>
        <v>175.31268471999999</v>
      </c>
      <c r="D1711" s="104">
        <f t="shared" si="834"/>
        <v>1209.432</v>
      </c>
      <c r="E1711" s="105">
        <f t="shared" si="847"/>
        <v>1212.296</v>
      </c>
      <c r="F1711" s="106">
        <f t="shared" si="848"/>
        <v>45920</v>
      </c>
      <c r="G1711" s="107">
        <f t="shared" si="827"/>
        <v>2.3680537640811128E-3</v>
      </c>
      <c r="H1711" s="108">
        <f t="shared" si="841"/>
        <v>45982</v>
      </c>
      <c r="I1711" s="108">
        <f t="shared" si="828"/>
        <v>45982</v>
      </c>
      <c r="J1711" s="109">
        <f t="shared" si="835"/>
        <v>23</v>
      </c>
      <c r="K1711" s="109">
        <f t="shared" si="851"/>
        <v>20</v>
      </c>
      <c r="L1711" s="8">
        <f t="shared" si="836"/>
        <v>1.0020588500000001</v>
      </c>
      <c r="M1711" s="110">
        <f t="shared" si="850"/>
        <v>1.0023680500000001</v>
      </c>
      <c r="N1711" s="110">
        <f t="shared" si="845"/>
        <v>1.3996813715726966</v>
      </c>
      <c r="O1711" s="103">
        <f t="shared" si="849"/>
        <v>1.4025631000000001</v>
      </c>
      <c r="P1711" s="103">
        <f t="shared" si="829"/>
        <v>245.88710255000001</v>
      </c>
      <c r="Q1711" s="11">
        <f t="shared" si="844"/>
        <v>0</v>
      </c>
      <c r="R1711" s="7">
        <f t="shared" si="837"/>
        <v>0</v>
      </c>
      <c r="S1711" s="8">
        <f t="shared" si="830"/>
        <v>0</v>
      </c>
      <c r="T1711" s="113">
        <f t="shared" si="838"/>
        <v>0.1047</v>
      </c>
      <c r="U1711" s="111">
        <f t="shared" si="846"/>
        <v>20</v>
      </c>
      <c r="V1711" s="111">
        <v>252</v>
      </c>
      <c r="W1711" s="110">
        <f t="shared" si="831"/>
        <v>1.0079339919999999</v>
      </c>
      <c r="X1711" s="103">
        <f t="shared" si="832"/>
        <v>1.9508662999999999</v>
      </c>
      <c r="Y1711" s="8">
        <f t="shared" si="839"/>
        <v>0</v>
      </c>
      <c r="Z1711" s="114" t="str">
        <f t="shared" si="842"/>
        <v>A+J=</v>
      </c>
      <c r="AA1711" s="108">
        <f t="shared" si="843"/>
        <v>45982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>
        <f t="shared" si="833"/>
        <v>45977</v>
      </c>
      <c r="B1712" s="103">
        <f t="shared" si="826"/>
        <v>247.83796885000001</v>
      </c>
      <c r="C1712" s="103">
        <f t="shared" si="840"/>
        <v>175.31268471999999</v>
      </c>
      <c r="D1712" s="104">
        <f t="shared" si="834"/>
        <v>1209.432</v>
      </c>
      <c r="E1712" s="105">
        <f t="shared" si="847"/>
        <v>1212.296</v>
      </c>
      <c r="F1712" s="106">
        <f t="shared" si="848"/>
        <v>45920</v>
      </c>
      <c r="G1712" s="107">
        <f t="shared" si="827"/>
        <v>2.3680537640811128E-3</v>
      </c>
      <c r="H1712" s="108">
        <f t="shared" si="841"/>
        <v>45982</v>
      </c>
      <c r="I1712" s="108">
        <f t="shared" si="828"/>
        <v>45982</v>
      </c>
      <c r="J1712" s="109">
        <f t="shared" si="835"/>
        <v>23</v>
      </c>
      <c r="K1712" s="109">
        <f t="shared" si="851"/>
        <v>20</v>
      </c>
      <c r="L1712" s="8">
        <f t="shared" si="836"/>
        <v>1.0020588500000001</v>
      </c>
      <c r="M1712" s="110">
        <f t="shared" si="850"/>
        <v>1.0023680500000001</v>
      </c>
      <c r="N1712" s="110">
        <f t="shared" si="845"/>
        <v>1.3996813715726966</v>
      </c>
      <c r="O1712" s="103">
        <f t="shared" si="849"/>
        <v>1.4025631000000001</v>
      </c>
      <c r="P1712" s="103">
        <f t="shared" si="829"/>
        <v>245.88710255000001</v>
      </c>
      <c r="Q1712" s="11">
        <f t="shared" si="844"/>
        <v>0</v>
      </c>
      <c r="R1712" s="7">
        <f t="shared" si="837"/>
        <v>0</v>
      </c>
      <c r="S1712" s="8">
        <f t="shared" si="830"/>
        <v>0</v>
      </c>
      <c r="T1712" s="113">
        <f t="shared" si="838"/>
        <v>0.1047</v>
      </c>
      <c r="U1712" s="111">
        <f t="shared" si="846"/>
        <v>20</v>
      </c>
      <c r="V1712" s="111">
        <v>252</v>
      </c>
      <c r="W1712" s="110">
        <f t="shared" si="831"/>
        <v>1.0079339919999999</v>
      </c>
      <c r="X1712" s="103">
        <f t="shared" si="832"/>
        <v>1.9508662999999999</v>
      </c>
      <c r="Y1712" s="8">
        <f t="shared" si="839"/>
        <v>0</v>
      </c>
      <c r="Z1712" s="114" t="str">
        <f t="shared" si="842"/>
        <v>A+J=</v>
      </c>
      <c r="AA1712" s="108">
        <f t="shared" si="843"/>
        <v>45982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>
        <f t="shared" si="833"/>
        <v>45978</v>
      </c>
      <c r="B1713" s="103">
        <f t="shared" si="826"/>
        <v>247.83796885000001</v>
      </c>
      <c r="C1713" s="103">
        <f t="shared" si="840"/>
        <v>175.31268471999999</v>
      </c>
      <c r="D1713" s="104">
        <f t="shared" si="834"/>
        <v>1209.432</v>
      </c>
      <c r="E1713" s="105">
        <f t="shared" si="847"/>
        <v>1212.296</v>
      </c>
      <c r="F1713" s="106">
        <f t="shared" si="848"/>
        <v>45920</v>
      </c>
      <c r="G1713" s="107">
        <f t="shared" si="827"/>
        <v>2.3680537640811128E-3</v>
      </c>
      <c r="H1713" s="108">
        <f t="shared" si="841"/>
        <v>45982</v>
      </c>
      <c r="I1713" s="108">
        <f t="shared" si="828"/>
        <v>45982</v>
      </c>
      <c r="J1713" s="109">
        <f t="shared" si="835"/>
        <v>23</v>
      </c>
      <c r="K1713" s="109">
        <f t="shared" si="851"/>
        <v>20</v>
      </c>
      <c r="L1713" s="8">
        <f t="shared" si="836"/>
        <v>1.0020588500000001</v>
      </c>
      <c r="M1713" s="110">
        <f t="shared" si="850"/>
        <v>1.0023680500000001</v>
      </c>
      <c r="N1713" s="110">
        <f t="shared" si="845"/>
        <v>1.3996813715726966</v>
      </c>
      <c r="O1713" s="103">
        <f t="shared" si="849"/>
        <v>1.4025631000000001</v>
      </c>
      <c r="P1713" s="103">
        <f t="shared" si="829"/>
        <v>245.88710255000001</v>
      </c>
      <c r="Q1713" s="11">
        <f t="shared" si="844"/>
        <v>0</v>
      </c>
      <c r="R1713" s="7">
        <f t="shared" si="837"/>
        <v>0</v>
      </c>
      <c r="S1713" s="8">
        <f t="shared" si="830"/>
        <v>0</v>
      </c>
      <c r="T1713" s="113">
        <f t="shared" si="838"/>
        <v>0.1047</v>
      </c>
      <c r="U1713" s="111">
        <f t="shared" si="846"/>
        <v>20</v>
      </c>
      <c r="V1713" s="111">
        <v>252</v>
      </c>
      <c r="W1713" s="110">
        <f t="shared" si="831"/>
        <v>1.0079339919999999</v>
      </c>
      <c r="X1713" s="103">
        <f t="shared" si="832"/>
        <v>1.9508662999999999</v>
      </c>
      <c r="Y1713" s="8">
        <f t="shared" si="839"/>
        <v>0</v>
      </c>
      <c r="Z1713" s="114" t="str">
        <f t="shared" si="842"/>
        <v>A+J=</v>
      </c>
      <c r="AA1713" s="108">
        <f t="shared" si="843"/>
        <v>45982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>
        <f t="shared" si="833"/>
        <v>45979</v>
      </c>
      <c r="B1714" s="103">
        <f t="shared" si="826"/>
        <v>247.96141679999999</v>
      </c>
      <c r="C1714" s="103">
        <f t="shared" si="840"/>
        <v>175.31268471999999</v>
      </c>
      <c r="D1714" s="104">
        <f t="shared" si="834"/>
        <v>1209.432</v>
      </c>
      <c r="E1714" s="105">
        <f t="shared" si="847"/>
        <v>1212.296</v>
      </c>
      <c r="F1714" s="106">
        <f t="shared" si="848"/>
        <v>45920</v>
      </c>
      <c r="G1714" s="107">
        <f t="shared" si="827"/>
        <v>2.3680537640811128E-3</v>
      </c>
      <c r="H1714" s="108">
        <f t="shared" si="841"/>
        <v>45982</v>
      </c>
      <c r="I1714" s="108">
        <f t="shared" si="828"/>
        <v>45982</v>
      </c>
      <c r="J1714" s="109">
        <f t="shared" si="835"/>
        <v>23</v>
      </c>
      <c r="K1714" s="109">
        <f t="shared" si="851"/>
        <v>21</v>
      </c>
      <c r="L1714" s="8">
        <f t="shared" si="836"/>
        <v>1.0021619100000001</v>
      </c>
      <c r="M1714" s="110">
        <f t="shared" si="850"/>
        <v>1.0023680500000001</v>
      </c>
      <c r="N1714" s="110">
        <f t="shared" si="845"/>
        <v>1.3996813715726966</v>
      </c>
      <c r="O1714" s="103">
        <f t="shared" si="849"/>
        <v>1.40270735</v>
      </c>
      <c r="P1714" s="103">
        <f t="shared" si="829"/>
        <v>245.91239139999999</v>
      </c>
      <c r="Q1714" s="11">
        <f t="shared" si="844"/>
        <v>0</v>
      </c>
      <c r="R1714" s="7">
        <f t="shared" si="837"/>
        <v>0</v>
      </c>
      <c r="S1714" s="8">
        <f t="shared" si="830"/>
        <v>0</v>
      </c>
      <c r="T1714" s="113">
        <f t="shared" si="838"/>
        <v>0.1047</v>
      </c>
      <c r="U1714" s="111">
        <f t="shared" si="846"/>
        <v>21</v>
      </c>
      <c r="V1714" s="111">
        <v>252</v>
      </c>
      <c r="W1714" s="110">
        <f t="shared" si="831"/>
        <v>1.0083323390000001</v>
      </c>
      <c r="X1714" s="103">
        <f t="shared" si="832"/>
        <v>2.0490254000000001</v>
      </c>
      <c r="Y1714" s="8">
        <f t="shared" si="839"/>
        <v>0</v>
      </c>
      <c r="Z1714" s="114" t="str">
        <f t="shared" si="842"/>
        <v>A+J=</v>
      </c>
      <c r="AA1714" s="108">
        <f t="shared" si="843"/>
        <v>45982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>
        <f t="shared" si="833"/>
        <v>45980</v>
      </c>
      <c r="B1715" s="103">
        <f t="shared" si="826"/>
        <v>248.08492401000001</v>
      </c>
      <c r="C1715" s="103">
        <f t="shared" si="840"/>
        <v>175.31268471999999</v>
      </c>
      <c r="D1715" s="104">
        <f t="shared" si="834"/>
        <v>1209.432</v>
      </c>
      <c r="E1715" s="105">
        <f t="shared" si="847"/>
        <v>1212.296</v>
      </c>
      <c r="F1715" s="106">
        <f t="shared" si="848"/>
        <v>45920</v>
      </c>
      <c r="G1715" s="107">
        <f t="shared" si="827"/>
        <v>2.3680537640811128E-3</v>
      </c>
      <c r="H1715" s="108">
        <f t="shared" si="841"/>
        <v>45982</v>
      </c>
      <c r="I1715" s="108">
        <f t="shared" si="828"/>
        <v>45982</v>
      </c>
      <c r="J1715" s="109">
        <f t="shared" si="835"/>
        <v>23</v>
      </c>
      <c r="K1715" s="109">
        <f t="shared" si="851"/>
        <v>22</v>
      </c>
      <c r="L1715" s="8">
        <f t="shared" si="836"/>
        <v>1.0022649699999999</v>
      </c>
      <c r="M1715" s="110">
        <f t="shared" si="850"/>
        <v>1.0023680500000001</v>
      </c>
      <c r="N1715" s="110">
        <f t="shared" si="845"/>
        <v>1.3996813715726966</v>
      </c>
      <c r="O1715" s="103">
        <f t="shared" si="849"/>
        <v>1.4028516</v>
      </c>
      <c r="P1715" s="103">
        <f t="shared" si="829"/>
        <v>245.93768025</v>
      </c>
      <c r="Q1715" s="11">
        <f t="shared" si="844"/>
        <v>0</v>
      </c>
      <c r="R1715" s="7">
        <f t="shared" si="837"/>
        <v>0</v>
      </c>
      <c r="S1715" s="8">
        <f t="shared" si="830"/>
        <v>0</v>
      </c>
      <c r="T1715" s="113">
        <f t="shared" si="838"/>
        <v>0.1047</v>
      </c>
      <c r="U1715" s="111">
        <f t="shared" si="846"/>
        <v>22</v>
      </c>
      <c r="V1715" s="111">
        <v>252</v>
      </c>
      <c r="W1715" s="110">
        <f t="shared" si="831"/>
        <v>1.0087308450000001</v>
      </c>
      <c r="X1715" s="103">
        <f t="shared" si="832"/>
        <v>2.1472437599999998</v>
      </c>
      <c r="Y1715" s="8">
        <f t="shared" si="839"/>
        <v>0</v>
      </c>
      <c r="Z1715" s="114" t="str">
        <f t="shared" si="842"/>
        <v>A+J=</v>
      </c>
      <c r="AA1715" s="108">
        <f t="shared" si="843"/>
        <v>45982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>
        <f t="shared" si="833"/>
        <v>45981</v>
      </c>
      <c r="B1716" s="103">
        <f t="shared" si="826"/>
        <v>248.20849506000002</v>
      </c>
      <c r="C1716" s="103">
        <f t="shared" si="840"/>
        <v>175.31268471999999</v>
      </c>
      <c r="D1716" s="104">
        <f t="shared" si="834"/>
        <v>1209.432</v>
      </c>
      <c r="E1716" s="105">
        <f t="shared" si="847"/>
        <v>1212.296</v>
      </c>
      <c r="F1716" s="106">
        <f t="shared" si="848"/>
        <v>45920</v>
      </c>
      <c r="G1716" s="107">
        <f t="shared" si="827"/>
        <v>2.3680537640811128E-3</v>
      </c>
      <c r="H1716" s="108">
        <f t="shared" si="841"/>
        <v>46013</v>
      </c>
      <c r="I1716" s="108">
        <f t="shared" si="828"/>
        <v>45982</v>
      </c>
      <c r="J1716" s="109">
        <f t="shared" si="835"/>
        <v>23</v>
      </c>
      <c r="K1716" s="109">
        <f t="shared" si="851"/>
        <v>23</v>
      </c>
      <c r="L1716" s="8">
        <f t="shared" si="836"/>
        <v>1.0023680500000001</v>
      </c>
      <c r="M1716" s="110">
        <f t="shared" si="850"/>
        <v>1.0023680500000001</v>
      </c>
      <c r="N1716" s="110">
        <f t="shared" si="845"/>
        <v>1.3996813715726966</v>
      </c>
      <c r="O1716" s="103">
        <f t="shared" si="849"/>
        <v>1.40299588</v>
      </c>
      <c r="P1716" s="103">
        <f t="shared" si="829"/>
        <v>245.96297437000001</v>
      </c>
      <c r="Q1716" s="11">
        <f t="shared" si="844"/>
        <v>0</v>
      </c>
      <c r="R1716" s="7">
        <f t="shared" si="837"/>
        <v>0</v>
      </c>
      <c r="S1716" s="8">
        <f t="shared" si="830"/>
        <v>0</v>
      </c>
      <c r="T1716" s="113">
        <f t="shared" si="838"/>
        <v>0.1047</v>
      </c>
      <c r="U1716" s="111">
        <f t="shared" si="846"/>
        <v>23</v>
      </c>
      <c r="V1716" s="111">
        <v>252</v>
      </c>
      <c r="W1716" s="110">
        <f t="shared" si="831"/>
        <v>1.0091295069999999</v>
      </c>
      <c r="X1716" s="103">
        <f t="shared" si="832"/>
        <v>2.2455206900000002</v>
      </c>
      <c r="Y1716" s="8">
        <f t="shared" si="839"/>
        <v>0</v>
      </c>
      <c r="Z1716" s="114" t="str">
        <f t="shared" si="842"/>
        <v>A+J=</v>
      </c>
      <c r="AA1716" s="108">
        <f t="shared" si="843"/>
        <v>45982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>
        <f t="shared" si="833"/>
        <v>45982</v>
      </c>
      <c r="B1717" s="103">
        <f t="shared" si="826"/>
        <v>248.20849506000002</v>
      </c>
      <c r="C1717" s="103">
        <f t="shared" si="840"/>
        <v>175.31268471999999</v>
      </c>
      <c r="D1717" s="104">
        <f t="shared" si="834"/>
        <v>1209.432</v>
      </c>
      <c r="E1717" s="105">
        <f t="shared" si="847"/>
        <v>1212.296</v>
      </c>
      <c r="F1717" s="106">
        <f t="shared" si="848"/>
        <v>45920</v>
      </c>
      <c r="G1717" s="107">
        <f t="shared" si="827"/>
        <v>2.3680537640811128E-3</v>
      </c>
      <c r="H1717" s="108">
        <f t="shared" si="841"/>
        <v>46013</v>
      </c>
      <c r="I1717" s="108">
        <f t="shared" si="828"/>
        <v>45982</v>
      </c>
      <c r="J1717" s="109">
        <f t="shared" si="835"/>
        <v>23</v>
      </c>
      <c r="K1717" s="109">
        <f t="shared" si="851"/>
        <v>23</v>
      </c>
      <c r="L1717" s="8">
        <f t="shared" si="836"/>
        <v>1.0023680500000001</v>
      </c>
      <c r="M1717" s="110">
        <f t="shared" si="850"/>
        <v>1.0023680500000001</v>
      </c>
      <c r="N1717" s="110">
        <f t="shared" si="845"/>
        <v>1.3996813715726966</v>
      </c>
      <c r="O1717" s="103">
        <f t="shared" si="849"/>
        <v>1.40299588</v>
      </c>
      <c r="P1717" s="103">
        <f t="shared" si="829"/>
        <v>245.96297437000001</v>
      </c>
      <c r="Q1717" s="11">
        <f t="shared" si="844"/>
        <v>56</v>
      </c>
      <c r="R1717" s="7">
        <f t="shared" si="837"/>
        <v>5.3314E-2</v>
      </c>
      <c r="S1717" s="8">
        <f t="shared" si="830"/>
        <v>13.113270010000001</v>
      </c>
      <c r="T1717" s="113">
        <f t="shared" si="838"/>
        <v>0.1047</v>
      </c>
      <c r="U1717" s="111">
        <f t="shared" si="846"/>
        <v>23</v>
      </c>
      <c r="V1717" s="111">
        <v>252</v>
      </c>
      <c r="W1717" s="110">
        <f t="shared" si="831"/>
        <v>1.0091295069999999</v>
      </c>
      <c r="X1717" s="103">
        <f t="shared" si="832"/>
        <v>2.2455206900000002</v>
      </c>
      <c r="Y1717" s="8">
        <f t="shared" si="839"/>
        <v>15.3587907</v>
      </c>
      <c r="Z1717" s="114" t="str">
        <f t="shared" si="842"/>
        <v>A+J=</v>
      </c>
      <c r="AA1717" s="108">
        <f t="shared" si="843"/>
        <v>45982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>
        <f t="shared" si="833"/>
        <v>45983</v>
      </c>
      <c r="B1718" s="103">
        <f t="shared" si="826"/>
        <v>232.96796568000002</v>
      </c>
      <c r="C1718" s="103">
        <f t="shared" si="840"/>
        <v>165.96606424999999</v>
      </c>
      <c r="D1718" s="104">
        <f t="shared" si="834"/>
        <v>1209.432</v>
      </c>
      <c r="E1718" s="105">
        <f t="shared" si="847"/>
        <v>1212.296</v>
      </c>
      <c r="F1718" s="106">
        <f t="shared" si="848"/>
        <v>45951</v>
      </c>
      <c r="G1718" s="107">
        <f t="shared" si="827"/>
        <v>2.3680537640811128E-3</v>
      </c>
      <c r="H1718" s="108">
        <f t="shared" si="841"/>
        <v>46013</v>
      </c>
      <c r="I1718" s="108">
        <f t="shared" si="828"/>
        <v>46013</v>
      </c>
      <c r="J1718" s="109">
        <f t="shared" si="835"/>
        <v>21</v>
      </c>
      <c r="K1718" s="109">
        <f t="shared" si="851"/>
        <v>1</v>
      </c>
      <c r="L1718" s="8">
        <f t="shared" si="836"/>
        <v>1.0001126300000001</v>
      </c>
      <c r="M1718" s="110">
        <f t="shared" si="850"/>
        <v>1.0023680500000001</v>
      </c>
      <c r="N1718" s="110">
        <f t="shared" si="845"/>
        <v>1.4029958870446493</v>
      </c>
      <c r="O1718" s="103">
        <f t="shared" si="849"/>
        <v>1.4031539</v>
      </c>
      <c r="P1718" s="103">
        <f t="shared" si="829"/>
        <v>232.87593032000001</v>
      </c>
      <c r="Q1718" s="11">
        <f t="shared" si="844"/>
        <v>0</v>
      </c>
      <c r="R1718" s="7">
        <f t="shared" si="837"/>
        <v>0</v>
      </c>
      <c r="S1718" s="8">
        <f t="shared" si="830"/>
        <v>0</v>
      </c>
      <c r="T1718" s="113">
        <f t="shared" si="838"/>
        <v>0.1047</v>
      </c>
      <c r="U1718" s="111">
        <f t="shared" si="846"/>
        <v>1</v>
      </c>
      <c r="V1718" s="111">
        <v>252</v>
      </c>
      <c r="W1718" s="110">
        <f t="shared" si="831"/>
        <v>1.0003952119999999</v>
      </c>
      <c r="X1718" s="103">
        <f t="shared" si="832"/>
        <v>9.2035359999999997E-2</v>
      </c>
      <c r="Y1718" s="8">
        <f t="shared" si="839"/>
        <v>0</v>
      </c>
      <c r="Z1718" s="114" t="str">
        <f t="shared" si="842"/>
        <v>A+J=</v>
      </c>
      <c r="AA1718" s="108">
        <f t="shared" si="843"/>
        <v>46013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>
        <f t="shared" si="833"/>
        <v>45984</v>
      </c>
      <c r="B1719" s="103">
        <f t="shared" si="826"/>
        <v>232.96796568000002</v>
      </c>
      <c r="C1719" s="103">
        <f t="shared" si="840"/>
        <v>165.96606424999999</v>
      </c>
      <c r="D1719" s="104">
        <f t="shared" si="834"/>
        <v>1209.432</v>
      </c>
      <c r="E1719" s="105">
        <f t="shared" si="847"/>
        <v>1212.296</v>
      </c>
      <c r="F1719" s="106">
        <f t="shared" si="848"/>
        <v>45951</v>
      </c>
      <c r="G1719" s="107">
        <f t="shared" si="827"/>
        <v>2.3680537640811128E-3</v>
      </c>
      <c r="H1719" s="108">
        <f t="shared" si="841"/>
        <v>46013</v>
      </c>
      <c r="I1719" s="108">
        <f t="shared" si="828"/>
        <v>46013</v>
      </c>
      <c r="J1719" s="109">
        <f t="shared" si="835"/>
        <v>21</v>
      </c>
      <c r="K1719" s="109">
        <f t="shared" si="851"/>
        <v>1</v>
      </c>
      <c r="L1719" s="8">
        <f t="shared" si="836"/>
        <v>1.0001126300000001</v>
      </c>
      <c r="M1719" s="110">
        <f t="shared" si="850"/>
        <v>1.0023680500000001</v>
      </c>
      <c r="N1719" s="110">
        <f t="shared" si="845"/>
        <v>1.4029958870446493</v>
      </c>
      <c r="O1719" s="103">
        <f t="shared" si="849"/>
        <v>1.4031539</v>
      </c>
      <c r="P1719" s="103">
        <f t="shared" si="829"/>
        <v>232.87593032000001</v>
      </c>
      <c r="Q1719" s="11">
        <f t="shared" si="844"/>
        <v>0</v>
      </c>
      <c r="R1719" s="7">
        <f t="shared" si="837"/>
        <v>0</v>
      </c>
      <c r="S1719" s="8">
        <f t="shared" si="830"/>
        <v>0</v>
      </c>
      <c r="T1719" s="113">
        <f t="shared" si="838"/>
        <v>0.1047</v>
      </c>
      <c r="U1719" s="111">
        <f t="shared" si="846"/>
        <v>1</v>
      </c>
      <c r="V1719" s="111">
        <v>252</v>
      </c>
      <c r="W1719" s="110">
        <f t="shared" si="831"/>
        <v>1.0003952119999999</v>
      </c>
      <c r="X1719" s="103">
        <f t="shared" si="832"/>
        <v>9.2035359999999997E-2</v>
      </c>
      <c r="Y1719" s="8">
        <f t="shared" si="839"/>
        <v>0</v>
      </c>
      <c r="Z1719" s="114" t="str">
        <f t="shared" si="842"/>
        <v>A+J=</v>
      </c>
      <c r="AA1719" s="108">
        <f t="shared" si="843"/>
        <v>46013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>
        <f t="shared" si="833"/>
        <v>45985</v>
      </c>
      <c r="B1720" s="103">
        <f t="shared" si="826"/>
        <v>232.96796568000002</v>
      </c>
      <c r="C1720" s="103">
        <f t="shared" si="840"/>
        <v>165.96606424999999</v>
      </c>
      <c r="D1720" s="104">
        <f t="shared" si="834"/>
        <v>1209.432</v>
      </c>
      <c r="E1720" s="105">
        <f t="shared" si="847"/>
        <v>1212.296</v>
      </c>
      <c r="F1720" s="106">
        <f t="shared" si="848"/>
        <v>45951</v>
      </c>
      <c r="G1720" s="107">
        <f t="shared" si="827"/>
        <v>2.3680537640811128E-3</v>
      </c>
      <c r="H1720" s="108">
        <f t="shared" si="841"/>
        <v>46013</v>
      </c>
      <c r="I1720" s="108">
        <f t="shared" si="828"/>
        <v>46013</v>
      </c>
      <c r="J1720" s="109">
        <f t="shared" si="835"/>
        <v>21</v>
      </c>
      <c r="K1720" s="109">
        <f t="shared" si="851"/>
        <v>1</v>
      </c>
      <c r="L1720" s="8">
        <f t="shared" si="836"/>
        <v>1.0001126300000001</v>
      </c>
      <c r="M1720" s="110">
        <f t="shared" si="850"/>
        <v>1.0023680500000001</v>
      </c>
      <c r="N1720" s="110">
        <f t="shared" si="845"/>
        <v>1.4029958870446493</v>
      </c>
      <c r="O1720" s="103">
        <f t="shared" si="849"/>
        <v>1.4031539</v>
      </c>
      <c r="P1720" s="103">
        <f t="shared" si="829"/>
        <v>232.87593032000001</v>
      </c>
      <c r="Q1720" s="11">
        <f t="shared" si="844"/>
        <v>0</v>
      </c>
      <c r="R1720" s="7">
        <f t="shared" si="837"/>
        <v>0</v>
      </c>
      <c r="S1720" s="8">
        <f t="shared" si="830"/>
        <v>0</v>
      </c>
      <c r="T1720" s="113">
        <f t="shared" si="838"/>
        <v>0.1047</v>
      </c>
      <c r="U1720" s="111">
        <f t="shared" si="846"/>
        <v>1</v>
      </c>
      <c r="V1720" s="111">
        <v>252</v>
      </c>
      <c r="W1720" s="110">
        <f t="shared" si="831"/>
        <v>1.0003952119999999</v>
      </c>
      <c r="X1720" s="103">
        <f t="shared" si="832"/>
        <v>9.2035359999999997E-2</v>
      </c>
      <c r="Y1720" s="8">
        <f t="shared" si="839"/>
        <v>0</v>
      </c>
      <c r="Z1720" s="114" t="str">
        <f t="shared" si="842"/>
        <v>A+J=</v>
      </c>
      <c r="AA1720" s="108">
        <f t="shared" si="843"/>
        <v>46013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>
        <f t="shared" si="833"/>
        <v>45986</v>
      </c>
      <c r="B1721" s="103">
        <f t="shared" si="826"/>
        <v>233.08628927000001</v>
      </c>
      <c r="C1721" s="103">
        <f t="shared" si="840"/>
        <v>165.96606424999999</v>
      </c>
      <c r="D1721" s="104">
        <f t="shared" si="834"/>
        <v>1209.432</v>
      </c>
      <c r="E1721" s="105">
        <f t="shared" si="847"/>
        <v>1212.296</v>
      </c>
      <c r="F1721" s="106">
        <f t="shared" si="848"/>
        <v>45951</v>
      </c>
      <c r="G1721" s="107">
        <f t="shared" si="827"/>
        <v>2.3680537640811128E-3</v>
      </c>
      <c r="H1721" s="108">
        <f t="shared" si="841"/>
        <v>46013</v>
      </c>
      <c r="I1721" s="108">
        <f t="shared" si="828"/>
        <v>46013</v>
      </c>
      <c r="J1721" s="109">
        <f t="shared" si="835"/>
        <v>21</v>
      </c>
      <c r="K1721" s="109">
        <f t="shared" si="851"/>
        <v>2</v>
      </c>
      <c r="L1721" s="8">
        <f t="shared" si="836"/>
        <v>1.00022528</v>
      </c>
      <c r="M1721" s="110">
        <f t="shared" si="850"/>
        <v>1.0023680500000001</v>
      </c>
      <c r="N1721" s="110">
        <f t="shared" si="845"/>
        <v>1.4029958870446493</v>
      </c>
      <c r="O1721" s="103">
        <f t="shared" si="849"/>
        <v>1.40331195</v>
      </c>
      <c r="P1721" s="103">
        <f t="shared" si="829"/>
        <v>232.90216125000001</v>
      </c>
      <c r="Q1721" s="11">
        <f t="shared" si="844"/>
        <v>0</v>
      </c>
      <c r="R1721" s="7">
        <f t="shared" si="837"/>
        <v>0</v>
      </c>
      <c r="S1721" s="8">
        <f t="shared" si="830"/>
        <v>0</v>
      </c>
      <c r="T1721" s="113">
        <f t="shared" si="838"/>
        <v>0.1047</v>
      </c>
      <c r="U1721" s="111">
        <f t="shared" si="846"/>
        <v>2</v>
      </c>
      <c r="V1721" s="111">
        <v>252</v>
      </c>
      <c r="W1721" s="110">
        <f t="shared" si="831"/>
        <v>1.000790581</v>
      </c>
      <c r="X1721" s="103">
        <f t="shared" si="832"/>
        <v>0.18412802</v>
      </c>
      <c r="Y1721" s="8">
        <f t="shared" si="839"/>
        <v>0</v>
      </c>
      <c r="Z1721" s="114" t="str">
        <f t="shared" si="842"/>
        <v>A+J=</v>
      </c>
      <c r="AA1721" s="108">
        <f t="shared" si="843"/>
        <v>46013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>
        <f t="shared" si="833"/>
        <v>45987</v>
      </c>
      <c r="B1722" s="103">
        <f t="shared" si="826"/>
        <v>233.20467303999999</v>
      </c>
      <c r="C1722" s="103">
        <f t="shared" si="840"/>
        <v>165.96606424999999</v>
      </c>
      <c r="D1722" s="104">
        <f t="shared" si="834"/>
        <v>1209.432</v>
      </c>
      <c r="E1722" s="105">
        <f t="shared" si="847"/>
        <v>1212.296</v>
      </c>
      <c r="F1722" s="106">
        <f t="shared" si="848"/>
        <v>45951</v>
      </c>
      <c r="G1722" s="107">
        <f t="shared" si="827"/>
        <v>2.3680537640811128E-3</v>
      </c>
      <c r="H1722" s="108">
        <f t="shared" si="841"/>
        <v>46013</v>
      </c>
      <c r="I1722" s="108">
        <f t="shared" si="828"/>
        <v>46013</v>
      </c>
      <c r="J1722" s="109">
        <f t="shared" si="835"/>
        <v>21</v>
      </c>
      <c r="K1722" s="109">
        <f t="shared" si="851"/>
        <v>3</v>
      </c>
      <c r="L1722" s="8">
        <f t="shared" si="836"/>
        <v>1.00033795</v>
      </c>
      <c r="M1722" s="110">
        <f t="shared" si="850"/>
        <v>1.0023680500000001</v>
      </c>
      <c r="N1722" s="110">
        <f t="shared" si="845"/>
        <v>1.4029958870446493</v>
      </c>
      <c r="O1722" s="103">
        <f t="shared" si="849"/>
        <v>1.4034700200000001</v>
      </c>
      <c r="P1722" s="103">
        <f t="shared" si="829"/>
        <v>232.92839551</v>
      </c>
      <c r="Q1722" s="11">
        <f t="shared" si="844"/>
        <v>0</v>
      </c>
      <c r="R1722" s="7">
        <f t="shared" si="837"/>
        <v>0</v>
      </c>
      <c r="S1722" s="8">
        <f t="shared" si="830"/>
        <v>0</v>
      </c>
      <c r="T1722" s="113">
        <f t="shared" si="838"/>
        <v>0.1047</v>
      </c>
      <c r="U1722" s="111">
        <f t="shared" si="846"/>
        <v>3</v>
      </c>
      <c r="V1722" s="111">
        <v>252</v>
      </c>
      <c r="W1722" s="110">
        <f t="shared" si="831"/>
        <v>1.0011861049999999</v>
      </c>
      <c r="X1722" s="103">
        <f t="shared" si="832"/>
        <v>0.27627752999999999</v>
      </c>
      <c r="Y1722" s="8">
        <f t="shared" si="839"/>
        <v>0</v>
      </c>
      <c r="Z1722" s="114" t="str">
        <f t="shared" si="842"/>
        <v>A+J=</v>
      </c>
      <c r="AA1722" s="108">
        <f t="shared" si="843"/>
        <v>46013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>
        <f t="shared" si="833"/>
        <v>45988</v>
      </c>
      <c r="B1723" s="103">
        <f t="shared" si="826"/>
        <v>233.32311579</v>
      </c>
      <c r="C1723" s="103">
        <f t="shared" si="840"/>
        <v>165.96606424999999</v>
      </c>
      <c r="D1723" s="104">
        <f t="shared" si="834"/>
        <v>1209.432</v>
      </c>
      <c r="E1723" s="105">
        <f t="shared" si="847"/>
        <v>1212.296</v>
      </c>
      <c r="F1723" s="106">
        <f t="shared" si="848"/>
        <v>45951</v>
      </c>
      <c r="G1723" s="107">
        <f t="shared" si="827"/>
        <v>2.3680537640811128E-3</v>
      </c>
      <c r="H1723" s="108">
        <f t="shared" si="841"/>
        <v>46013</v>
      </c>
      <c r="I1723" s="108">
        <f t="shared" si="828"/>
        <v>46013</v>
      </c>
      <c r="J1723" s="109">
        <f t="shared" si="835"/>
        <v>21</v>
      </c>
      <c r="K1723" s="109">
        <f t="shared" si="851"/>
        <v>4</v>
      </c>
      <c r="L1723" s="8">
        <f t="shared" si="836"/>
        <v>1.0004506200000001</v>
      </c>
      <c r="M1723" s="110">
        <f t="shared" si="850"/>
        <v>1.0023680500000001</v>
      </c>
      <c r="N1723" s="110">
        <f t="shared" si="845"/>
        <v>1.4029958870446493</v>
      </c>
      <c r="O1723" s="103">
        <f t="shared" si="849"/>
        <v>1.4036280999999999</v>
      </c>
      <c r="P1723" s="103">
        <f t="shared" si="829"/>
        <v>232.95463142</v>
      </c>
      <c r="Q1723" s="11">
        <f t="shared" si="844"/>
        <v>0</v>
      </c>
      <c r="R1723" s="7">
        <f t="shared" si="837"/>
        <v>0</v>
      </c>
      <c r="S1723" s="8">
        <f t="shared" si="830"/>
        <v>0</v>
      </c>
      <c r="T1723" s="113">
        <f t="shared" si="838"/>
        <v>0.1047</v>
      </c>
      <c r="U1723" s="111">
        <f t="shared" si="846"/>
        <v>4</v>
      </c>
      <c r="V1723" s="111">
        <v>252</v>
      </c>
      <c r="W1723" s="110">
        <f t="shared" si="831"/>
        <v>1.001581786</v>
      </c>
      <c r="X1723" s="103">
        <f t="shared" si="832"/>
        <v>0.36848437000000001</v>
      </c>
      <c r="Y1723" s="8">
        <f t="shared" si="839"/>
        <v>0</v>
      </c>
      <c r="Z1723" s="114" t="str">
        <f t="shared" si="842"/>
        <v>A+J=</v>
      </c>
      <c r="AA1723" s="108">
        <f t="shared" si="843"/>
        <v>46013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>
        <f t="shared" si="833"/>
        <v>45989</v>
      </c>
      <c r="B1724" s="103">
        <f t="shared" si="826"/>
        <v>233.44161922000001</v>
      </c>
      <c r="C1724" s="103">
        <f t="shared" si="840"/>
        <v>165.96606424999999</v>
      </c>
      <c r="D1724" s="104">
        <f t="shared" si="834"/>
        <v>1209.432</v>
      </c>
      <c r="E1724" s="105">
        <f t="shared" si="847"/>
        <v>1212.296</v>
      </c>
      <c r="F1724" s="106">
        <f t="shared" si="848"/>
        <v>45951</v>
      </c>
      <c r="G1724" s="107">
        <f t="shared" si="827"/>
        <v>2.3680537640811128E-3</v>
      </c>
      <c r="H1724" s="108">
        <f t="shared" si="841"/>
        <v>46013</v>
      </c>
      <c r="I1724" s="108">
        <f t="shared" si="828"/>
        <v>46013</v>
      </c>
      <c r="J1724" s="109">
        <f t="shared" si="835"/>
        <v>21</v>
      </c>
      <c r="K1724" s="109">
        <f t="shared" si="851"/>
        <v>5</v>
      </c>
      <c r="L1724" s="8">
        <f t="shared" si="836"/>
        <v>1.00056331</v>
      </c>
      <c r="M1724" s="110">
        <f t="shared" si="850"/>
        <v>1.0023680500000001</v>
      </c>
      <c r="N1724" s="110">
        <f t="shared" si="845"/>
        <v>1.4029958870446493</v>
      </c>
      <c r="O1724" s="103">
        <f t="shared" si="849"/>
        <v>1.4037862000000001</v>
      </c>
      <c r="P1724" s="103">
        <f t="shared" si="829"/>
        <v>232.98087065999999</v>
      </c>
      <c r="Q1724" s="11">
        <f t="shared" si="844"/>
        <v>0</v>
      </c>
      <c r="R1724" s="7">
        <f t="shared" si="837"/>
        <v>0</v>
      </c>
      <c r="S1724" s="8">
        <f t="shared" si="830"/>
        <v>0</v>
      </c>
      <c r="T1724" s="113">
        <f t="shared" si="838"/>
        <v>0.1047</v>
      </c>
      <c r="U1724" s="111">
        <f t="shared" si="846"/>
        <v>5</v>
      </c>
      <c r="V1724" s="111">
        <v>252</v>
      </c>
      <c r="W1724" s="110">
        <f t="shared" si="831"/>
        <v>1.001977624</v>
      </c>
      <c r="X1724" s="103">
        <f t="shared" si="832"/>
        <v>0.46074855999999997</v>
      </c>
      <c r="Y1724" s="8">
        <f t="shared" si="839"/>
        <v>0</v>
      </c>
      <c r="Z1724" s="114" t="str">
        <f t="shared" si="842"/>
        <v>A+J=</v>
      </c>
      <c r="AA1724" s="108">
        <f t="shared" si="843"/>
        <v>46013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>
        <f t="shared" si="833"/>
        <v>45990</v>
      </c>
      <c r="B1725" s="103">
        <f t="shared" si="826"/>
        <v>233.56018284999999</v>
      </c>
      <c r="C1725" s="103">
        <f t="shared" si="840"/>
        <v>165.96606424999999</v>
      </c>
      <c r="D1725" s="104">
        <f t="shared" si="834"/>
        <v>1209.432</v>
      </c>
      <c r="E1725" s="105">
        <f t="shared" si="847"/>
        <v>1212.296</v>
      </c>
      <c r="F1725" s="106">
        <f t="shared" si="848"/>
        <v>45951</v>
      </c>
      <c r="G1725" s="107">
        <f t="shared" si="827"/>
        <v>2.3680537640811128E-3</v>
      </c>
      <c r="H1725" s="108">
        <f t="shared" si="841"/>
        <v>46013</v>
      </c>
      <c r="I1725" s="108">
        <f t="shared" si="828"/>
        <v>46013</v>
      </c>
      <c r="J1725" s="109">
        <f t="shared" si="835"/>
        <v>21</v>
      </c>
      <c r="K1725" s="109">
        <f t="shared" si="851"/>
        <v>6</v>
      </c>
      <c r="L1725" s="8">
        <f t="shared" si="836"/>
        <v>1.0006760100000001</v>
      </c>
      <c r="M1725" s="110">
        <f t="shared" si="850"/>
        <v>1.0023680500000001</v>
      </c>
      <c r="N1725" s="110">
        <f t="shared" si="845"/>
        <v>1.4029958870446493</v>
      </c>
      <c r="O1725" s="103">
        <f t="shared" si="849"/>
        <v>1.4039443199999999</v>
      </c>
      <c r="P1725" s="103">
        <f t="shared" si="829"/>
        <v>233.00711321</v>
      </c>
      <c r="Q1725" s="11">
        <f t="shared" si="844"/>
        <v>0</v>
      </c>
      <c r="R1725" s="7">
        <f t="shared" si="837"/>
        <v>0</v>
      </c>
      <c r="S1725" s="8">
        <f t="shared" si="830"/>
        <v>0</v>
      </c>
      <c r="T1725" s="113">
        <f t="shared" si="838"/>
        <v>0.1047</v>
      </c>
      <c r="U1725" s="111">
        <f t="shared" si="846"/>
        <v>6</v>
      </c>
      <c r="V1725" s="111">
        <v>252</v>
      </c>
      <c r="W1725" s="110">
        <f t="shared" si="831"/>
        <v>1.0023736169999999</v>
      </c>
      <c r="X1725" s="103">
        <f t="shared" si="832"/>
        <v>0.55306964000000003</v>
      </c>
      <c r="Y1725" s="8">
        <f t="shared" si="839"/>
        <v>0</v>
      </c>
      <c r="Z1725" s="114" t="str">
        <f t="shared" si="842"/>
        <v>A+J=</v>
      </c>
      <c r="AA1725" s="108">
        <f t="shared" si="843"/>
        <v>46013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>
        <f t="shared" si="833"/>
        <v>45991</v>
      </c>
      <c r="B1726" s="103">
        <f t="shared" si="826"/>
        <v>233.56018284999999</v>
      </c>
      <c r="C1726" s="103">
        <f t="shared" si="840"/>
        <v>165.96606424999999</v>
      </c>
      <c r="D1726" s="104">
        <f t="shared" si="834"/>
        <v>1209.432</v>
      </c>
      <c r="E1726" s="105">
        <f t="shared" si="847"/>
        <v>1212.296</v>
      </c>
      <c r="F1726" s="106">
        <f t="shared" si="848"/>
        <v>45951</v>
      </c>
      <c r="G1726" s="107">
        <f t="shared" si="827"/>
        <v>2.3680537640811128E-3</v>
      </c>
      <c r="H1726" s="108">
        <f t="shared" si="841"/>
        <v>46013</v>
      </c>
      <c r="I1726" s="108">
        <f t="shared" si="828"/>
        <v>46013</v>
      </c>
      <c r="J1726" s="109">
        <f t="shared" si="835"/>
        <v>21</v>
      </c>
      <c r="K1726" s="109">
        <f t="shared" si="851"/>
        <v>6</v>
      </c>
      <c r="L1726" s="8">
        <f t="shared" si="836"/>
        <v>1.0006760100000001</v>
      </c>
      <c r="M1726" s="110">
        <f t="shared" si="850"/>
        <v>1.0023680500000001</v>
      </c>
      <c r="N1726" s="110">
        <f t="shared" si="845"/>
        <v>1.4029958870446493</v>
      </c>
      <c r="O1726" s="103">
        <f t="shared" si="849"/>
        <v>1.4039443199999999</v>
      </c>
      <c r="P1726" s="103">
        <f t="shared" si="829"/>
        <v>233.00711321</v>
      </c>
      <c r="Q1726" s="11">
        <f t="shared" si="844"/>
        <v>0</v>
      </c>
      <c r="R1726" s="7">
        <f t="shared" si="837"/>
        <v>0</v>
      </c>
      <c r="S1726" s="8">
        <f t="shared" si="830"/>
        <v>0</v>
      </c>
      <c r="T1726" s="113">
        <f t="shared" si="838"/>
        <v>0.1047</v>
      </c>
      <c r="U1726" s="111">
        <f t="shared" si="846"/>
        <v>6</v>
      </c>
      <c r="V1726" s="111">
        <v>252</v>
      </c>
      <c r="W1726" s="110">
        <f t="shared" si="831"/>
        <v>1.0023736169999999</v>
      </c>
      <c r="X1726" s="103">
        <f t="shared" si="832"/>
        <v>0.55306964000000003</v>
      </c>
      <c r="Y1726" s="8">
        <f t="shared" si="839"/>
        <v>0</v>
      </c>
      <c r="Z1726" s="114" t="str">
        <f t="shared" si="842"/>
        <v>A+J=</v>
      </c>
      <c r="AA1726" s="108">
        <f t="shared" si="843"/>
        <v>46013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>
        <f t="shared" si="833"/>
        <v>45992</v>
      </c>
      <c r="B1727" s="103">
        <f t="shared" si="826"/>
        <v>233.56018284999999</v>
      </c>
      <c r="C1727" s="103">
        <f t="shared" si="840"/>
        <v>165.96606424999999</v>
      </c>
      <c r="D1727" s="104">
        <f t="shared" si="834"/>
        <v>1209.432</v>
      </c>
      <c r="E1727" s="105">
        <f t="shared" si="847"/>
        <v>1212.296</v>
      </c>
      <c r="F1727" s="106">
        <f t="shared" si="848"/>
        <v>45951</v>
      </c>
      <c r="G1727" s="107">
        <f t="shared" si="827"/>
        <v>2.3680537640811128E-3</v>
      </c>
      <c r="H1727" s="108">
        <f t="shared" si="841"/>
        <v>46013</v>
      </c>
      <c r="I1727" s="108">
        <f t="shared" si="828"/>
        <v>46013</v>
      </c>
      <c r="J1727" s="109">
        <f t="shared" si="835"/>
        <v>21</v>
      </c>
      <c r="K1727" s="109">
        <f t="shared" si="851"/>
        <v>6</v>
      </c>
      <c r="L1727" s="8">
        <f t="shared" si="836"/>
        <v>1.0006760100000001</v>
      </c>
      <c r="M1727" s="110">
        <f t="shared" si="850"/>
        <v>1.0023680500000001</v>
      </c>
      <c r="N1727" s="110">
        <f t="shared" si="845"/>
        <v>1.4029958870446493</v>
      </c>
      <c r="O1727" s="103">
        <f t="shared" si="849"/>
        <v>1.4039443199999999</v>
      </c>
      <c r="P1727" s="103">
        <f t="shared" si="829"/>
        <v>233.00711321</v>
      </c>
      <c r="Q1727" s="11">
        <f t="shared" si="844"/>
        <v>0</v>
      </c>
      <c r="R1727" s="7">
        <f t="shared" si="837"/>
        <v>0</v>
      </c>
      <c r="S1727" s="8">
        <f t="shared" si="830"/>
        <v>0</v>
      </c>
      <c r="T1727" s="113">
        <f t="shared" si="838"/>
        <v>0.1047</v>
      </c>
      <c r="U1727" s="111">
        <f t="shared" si="846"/>
        <v>6</v>
      </c>
      <c r="V1727" s="111">
        <v>252</v>
      </c>
      <c r="W1727" s="110">
        <f t="shared" si="831"/>
        <v>1.0023736169999999</v>
      </c>
      <c r="X1727" s="103">
        <f t="shared" si="832"/>
        <v>0.55306964000000003</v>
      </c>
      <c r="Y1727" s="8">
        <f t="shared" si="839"/>
        <v>0</v>
      </c>
      <c r="Z1727" s="114" t="str">
        <f t="shared" si="842"/>
        <v>A+J=</v>
      </c>
      <c r="AA1727" s="108">
        <f t="shared" si="843"/>
        <v>46013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>
        <f t="shared" si="833"/>
        <v>45993</v>
      </c>
      <c r="B1728" s="103">
        <f t="shared" si="826"/>
        <v>233.67880575999999</v>
      </c>
      <c r="C1728" s="103">
        <f t="shared" si="840"/>
        <v>165.96606424999999</v>
      </c>
      <c r="D1728" s="104">
        <f t="shared" si="834"/>
        <v>1209.432</v>
      </c>
      <c r="E1728" s="105">
        <f t="shared" si="847"/>
        <v>1212.296</v>
      </c>
      <c r="F1728" s="106">
        <f t="shared" si="848"/>
        <v>45951</v>
      </c>
      <c r="G1728" s="107">
        <f t="shared" si="827"/>
        <v>2.3680537640811128E-3</v>
      </c>
      <c r="H1728" s="108">
        <f t="shared" si="841"/>
        <v>46013</v>
      </c>
      <c r="I1728" s="108">
        <f t="shared" si="828"/>
        <v>46013</v>
      </c>
      <c r="J1728" s="109">
        <f t="shared" si="835"/>
        <v>21</v>
      </c>
      <c r="K1728" s="109">
        <f t="shared" si="851"/>
        <v>7</v>
      </c>
      <c r="L1728" s="8">
        <f t="shared" si="836"/>
        <v>1.0007887200000001</v>
      </c>
      <c r="M1728" s="110">
        <f t="shared" si="850"/>
        <v>1.0023680500000001</v>
      </c>
      <c r="N1728" s="110">
        <f t="shared" si="845"/>
        <v>1.4029958870446493</v>
      </c>
      <c r="O1728" s="103">
        <f t="shared" si="849"/>
        <v>1.4041024499999999</v>
      </c>
      <c r="P1728" s="103">
        <f t="shared" si="829"/>
        <v>233.03335743</v>
      </c>
      <c r="Q1728" s="11">
        <f t="shared" si="844"/>
        <v>0</v>
      </c>
      <c r="R1728" s="7">
        <f t="shared" si="837"/>
        <v>0</v>
      </c>
      <c r="S1728" s="8">
        <f t="shared" si="830"/>
        <v>0</v>
      </c>
      <c r="T1728" s="113">
        <f t="shared" si="838"/>
        <v>0.1047</v>
      </c>
      <c r="U1728" s="111">
        <f t="shared" si="846"/>
        <v>7</v>
      </c>
      <c r="V1728" s="111">
        <v>252</v>
      </c>
      <c r="W1728" s="110">
        <f t="shared" si="831"/>
        <v>1.0027697680000001</v>
      </c>
      <c r="X1728" s="103">
        <f t="shared" si="832"/>
        <v>0.64544833000000001</v>
      </c>
      <c r="Y1728" s="8">
        <f t="shared" si="839"/>
        <v>0</v>
      </c>
      <c r="Z1728" s="114" t="str">
        <f t="shared" si="842"/>
        <v>A+J=</v>
      </c>
      <c r="AA1728" s="108">
        <f t="shared" si="843"/>
        <v>46013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>
        <f t="shared" si="833"/>
        <v>45994</v>
      </c>
      <c r="B1729" s="103">
        <f t="shared" si="826"/>
        <v>233.79749081</v>
      </c>
      <c r="C1729" s="103">
        <f t="shared" si="840"/>
        <v>165.96606424999999</v>
      </c>
      <c r="D1729" s="104">
        <f t="shared" si="834"/>
        <v>1209.432</v>
      </c>
      <c r="E1729" s="105">
        <f t="shared" si="847"/>
        <v>1212.296</v>
      </c>
      <c r="F1729" s="106">
        <f t="shared" si="848"/>
        <v>45951</v>
      </c>
      <c r="G1729" s="107">
        <f t="shared" si="827"/>
        <v>2.3680537640811128E-3</v>
      </c>
      <c r="H1729" s="108">
        <f t="shared" si="841"/>
        <v>46013</v>
      </c>
      <c r="I1729" s="108">
        <f t="shared" si="828"/>
        <v>46013</v>
      </c>
      <c r="J1729" s="109">
        <f t="shared" si="835"/>
        <v>21</v>
      </c>
      <c r="K1729" s="109">
        <f t="shared" si="851"/>
        <v>8</v>
      </c>
      <c r="L1729" s="8">
        <f t="shared" si="836"/>
        <v>1.00090145</v>
      </c>
      <c r="M1729" s="110">
        <f t="shared" si="850"/>
        <v>1.0023680500000001</v>
      </c>
      <c r="N1729" s="110">
        <f t="shared" si="845"/>
        <v>1.4029958870446493</v>
      </c>
      <c r="O1729" s="103">
        <f t="shared" si="849"/>
        <v>1.4042606099999999</v>
      </c>
      <c r="P1729" s="103">
        <f t="shared" si="829"/>
        <v>233.05960662000001</v>
      </c>
      <c r="Q1729" s="11">
        <f t="shared" si="844"/>
        <v>0</v>
      </c>
      <c r="R1729" s="7">
        <f t="shared" si="837"/>
        <v>0</v>
      </c>
      <c r="S1729" s="8">
        <f t="shared" si="830"/>
        <v>0</v>
      </c>
      <c r="T1729" s="113">
        <f t="shared" si="838"/>
        <v>0.1047</v>
      </c>
      <c r="U1729" s="111">
        <f t="shared" si="846"/>
        <v>8</v>
      </c>
      <c r="V1729" s="111">
        <v>252</v>
      </c>
      <c r="W1729" s="110">
        <f t="shared" si="831"/>
        <v>1.003166075</v>
      </c>
      <c r="X1729" s="103">
        <f t="shared" si="832"/>
        <v>0.73788419000000005</v>
      </c>
      <c r="Y1729" s="8">
        <f t="shared" si="839"/>
        <v>0</v>
      </c>
      <c r="Z1729" s="114" t="str">
        <f t="shared" si="842"/>
        <v>A+J=</v>
      </c>
      <c r="AA1729" s="108">
        <f t="shared" si="843"/>
        <v>46013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>
        <f t="shared" si="833"/>
        <v>45995</v>
      </c>
      <c r="B1730" s="103">
        <f t="shared" si="826"/>
        <v>233.91623636</v>
      </c>
      <c r="C1730" s="103">
        <f t="shared" si="840"/>
        <v>165.96606424999999</v>
      </c>
      <c r="D1730" s="104">
        <f t="shared" si="834"/>
        <v>1209.432</v>
      </c>
      <c r="E1730" s="105">
        <f t="shared" si="847"/>
        <v>1212.296</v>
      </c>
      <c r="F1730" s="106">
        <f t="shared" si="848"/>
        <v>45951</v>
      </c>
      <c r="G1730" s="107">
        <f t="shared" si="827"/>
        <v>2.3680537640811128E-3</v>
      </c>
      <c r="H1730" s="108">
        <f t="shared" si="841"/>
        <v>46013</v>
      </c>
      <c r="I1730" s="108">
        <f t="shared" si="828"/>
        <v>46013</v>
      </c>
      <c r="J1730" s="109">
        <f t="shared" si="835"/>
        <v>21</v>
      </c>
      <c r="K1730" s="109">
        <f t="shared" si="851"/>
        <v>9</v>
      </c>
      <c r="L1730" s="8">
        <f t="shared" si="836"/>
        <v>1.00101419</v>
      </c>
      <c r="M1730" s="110">
        <f t="shared" si="850"/>
        <v>1.0023680500000001</v>
      </c>
      <c r="N1730" s="110">
        <f t="shared" si="845"/>
        <v>1.4029958870446493</v>
      </c>
      <c r="O1730" s="103">
        <f t="shared" si="849"/>
        <v>1.40441879</v>
      </c>
      <c r="P1730" s="103">
        <f t="shared" si="829"/>
        <v>233.08585912999999</v>
      </c>
      <c r="Q1730" s="11">
        <f t="shared" si="844"/>
        <v>0</v>
      </c>
      <c r="R1730" s="7">
        <f t="shared" si="837"/>
        <v>0</v>
      </c>
      <c r="S1730" s="8">
        <f t="shared" si="830"/>
        <v>0</v>
      </c>
      <c r="T1730" s="113">
        <f t="shared" si="838"/>
        <v>0.1047</v>
      </c>
      <c r="U1730" s="111">
        <f t="shared" si="846"/>
        <v>9</v>
      </c>
      <c r="V1730" s="111">
        <v>252</v>
      </c>
      <c r="W1730" s="110">
        <f t="shared" si="831"/>
        <v>1.0035625379999999</v>
      </c>
      <c r="X1730" s="103">
        <f t="shared" si="832"/>
        <v>0.83037722999999997</v>
      </c>
      <c r="Y1730" s="8">
        <f t="shared" si="839"/>
        <v>0</v>
      </c>
      <c r="Z1730" s="114" t="str">
        <f t="shared" si="842"/>
        <v>A+J=</v>
      </c>
      <c r="AA1730" s="108">
        <f t="shared" si="843"/>
        <v>46013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>
        <f t="shared" si="833"/>
        <v>45996</v>
      </c>
      <c r="B1731" s="103">
        <f t="shared" si="826"/>
        <v>234.03503931999998</v>
      </c>
      <c r="C1731" s="103">
        <f t="shared" si="840"/>
        <v>165.96606424999999</v>
      </c>
      <c r="D1731" s="104">
        <f t="shared" si="834"/>
        <v>1209.432</v>
      </c>
      <c r="E1731" s="105">
        <f t="shared" si="847"/>
        <v>1212.296</v>
      </c>
      <c r="F1731" s="106">
        <f t="shared" si="848"/>
        <v>45951</v>
      </c>
      <c r="G1731" s="107">
        <f t="shared" si="827"/>
        <v>2.3680537640811128E-3</v>
      </c>
      <c r="H1731" s="108">
        <f t="shared" si="841"/>
        <v>46013</v>
      </c>
      <c r="I1731" s="108">
        <f t="shared" si="828"/>
        <v>46013</v>
      </c>
      <c r="J1731" s="109">
        <f t="shared" si="835"/>
        <v>21</v>
      </c>
      <c r="K1731" s="109">
        <f t="shared" si="851"/>
        <v>10</v>
      </c>
      <c r="L1731" s="8">
        <f t="shared" si="836"/>
        <v>1.00112694</v>
      </c>
      <c r="M1731" s="110">
        <f t="shared" si="850"/>
        <v>1.0023680500000001</v>
      </c>
      <c r="N1731" s="110">
        <f t="shared" si="845"/>
        <v>1.4029958870446493</v>
      </c>
      <c r="O1731" s="103">
        <f t="shared" si="849"/>
        <v>1.4045769699999999</v>
      </c>
      <c r="P1731" s="103">
        <f t="shared" si="829"/>
        <v>233.11211163999999</v>
      </c>
      <c r="Q1731" s="11">
        <f t="shared" si="844"/>
        <v>0</v>
      </c>
      <c r="R1731" s="7">
        <f t="shared" si="837"/>
        <v>0</v>
      </c>
      <c r="S1731" s="8">
        <f t="shared" si="830"/>
        <v>0</v>
      </c>
      <c r="T1731" s="113">
        <f t="shared" si="838"/>
        <v>0.1047</v>
      </c>
      <c r="U1731" s="111">
        <f t="shared" si="846"/>
        <v>10</v>
      </c>
      <c r="V1731" s="111">
        <v>252</v>
      </c>
      <c r="W1731" s="110">
        <f t="shared" si="831"/>
        <v>1.003959158</v>
      </c>
      <c r="X1731" s="103">
        <f t="shared" si="832"/>
        <v>0.92292768000000003</v>
      </c>
      <c r="Y1731" s="8">
        <f t="shared" si="839"/>
        <v>0</v>
      </c>
      <c r="Z1731" s="114" t="str">
        <f t="shared" si="842"/>
        <v>A+J=</v>
      </c>
      <c r="AA1731" s="108">
        <f t="shared" si="843"/>
        <v>46013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>
        <f t="shared" si="833"/>
        <v>45997</v>
      </c>
      <c r="B1732" s="103">
        <f t="shared" si="826"/>
        <v>234.15390637000002</v>
      </c>
      <c r="C1732" s="103">
        <f t="shared" si="840"/>
        <v>165.96606424999999</v>
      </c>
      <c r="D1732" s="104">
        <f t="shared" si="834"/>
        <v>1209.432</v>
      </c>
      <c r="E1732" s="105">
        <f t="shared" si="847"/>
        <v>1212.296</v>
      </c>
      <c r="F1732" s="106">
        <f t="shared" si="848"/>
        <v>45951</v>
      </c>
      <c r="G1732" s="107">
        <f t="shared" si="827"/>
        <v>2.3680537640811128E-3</v>
      </c>
      <c r="H1732" s="108">
        <f t="shared" si="841"/>
        <v>46013</v>
      </c>
      <c r="I1732" s="108">
        <f t="shared" si="828"/>
        <v>46013</v>
      </c>
      <c r="J1732" s="109">
        <f t="shared" si="835"/>
        <v>21</v>
      </c>
      <c r="K1732" s="109">
        <f t="shared" si="851"/>
        <v>11</v>
      </c>
      <c r="L1732" s="8">
        <f t="shared" si="836"/>
        <v>1.0012397099999999</v>
      </c>
      <c r="M1732" s="110">
        <f t="shared" si="850"/>
        <v>1.0023680500000001</v>
      </c>
      <c r="N1732" s="110">
        <f t="shared" si="845"/>
        <v>1.4029958870446493</v>
      </c>
      <c r="O1732" s="103">
        <f t="shared" si="849"/>
        <v>1.40473519</v>
      </c>
      <c r="P1732" s="103">
        <f t="shared" si="829"/>
        <v>233.13837079000001</v>
      </c>
      <c r="Q1732" s="11">
        <f t="shared" si="844"/>
        <v>0</v>
      </c>
      <c r="R1732" s="7">
        <f t="shared" si="837"/>
        <v>0</v>
      </c>
      <c r="S1732" s="8">
        <f t="shared" si="830"/>
        <v>0</v>
      </c>
      <c r="T1732" s="113">
        <f t="shared" si="838"/>
        <v>0.1047</v>
      </c>
      <c r="U1732" s="111">
        <f t="shared" si="846"/>
        <v>11</v>
      </c>
      <c r="V1732" s="111">
        <v>252</v>
      </c>
      <c r="W1732" s="110">
        <f t="shared" si="831"/>
        <v>1.004355935</v>
      </c>
      <c r="X1732" s="103">
        <f t="shared" si="832"/>
        <v>1.0155355800000001</v>
      </c>
      <c r="Y1732" s="8">
        <f t="shared" si="839"/>
        <v>0</v>
      </c>
      <c r="Z1732" s="114" t="str">
        <f t="shared" si="842"/>
        <v>A+J=</v>
      </c>
      <c r="AA1732" s="108">
        <f t="shared" si="843"/>
        <v>46013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>
        <f t="shared" si="833"/>
        <v>45998</v>
      </c>
      <c r="B1733" s="103">
        <f t="shared" si="826"/>
        <v>234.15390637000002</v>
      </c>
      <c r="C1733" s="103">
        <f t="shared" si="840"/>
        <v>165.96606424999999</v>
      </c>
      <c r="D1733" s="104">
        <f t="shared" si="834"/>
        <v>1209.432</v>
      </c>
      <c r="E1733" s="105">
        <f t="shared" si="847"/>
        <v>1212.296</v>
      </c>
      <c r="F1733" s="106">
        <f t="shared" si="848"/>
        <v>45951</v>
      </c>
      <c r="G1733" s="107">
        <f t="shared" si="827"/>
        <v>2.3680537640811128E-3</v>
      </c>
      <c r="H1733" s="108">
        <f t="shared" si="841"/>
        <v>46013</v>
      </c>
      <c r="I1733" s="108">
        <f t="shared" si="828"/>
        <v>46013</v>
      </c>
      <c r="J1733" s="109">
        <f t="shared" si="835"/>
        <v>21</v>
      </c>
      <c r="K1733" s="109">
        <f t="shared" si="851"/>
        <v>11</v>
      </c>
      <c r="L1733" s="8">
        <f t="shared" si="836"/>
        <v>1.0012397099999999</v>
      </c>
      <c r="M1733" s="110">
        <f t="shared" si="850"/>
        <v>1.0023680500000001</v>
      </c>
      <c r="N1733" s="110">
        <f t="shared" si="845"/>
        <v>1.4029958870446493</v>
      </c>
      <c r="O1733" s="103">
        <f t="shared" si="849"/>
        <v>1.40473519</v>
      </c>
      <c r="P1733" s="103">
        <f t="shared" si="829"/>
        <v>233.13837079000001</v>
      </c>
      <c r="Q1733" s="11">
        <f t="shared" si="844"/>
        <v>0</v>
      </c>
      <c r="R1733" s="7">
        <f t="shared" si="837"/>
        <v>0</v>
      </c>
      <c r="S1733" s="8">
        <f t="shared" si="830"/>
        <v>0</v>
      </c>
      <c r="T1733" s="113">
        <f t="shared" si="838"/>
        <v>0.1047</v>
      </c>
      <c r="U1733" s="111">
        <f t="shared" si="846"/>
        <v>11</v>
      </c>
      <c r="V1733" s="111">
        <v>252</v>
      </c>
      <c r="W1733" s="110">
        <f t="shared" si="831"/>
        <v>1.004355935</v>
      </c>
      <c r="X1733" s="103">
        <f t="shared" si="832"/>
        <v>1.0155355800000001</v>
      </c>
      <c r="Y1733" s="8">
        <f t="shared" si="839"/>
        <v>0</v>
      </c>
      <c r="Z1733" s="114" t="str">
        <f t="shared" si="842"/>
        <v>A+J=</v>
      </c>
      <c r="AA1733" s="108">
        <f t="shared" si="843"/>
        <v>46013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>
        <f t="shared" si="833"/>
        <v>45999</v>
      </c>
      <c r="B1734" s="103">
        <f t="shared" si="826"/>
        <v>234.15390637000002</v>
      </c>
      <c r="C1734" s="103">
        <f t="shared" si="840"/>
        <v>165.96606424999999</v>
      </c>
      <c r="D1734" s="104">
        <f t="shared" si="834"/>
        <v>1209.432</v>
      </c>
      <c r="E1734" s="105">
        <f t="shared" si="847"/>
        <v>1212.296</v>
      </c>
      <c r="F1734" s="106">
        <f t="shared" si="848"/>
        <v>45951</v>
      </c>
      <c r="G1734" s="107">
        <f t="shared" si="827"/>
        <v>2.3680537640811128E-3</v>
      </c>
      <c r="H1734" s="108">
        <f t="shared" si="841"/>
        <v>46013</v>
      </c>
      <c r="I1734" s="108">
        <f t="shared" si="828"/>
        <v>46013</v>
      </c>
      <c r="J1734" s="109">
        <f t="shared" si="835"/>
        <v>21</v>
      </c>
      <c r="K1734" s="109">
        <f t="shared" si="851"/>
        <v>11</v>
      </c>
      <c r="L1734" s="8">
        <f t="shared" si="836"/>
        <v>1.0012397099999999</v>
      </c>
      <c r="M1734" s="110">
        <f t="shared" si="850"/>
        <v>1.0023680500000001</v>
      </c>
      <c r="N1734" s="110">
        <f t="shared" si="845"/>
        <v>1.4029958870446493</v>
      </c>
      <c r="O1734" s="103">
        <f t="shared" si="849"/>
        <v>1.40473519</v>
      </c>
      <c r="P1734" s="103">
        <f t="shared" si="829"/>
        <v>233.13837079000001</v>
      </c>
      <c r="Q1734" s="11">
        <f t="shared" si="844"/>
        <v>0</v>
      </c>
      <c r="R1734" s="7">
        <f t="shared" si="837"/>
        <v>0</v>
      </c>
      <c r="S1734" s="8">
        <f t="shared" si="830"/>
        <v>0</v>
      </c>
      <c r="T1734" s="113">
        <f t="shared" si="838"/>
        <v>0.1047</v>
      </c>
      <c r="U1734" s="111">
        <f t="shared" si="846"/>
        <v>11</v>
      </c>
      <c r="V1734" s="111">
        <v>252</v>
      </c>
      <c r="W1734" s="110">
        <f t="shared" si="831"/>
        <v>1.004355935</v>
      </c>
      <c r="X1734" s="103">
        <f t="shared" si="832"/>
        <v>1.0155355800000001</v>
      </c>
      <c r="Y1734" s="8">
        <f t="shared" si="839"/>
        <v>0</v>
      </c>
      <c r="Z1734" s="114" t="str">
        <f t="shared" si="842"/>
        <v>A+J=</v>
      </c>
      <c r="AA1734" s="108">
        <f t="shared" si="843"/>
        <v>46013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>
        <f t="shared" si="833"/>
        <v>46000</v>
      </c>
      <c r="B1735" s="103">
        <f t="shared" si="826"/>
        <v>234.27283087999999</v>
      </c>
      <c r="C1735" s="103">
        <f t="shared" si="840"/>
        <v>165.96606424999999</v>
      </c>
      <c r="D1735" s="104">
        <f t="shared" si="834"/>
        <v>1209.432</v>
      </c>
      <c r="E1735" s="105">
        <f t="shared" si="847"/>
        <v>1212.296</v>
      </c>
      <c r="F1735" s="106">
        <f t="shared" si="848"/>
        <v>45951</v>
      </c>
      <c r="G1735" s="107">
        <f t="shared" si="827"/>
        <v>2.3680537640811128E-3</v>
      </c>
      <c r="H1735" s="108">
        <f t="shared" si="841"/>
        <v>46013</v>
      </c>
      <c r="I1735" s="108">
        <f t="shared" si="828"/>
        <v>46013</v>
      </c>
      <c r="J1735" s="109">
        <f t="shared" si="835"/>
        <v>21</v>
      </c>
      <c r="K1735" s="109">
        <f t="shared" si="851"/>
        <v>12</v>
      </c>
      <c r="L1735" s="8">
        <f t="shared" si="836"/>
        <v>1.00135248</v>
      </c>
      <c r="M1735" s="110">
        <f t="shared" si="850"/>
        <v>1.0023680500000001</v>
      </c>
      <c r="N1735" s="110">
        <f t="shared" si="845"/>
        <v>1.4029958870446493</v>
      </c>
      <c r="O1735" s="103">
        <f t="shared" si="849"/>
        <v>1.4048934099999999</v>
      </c>
      <c r="P1735" s="103">
        <f t="shared" si="829"/>
        <v>233.16462994</v>
      </c>
      <c r="Q1735" s="11">
        <f t="shared" si="844"/>
        <v>0</v>
      </c>
      <c r="R1735" s="7">
        <f t="shared" si="837"/>
        <v>0</v>
      </c>
      <c r="S1735" s="8">
        <f t="shared" si="830"/>
        <v>0</v>
      </c>
      <c r="T1735" s="113">
        <f t="shared" si="838"/>
        <v>0.1047</v>
      </c>
      <c r="U1735" s="111">
        <f t="shared" si="846"/>
        <v>12</v>
      </c>
      <c r="V1735" s="111">
        <v>252</v>
      </c>
      <c r="W1735" s="110">
        <f t="shared" si="831"/>
        <v>1.004752869</v>
      </c>
      <c r="X1735" s="103">
        <f t="shared" si="832"/>
        <v>1.1082009399999999</v>
      </c>
      <c r="Y1735" s="8">
        <f t="shared" si="839"/>
        <v>0</v>
      </c>
      <c r="Z1735" s="114" t="str">
        <f t="shared" si="842"/>
        <v>A+J=</v>
      </c>
      <c r="AA1735" s="108">
        <f t="shared" si="843"/>
        <v>46013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>
        <f t="shared" si="833"/>
        <v>46001</v>
      </c>
      <c r="B1736" s="103">
        <f t="shared" si="826"/>
        <v>234.39181617</v>
      </c>
      <c r="C1736" s="103">
        <f t="shared" si="840"/>
        <v>165.96606424999999</v>
      </c>
      <c r="D1736" s="104">
        <f t="shared" si="834"/>
        <v>1209.432</v>
      </c>
      <c r="E1736" s="105">
        <f t="shared" si="847"/>
        <v>1212.296</v>
      </c>
      <c r="F1736" s="106">
        <f t="shared" si="848"/>
        <v>45951</v>
      </c>
      <c r="G1736" s="107">
        <f t="shared" si="827"/>
        <v>2.3680537640811128E-3</v>
      </c>
      <c r="H1736" s="108">
        <f t="shared" si="841"/>
        <v>46013</v>
      </c>
      <c r="I1736" s="108">
        <f t="shared" si="828"/>
        <v>46013</v>
      </c>
      <c r="J1736" s="109">
        <f t="shared" si="835"/>
        <v>21</v>
      </c>
      <c r="K1736" s="109">
        <f t="shared" si="851"/>
        <v>13</v>
      </c>
      <c r="L1736" s="8">
        <f t="shared" si="836"/>
        <v>1.00146527</v>
      </c>
      <c r="M1736" s="110">
        <f t="shared" si="850"/>
        <v>1.0023680500000001</v>
      </c>
      <c r="N1736" s="110">
        <f t="shared" si="845"/>
        <v>1.4029958870446493</v>
      </c>
      <c r="O1736" s="103">
        <f t="shared" si="849"/>
        <v>1.4050516500000001</v>
      </c>
      <c r="P1736" s="103">
        <f t="shared" si="829"/>
        <v>233.19089241</v>
      </c>
      <c r="Q1736" s="11">
        <f t="shared" si="844"/>
        <v>0</v>
      </c>
      <c r="R1736" s="7">
        <f t="shared" si="837"/>
        <v>0</v>
      </c>
      <c r="S1736" s="8">
        <f t="shared" si="830"/>
        <v>0</v>
      </c>
      <c r="T1736" s="113">
        <f t="shared" si="838"/>
        <v>0.1047</v>
      </c>
      <c r="U1736" s="111">
        <f t="shared" si="846"/>
        <v>13</v>
      </c>
      <c r="V1736" s="111">
        <v>252</v>
      </c>
      <c r="W1736" s="110">
        <f t="shared" si="831"/>
        <v>1.00514996</v>
      </c>
      <c r="X1736" s="103">
        <f t="shared" si="832"/>
        <v>1.20092376</v>
      </c>
      <c r="Y1736" s="8">
        <f t="shared" si="839"/>
        <v>0</v>
      </c>
      <c r="Z1736" s="114" t="str">
        <f t="shared" si="842"/>
        <v>A+J=</v>
      </c>
      <c r="AA1736" s="108">
        <f t="shared" si="843"/>
        <v>46013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>
        <f t="shared" si="833"/>
        <v>46002</v>
      </c>
      <c r="B1737" s="103">
        <f t="shared" si="826"/>
        <v>234.51086372</v>
      </c>
      <c r="C1737" s="103">
        <f t="shared" si="840"/>
        <v>165.96606424999999</v>
      </c>
      <c r="D1737" s="104">
        <f t="shared" si="834"/>
        <v>1209.432</v>
      </c>
      <c r="E1737" s="105">
        <f t="shared" si="847"/>
        <v>1212.296</v>
      </c>
      <c r="F1737" s="106">
        <f t="shared" si="848"/>
        <v>45951</v>
      </c>
      <c r="G1737" s="107">
        <f t="shared" si="827"/>
        <v>2.3680537640811128E-3</v>
      </c>
      <c r="H1737" s="108">
        <f t="shared" si="841"/>
        <v>46013</v>
      </c>
      <c r="I1737" s="108">
        <f t="shared" si="828"/>
        <v>46013</v>
      </c>
      <c r="J1737" s="109">
        <f t="shared" si="835"/>
        <v>21</v>
      </c>
      <c r="K1737" s="109">
        <f t="shared" si="851"/>
        <v>14</v>
      </c>
      <c r="L1737" s="8">
        <f t="shared" si="836"/>
        <v>1.00157808</v>
      </c>
      <c r="M1737" s="110">
        <f t="shared" si="850"/>
        <v>1.0023680500000001</v>
      </c>
      <c r="N1737" s="110">
        <f t="shared" si="845"/>
        <v>1.4029958870446493</v>
      </c>
      <c r="O1737" s="103">
        <f t="shared" si="849"/>
        <v>1.4052099199999999</v>
      </c>
      <c r="P1737" s="103">
        <f t="shared" si="829"/>
        <v>233.21715986000001</v>
      </c>
      <c r="Q1737" s="11">
        <f t="shared" si="844"/>
        <v>0</v>
      </c>
      <c r="R1737" s="7">
        <f t="shared" si="837"/>
        <v>0</v>
      </c>
      <c r="S1737" s="8">
        <f t="shared" si="830"/>
        <v>0</v>
      </c>
      <c r="T1737" s="113">
        <f t="shared" si="838"/>
        <v>0.1047</v>
      </c>
      <c r="U1737" s="111">
        <f t="shared" si="846"/>
        <v>14</v>
      </c>
      <c r="V1737" s="111">
        <v>252</v>
      </c>
      <c r="W1737" s="110">
        <f t="shared" si="831"/>
        <v>1.005547207</v>
      </c>
      <c r="X1737" s="103">
        <f t="shared" si="832"/>
        <v>1.2937038599999999</v>
      </c>
      <c r="Y1737" s="8">
        <f t="shared" si="839"/>
        <v>0</v>
      </c>
      <c r="Z1737" s="114" t="str">
        <f t="shared" si="842"/>
        <v>A+J=</v>
      </c>
      <c r="AA1737" s="108">
        <f t="shared" si="843"/>
        <v>46013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>
        <f t="shared" si="833"/>
        <v>46003</v>
      </c>
      <c r="B1738" s="103">
        <f t="shared" ref="B1738:B1801" si="852">(P1738+X1738)</f>
        <v>234.62996898</v>
      </c>
      <c r="C1738" s="103">
        <f t="shared" si="840"/>
        <v>165.96606424999999</v>
      </c>
      <c r="D1738" s="104">
        <f t="shared" si="834"/>
        <v>1209.432</v>
      </c>
      <c r="E1738" s="105">
        <f t="shared" si="847"/>
        <v>1212.296</v>
      </c>
      <c r="F1738" s="106">
        <f t="shared" si="848"/>
        <v>45951</v>
      </c>
      <c r="G1738" s="107">
        <f t="shared" ref="G1738:G1801" si="853">(E1738/D1738)-1</f>
        <v>2.3680537640811128E-3</v>
      </c>
      <c r="H1738" s="108">
        <f t="shared" si="841"/>
        <v>46013</v>
      </c>
      <c r="I1738" s="108">
        <f t="shared" ref="I1738:I1801" si="854">IF(A1738&gt;I1737,H1738,I1737)</f>
        <v>46013</v>
      </c>
      <c r="J1738" s="109">
        <f t="shared" si="835"/>
        <v>21</v>
      </c>
      <c r="K1738" s="109">
        <f t="shared" si="851"/>
        <v>15</v>
      </c>
      <c r="L1738" s="8">
        <f t="shared" si="836"/>
        <v>1.0016908899999999</v>
      </c>
      <c r="M1738" s="110">
        <f t="shared" si="850"/>
        <v>1.0023680500000001</v>
      </c>
      <c r="N1738" s="110">
        <f t="shared" si="845"/>
        <v>1.4029958870446493</v>
      </c>
      <c r="O1738" s="103">
        <f t="shared" si="849"/>
        <v>1.4053681899999999</v>
      </c>
      <c r="P1738" s="103">
        <f t="shared" ref="P1738:P1801" si="855">TRUNC(C1738*O1738,8)</f>
        <v>233.24342730999999</v>
      </c>
      <c r="Q1738" s="11">
        <f t="shared" si="844"/>
        <v>0</v>
      </c>
      <c r="R1738" s="7">
        <f t="shared" si="837"/>
        <v>0</v>
      </c>
      <c r="S1738" s="8">
        <f t="shared" ref="S1738:S1801" si="856">IF(R1738&gt;0,TRUNC(R1738*P1738,8),0)</f>
        <v>0</v>
      </c>
      <c r="T1738" s="113">
        <f t="shared" si="838"/>
        <v>0.1047</v>
      </c>
      <c r="U1738" s="111">
        <f t="shared" si="846"/>
        <v>15</v>
      </c>
      <c r="V1738" s="111">
        <v>252</v>
      </c>
      <c r="W1738" s="110">
        <f t="shared" ref="W1738:W1801" si="857">ROUND((1+T1738)^TRUNC((U1738/V1738),9),9)</f>
        <v>1.005944612</v>
      </c>
      <c r="X1738" s="103">
        <f t="shared" ref="X1738:X1801" si="858">TRUNC((P1738*(W1738-1)),8)</f>
        <v>1.3865416699999999</v>
      </c>
      <c r="Y1738" s="8">
        <f t="shared" si="839"/>
        <v>0</v>
      </c>
      <c r="Z1738" s="114" t="str">
        <f t="shared" si="842"/>
        <v>A+J=</v>
      </c>
      <c r="AA1738" s="108">
        <f t="shared" si="843"/>
        <v>46013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>
        <f t="shared" ref="A1739:A1802" si="859">(A1738+1)</f>
        <v>46004</v>
      </c>
      <c r="B1739" s="103">
        <f t="shared" si="852"/>
        <v>234.74913652999999</v>
      </c>
      <c r="C1739" s="103">
        <f t="shared" si="840"/>
        <v>165.96606424999999</v>
      </c>
      <c r="D1739" s="104">
        <f t="shared" ref="D1739:D1802" si="860">IF(E1739=E1738,D1738,E1738)</f>
        <v>1209.432</v>
      </c>
      <c r="E1739" s="105">
        <f t="shared" si="847"/>
        <v>1212.296</v>
      </c>
      <c r="F1739" s="106">
        <f t="shared" si="848"/>
        <v>45951</v>
      </c>
      <c r="G1739" s="107">
        <f t="shared" si="853"/>
        <v>2.3680537640811128E-3</v>
      </c>
      <c r="H1739" s="108">
        <f t="shared" si="841"/>
        <v>46013</v>
      </c>
      <c r="I1739" s="108">
        <f t="shared" si="854"/>
        <v>46013</v>
      </c>
      <c r="J1739" s="109">
        <f t="shared" ref="J1739:J1802" si="861">IF(I1739=I1738,J1738,NETWORKDAYS(I1738,I1739,$AD$171:$AD$502)-1)</f>
        <v>21</v>
      </c>
      <c r="K1739" s="109">
        <f t="shared" si="851"/>
        <v>16</v>
      </c>
      <c r="L1739" s="8">
        <f t="shared" ref="L1739:L1802" si="862">IF(E1739&lt;D1739,1,TRUNC((E1739/D1739)^TRUNC((K1739/J1739),9),8))</f>
        <v>1.0018037200000001</v>
      </c>
      <c r="M1739" s="110">
        <f t="shared" si="850"/>
        <v>1.0023680500000001</v>
      </c>
      <c r="N1739" s="110">
        <f t="shared" si="845"/>
        <v>1.4029958870446493</v>
      </c>
      <c r="O1739" s="103">
        <f t="shared" si="849"/>
        <v>1.40552649</v>
      </c>
      <c r="P1739" s="103">
        <f t="shared" si="855"/>
        <v>233.26969973999999</v>
      </c>
      <c r="Q1739" s="11">
        <f t="shared" si="844"/>
        <v>0</v>
      </c>
      <c r="R1739" s="7">
        <f t="shared" ref="R1739:R1802" si="863">IF(Q1739&gt;0,VLOOKUP($A1739,$AD$10:$AI$165,6),0)</f>
        <v>0</v>
      </c>
      <c r="S1739" s="8">
        <f t="shared" si="856"/>
        <v>0</v>
      </c>
      <c r="T1739" s="113">
        <f t="shared" ref="T1739:T1802" si="864">(T1738)</f>
        <v>0.1047</v>
      </c>
      <c r="U1739" s="111">
        <f t="shared" si="846"/>
        <v>16</v>
      </c>
      <c r="V1739" s="111">
        <v>252</v>
      </c>
      <c r="W1739" s="110">
        <f t="shared" si="857"/>
        <v>1.006342173</v>
      </c>
      <c r="X1739" s="103">
        <f t="shared" si="858"/>
        <v>1.4794367900000001</v>
      </c>
      <c r="Y1739" s="8">
        <f t="shared" ref="Y1739:Y1802" si="865">IF(Z1739="INCORPJ=",0,IF(Q1739&gt;0,S1739+X1739,0))</f>
        <v>0</v>
      </c>
      <c r="Z1739" s="114" t="str">
        <f t="shared" si="842"/>
        <v>A+J=</v>
      </c>
      <c r="AA1739" s="108">
        <f t="shared" si="843"/>
        <v>46013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>
        <f t="shared" si="859"/>
        <v>46005</v>
      </c>
      <c r="B1740" s="103">
        <f t="shared" si="852"/>
        <v>234.74913652999999</v>
      </c>
      <c r="C1740" s="103">
        <f t="shared" ref="C1740:C1803" si="866">TRUNC(IF(Q1739&gt;0,VLOOKUP(A1739,$AD$12:$AE$165,2),C1739),8)</f>
        <v>165.96606424999999</v>
      </c>
      <c r="D1740" s="104">
        <f t="shared" si="860"/>
        <v>1209.432</v>
      </c>
      <c r="E1740" s="105">
        <f t="shared" si="847"/>
        <v>1212.296</v>
      </c>
      <c r="F1740" s="106">
        <f t="shared" si="848"/>
        <v>45951</v>
      </c>
      <c r="G1740" s="107">
        <f t="shared" si="853"/>
        <v>2.3680537640811128E-3</v>
      </c>
      <c r="H1740" s="108">
        <f t="shared" ref="H1740:H1803" si="867">IF(DAY(A1740)=H$9,VLOOKUP(A1740,AH$118:AN$450,4),H1739)</f>
        <v>46013</v>
      </c>
      <c r="I1740" s="108">
        <f t="shared" si="854"/>
        <v>46013</v>
      </c>
      <c r="J1740" s="109">
        <f t="shared" si="861"/>
        <v>21</v>
      </c>
      <c r="K1740" s="109">
        <f t="shared" si="851"/>
        <v>16</v>
      </c>
      <c r="L1740" s="8">
        <f t="shared" si="862"/>
        <v>1.0018037200000001</v>
      </c>
      <c r="M1740" s="110">
        <f t="shared" si="850"/>
        <v>1.0023680500000001</v>
      </c>
      <c r="N1740" s="110">
        <f t="shared" si="845"/>
        <v>1.4029958870446493</v>
      </c>
      <c r="O1740" s="103">
        <f t="shared" si="849"/>
        <v>1.40552649</v>
      </c>
      <c r="P1740" s="103">
        <f t="shared" si="855"/>
        <v>233.26969973999999</v>
      </c>
      <c r="Q1740" s="11">
        <f t="shared" si="844"/>
        <v>0</v>
      </c>
      <c r="R1740" s="7">
        <f t="shared" si="863"/>
        <v>0</v>
      </c>
      <c r="S1740" s="8">
        <f t="shared" si="856"/>
        <v>0</v>
      </c>
      <c r="T1740" s="113">
        <f t="shared" si="864"/>
        <v>0.1047</v>
      </c>
      <c r="U1740" s="111">
        <f t="shared" si="846"/>
        <v>16</v>
      </c>
      <c r="V1740" s="111">
        <v>252</v>
      </c>
      <c r="W1740" s="110">
        <f t="shared" si="857"/>
        <v>1.006342173</v>
      </c>
      <c r="X1740" s="103">
        <f t="shared" si="858"/>
        <v>1.4794367900000001</v>
      </c>
      <c r="Y1740" s="8">
        <f t="shared" si="865"/>
        <v>0</v>
      </c>
      <c r="Z1740" s="114" t="str">
        <f t="shared" ref="Z1740:Z1803" si="868">IF($Q1739&gt;0,VLOOKUP($A1739,$AD$10:$AM$165,9),Z1739)</f>
        <v>A+J=</v>
      </c>
      <c r="AA1740" s="108">
        <f t="shared" ref="AA1740:AA1803" si="869">IF($Q1739&gt;0,VLOOKUP($A1739,$AD$10:$AM$165,10),AA1739)</f>
        <v>46013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>
        <f t="shared" si="859"/>
        <v>46006</v>
      </c>
      <c r="B1741" s="103">
        <f t="shared" si="852"/>
        <v>234.74913652999999</v>
      </c>
      <c r="C1741" s="103">
        <f t="shared" si="866"/>
        <v>165.96606424999999</v>
      </c>
      <c r="D1741" s="104">
        <f t="shared" si="860"/>
        <v>1209.432</v>
      </c>
      <c r="E1741" s="105">
        <f t="shared" si="847"/>
        <v>1212.296</v>
      </c>
      <c r="F1741" s="106">
        <f t="shared" si="848"/>
        <v>45951</v>
      </c>
      <c r="G1741" s="107">
        <f t="shared" si="853"/>
        <v>2.3680537640811128E-3</v>
      </c>
      <c r="H1741" s="108">
        <f t="shared" si="867"/>
        <v>46013</v>
      </c>
      <c r="I1741" s="108">
        <f t="shared" si="854"/>
        <v>46013</v>
      </c>
      <c r="J1741" s="109">
        <f t="shared" si="861"/>
        <v>21</v>
      </c>
      <c r="K1741" s="109">
        <f t="shared" si="851"/>
        <v>16</v>
      </c>
      <c r="L1741" s="8">
        <f t="shared" si="862"/>
        <v>1.0018037200000001</v>
      </c>
      <c r="M1741" s="110">
        <f t="shared" si="850"/>
        <v>1.0023680500000001</v>
      </c>
      <c r="N1741" s="110">
        <f t="shared" si="845"/>
        <v>1.4029958870446493</v>
      </c>
      <c r="O1741" s="103">
        <f t="shared" si="849"/>
        <v>1.40552649</v>
      </c>
      <c r="P1741" s="103">
        <f t="shared" si="855"/>
        <v>233.26969973999999</v>
      </c>
      <c r="Q1741" s="11">
        <f t="shared" ref="Q1741:Q1804" si="870">IF(VLOOKUP(A1741,AD$10:AK$165,8)=VLOOKUP(A1740,AD$10:AK$165,8),0,VLOOKUP(A1741,AD$10:AK$165,8))</f>
        <v>0</v>
      </c>
      <c r="R1741" s="7">
        <f t="shared" si="863"/>
        <v>0</v>
      </c>
      <c r="S1741" s="8">
        <f t="shared" si="856"/>
        <v>0</v>
      </c>
      <c r="T1741" s="113">
        <f t="shared" si="864"/>
        <v>0.1047</v>
      </c>
      <c r="U1741" s="111">
        <f t="shared" si="846"/>
        <v>16</v>
      </c>
      <c r="V1741" s="111">
        <v>252</v>
      </c>
      <c r="W1741" s="110">
        <f t="shared" si="857"/>
        <v>1.006342173</v>
      </c>
      <c r="X1741" s="103">
        <f t="shared" si="858"/>
        <v>1.4794367900000001</v>
      </c>
      <c r="Y1741" s="8">
        <f t="shared" si="865"/>
        <v>0</v>
      </c>
      <c r="Z1741" s="114" t="str">
        <f t="shared" si="868"/>
        <v>A+J=</v>
      </c>
      <c r="AA1741" s="108">
        <f t="shared" si="869"/>
        <v>46013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>
        <f t="shared" si="859"/>
        <v>46007</v>
      </c>
      <c r="B1742" s="103">
        <f t="shared" si="852"/>
        <v>234.86836516</v>
      </c>
      <c r="C1742" s="103">
        <f t="shared" si="866"/>
        <v>165.96606424999999</v>
      </c>
      <c r="D1742" s="104">
        <f t="shared" si="860"/>
        <v>1209.432</v>
      </c>
      <c r="E1742" s="105">
        <f t="shared" si="847"/>
        <v>1212.296</v>
      </c>
      <c r="F1742" s="106">
        <f t="shared" si="848"/>
        <v>45951</v>
      </c>
      <c r="G1742" s="107">
        <f t="shared" si="853"/>
        <v>2.3680537640811128E-3</v>
      </c>
      <c r="H1742" s="108">
        <f t="shared" si="867"/>
        <v>46013</v>
      </c>
      <c r="I1742" s="108">
        <f t="shared" si="854"/>
        <v>46013</v>
      </c>
      <c r="J1742" s="109">
        <f t="shared" si="861"/>
        <v>21</v>
      </c>
      <c r="K1742" s="109">
        <f t="shared" si="851"/>
        <v>17</v>
      </c>
      <c r="L1742" s="8">
        <f t="shared" si="862"/>
        <v>1.00191656</v>
      </c>
      <c r="M1742" s="110">
        <f t="shared" si="850"/>
        <v>1.0023680500000001</v>
      </c>
      <c r="N1742" s="110">
        <f t="shared" si="845"/>
        <v>1.4029958870446493</v>
      </c>
      <c r="O1742" s="103">
        <f t="shared" si="849"/>
        <v>1.4056848099999999</v>
      </c>
      <c r="P1742" s="103">
        <f t="shared" si="855"/>
        <v>233.29597548999999</v>
      </c>
      <c r="Q1742" s="11">
        <f t="shared" si="870"/>
        <v>0</v>
      </c>
      <c r="R1742" s="7">
        <f t="shared" si="863"/>
        <v>0</v>
      </c>
      <c r="S1742" s="8">
        <f t="shared" si="856"/>
        <v>0</v>
      </c>
      <c r="T1742" s="113">
        <f t="shared" si="864"/>
        <v>0.1047</v>
      </c>
      <c r="U1742" s="111">
        <f t="shared" si="846"/>
        <v>17</v>
      </c>
      <c r="V1742" s="111">
        <v>252</v>
      </c>
      <c r="W1742" s="110">
        <f t="shared" si="857"/>
        <v>1.0067398919999999</v>
      </c>
      <c r="X1742" s="103">
        <f t="shared" si="858"/>
        <v>1.57238967</v>
      </c>
      <c r="Y1742" s="8">
        <f t="shared" si="865"/>
        <v>0</v>
      </c>
      <c r="Z1742" s="114" t="str">
        <f t="shared" si="868"/>
        <v>A+J=</v>
      </c>
      <c r="AA1742" s="108">
        <f t="shared" si="869"/>
        <v>46013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>
        <f t="shared" si="859"/>
        <v>46008</v>
      </c>
      <c r="B1743" s="103">
        <f t="shared" si="852"/>
        <v>234.98765299999999</v>
      </c>
      <c r="C1743" s="103">
        <f t="shared" si="866"/>
        <v>165.96606424999999</v>
      </c>
      <c r="D1743" s="104">
        <f t="shared" si="860"/>
        <v>1209.432</v>
      </c>
      <c r="E1743" s="105">
        <f t="shared" si="847"/>
        <v>1212.296</v>
      </c>
      <c r="F1743" s="106">
        <f t="shared" si="848"/>
        <v>45951</v>
      </c>
      <c r="G1743" s="107">
        <f t="shared" si="853"/>
        <v>2.3680537640811128E-3</v>
      </c>
      <c r="H1743" s="108">
        <f t="shared" si="867"/>
        <v>46013</v>
      </c>
      <c r="I1743" s="108">
        <f t="shared" si="854"/>
        <v>46013</v>
      </c>
      <c r="J1743" s="109">
        <f t="shared" si="861"/>
        <v>21</v>
      </c>
      <c r="K1743" s="109">
        <f t="shared" si="851"/>
        <v>18</v>
      </c>
      <c r="L1743" s="8">
        <f t="shared" si="862"/>
        <v>1.00202941</v>
      </c>
      <c r="M1743" s="110">
        <f t="shared" si="850"/>
        <v>1.0023680500000001</v>
      </c>
      <c r="N1743" s="110">
        <f t="shared" si="845"/>
        <v>1.4029958870446493</v>
      </c>
      <c r="O1743" s="103">
        <f t="shared" si="849"/>
        <v>1.40584314</v>
      </c>
      <c r="P1743" s="103">
        <f t="shared" si="855"/>
        <v>233.32225288999999</v>
      </c>
      <c r="Q1743" s="11">
        <f t="shared" si="870"/>
        <v>0</v>
      </c>
      <c r="R1743" s="7">
        <f t="shared" si="863"/>
        <v>0</v>
      </c>
      <c r="S1743" s="8">
        <f t="shared" si="856"/>
        <v>0</v>
      </c>
      <c r="T1743" s="113">
        <f t="shared" si="864"/>
        <v>0.1047</v>
      </c>
      <c r="U1743" s="111">
        <f t="shared" si="846"/>
        <v>18</v>
      </c>
      <c r="V1743" s="111">
        <v>252</v>
      </c>
      <c r="W1743" s="110">
        <f t="shared" si="857"/>
        <v>1.007137768</v>
      </c>
      <c r="X1743" s="103">
        <f t="shared" si="858"/>
        <v>1.66540011</v>
      </c>
      <c r="Y1743" s="8">
        <f t="shared" si="865"/>
        <v>0</v>
      </c>
      <c r="Z1743" s="114" t="str">
        <f t="shared" si="868"/>
        <v>A+J=</v>
      </c>
      <c r="AA1743" s="108">
        <f t="shared" si="869"/>
        <v>46013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>
        <f t="shared" si="859"/>
        <v>46009</v>
      </c>
      <c r="B1744" s="103">
        <f t="shared" si="852"/>
        <v>235.10700173000001</v>
      </c>
      <c r="C1744" s="103">
        <f t="shared" si="866"/>
        <v>165.96606424999999</v>
      </c>
      <c r="D1744" s="104">
        <f t="shared" si="860"/>
        <v>1209.432</v>
      </c>
      <c r="E1744" s="105">
        <f t="shared" si="847"/>
        <v>1212.296</v>
      </c>
      <c r="F1744" s="106">
        <f t="shared" si="848"/>
        <v>45951</v>
      </c>
      <c r="G1744" s="107">
        <f t="shared" si="853"/>
        <v>2.3680537640811128E-3</v>
      </c>
      <c r="H1744" s="108">
        <f t="shared" si="867"/>
        <v>46013</v>
      </c>
      <c r="I1744" s="108">
        <f t="shared" si="854"/>
        <v>46013</v>
      </c>
      <c r="J1744" s="109">
        <f t="shared" si="861"/>
        <v>21</v>
      </c>
      <c r="K1744" s="109">
        <f t="shared" si="851"/>
        <v>19</v>
      </c>
      <c r="L1744" s="8">
        <f t="shared" si="862"/>
        <v>1.0021422799999999</v>
      </c>
      <c r="M1744" s="110">
        <f t="shared" si="850"/>
        <v>1.0023680500000001</v>
      </c>
      <c r="N1744" s="110">
        <f t="shared" si="845"/>
        <v>1.4029958870446493</v>
      </c>
      <c r="O1744" s="103">
        <f t="shared" si="849"/>
        <v>1.40600149</v>
      </c>
      <c r="P1744" s="103">
        <f t="shared" si="855"/>
        <v>233.34853362000001</v>
      </c>
      <c r="Q1744" s="11">
        <f t="shared" si="870"/>
        <v>0</v>
      </c>
      <c r="R1744" s="7">
        <f t="shared" si="863"/>
        <v>0</v>
      </c>
      <c r="S1744" s="8">
        <f t="shared" si="856"/>
        <v>0</v>
      </c>
      <c r="T1744" s="113">
        <f t="shared" si="864"/>
        <v>0.1047</v>
      </c>
      <c r="U1744" s="111">
        <f t="shared" si="846"/>
        <v>19</v>
      </c>
      <c r="V1744" s="111">
        <v>252</v>
      </c>
      <c r="W1744" s="110">
        <f t="shared" si="857"/>
        <v>1.007535801</v>
      </c>
      <c r="X1744" s="103">
        <f t="shared" si="858"/>
        <v>1.7584681099999999</v>
      </c>
      <c r="Y1744" s="8">
        <f t="shared" si="865"/>
        <v>0</v>
      </c>
      <c r="Z1744" s="114" t="str">
        <f t="shared" si="868"/>
        <v>A+J=</v>
      </c>
      <c r="AA1744" s="108">
        <f t="shared" si="869"/>
        <v>46013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>
        <f t="shared" si="859"/>
        <v>46010</v>
      </c>
      <c r="B1745" s="103">
        <f t="shared" si="852"/>
        <v>235.22641160000001</v>
      </c>
      <c r="C1745" s="103">
        <f t="shared" si="866"/>
        <v>165.96606424999999</v>
      </c>
      <c r="D1745" s="104">
        <f t="shared" si="860"/>
        <v>1209.432</v>
      </c>
      <c r="E1745" s="105">
        <f t="shared" si="847"/>
        <v>1212.296</v>
      </c>
      <c r="F1745" s="106">
        <f t="shared" si="848"/>
        <v>45951</v>
      </c>
      <c r="G1745" s="107">
        <f t="shared" si="853"/>
        <v>2.3680537640811128E-3</v>
      </c>
      <c r="H1745" s="108">
        <f t="shared" si="867"/>
        <v>46013</v>
      </c>
      <c r="I1745" s="108">
        <f t="shared" si="854"/>
        <v>46013</v>
      </c>
      <c r="J1745" s="109">
        <f t="shared" si="861"/>
        <v>21</v>
      </c>
      <c r="K1745" s="109">
        <f t="shared" si="851"/>
        <v>20</v>
      </c>
      <c r="L1745" s="8">
        <f t="shared" si="862"/>
        <v>1.00225516</v>
      </c>
      <c r="M1745" s="110">
        <f t="shared" si="850"/>
        <v>1.0023680500000001</v>
      </c>
      <c r="N1745" s="110">
        <f t="shared" si="845"/>
        <v>1.4029958870446493</v>
      </c>
      <c r="O1745" s="103">
        <f t="shared" si="849"/>
        <v>1.40615986</v>
      </c>
      <c r="P1745" s="103">
        <f t="shared" si="855"/>
        <v>233.37481767</v>
      </c>
      <c r="Q1745" s="11">
        <f t="shared" si="870"/>
        <v>0</v>
      </c>
      <c r="R1745" s="7">
        <f t="shared" si="863"/>
        <v>0</v>
      </c>
      <c r="S1745" s="8">
        <f t="shared" si="856"/>
        <v>0</v>
      </c>
      <c r="T1745" s="113">
        <f t="shared" si="864"/>
        <v>0.1047</v>
      </c>
      <c r="U1745" s="111">
        <f t="shared" si="846"/>
        <v>20</v>
      </c>
      <c r="V1745" s="111">
        <v>252</v>
      </c>
      <c r="W1745" s="110">
        <f t="shared" si="857"/>
        <v>1.0079339919999999</v>
      </c>
      <c r="X1745" s="103">
        <f t="shared" si="858"/>
        <v>1.8515939299999999</v>
      </c>
      <c r="Y1745" s="8">
        <f t="shared" si="865"/>
        <v>0</v>
      </c>
      <c r="Z1745" s="114" t="str">
        <f t="shared" si="868"/>
        <v>A+J=</v>
      </c>
      <c r="AA1745" s="108">
        <f t="shared" si="869"/>
        <v>46013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>
        <f t="shared" si="859"/>
        <v>46011</v>
      </c>
      <c r="B1746" s="103">
        <f t="shared" si="852"/>
        <v>235.34588216</v>
      </c>
      <c r="C1746" s="103">
        <f t="shared" si="866"/>
        <v>165.96606424999999</v>
      </c>
      <c r="D1746" s="104">
        <f t="shared" si="860"/>
        <v>1209.432</v>
      </c>
      <c r="E1746" s="105">
        <f t="shared" si="847"/>
        <v>1212.296</v>
      </c>
      <c r="F1746" s="106">
        <f t="shared" si="848"/>
        <v>45951</v>
      </c>
      <c r="G1746" s="107">
        <f t="shared" si="853"/>
        <v>2.3680537640811128E-3</v>
      </c>
      <c r="H1746" s="108">
        <f t="shared" si="867"/>
        <v>46042</v>
      </c>
      <c r="I1746" s="108">
        <f t="shared" si="854"/>
        <v>46013</v>
      </c>
      <c r="J1746" s="109">
        <f t="shared" si="861"/>
        <v>21</v>
      </c>
      <c r="K1746" s="109">
        <f t="shared" si="851"/>
        <v>21</v>
      </c>
      <c r="L1746" s="8">
        <f t="shared" si="862"/>
        <v>1.0023680500000001</v>
      </c>
      <c r="M1746" s="110">
        <f t="shared" si="850"/>
        <v>1.0023680500000001</v>
      </c>
      <c r="N1746" s="110">
        <f t="shared" si="845"/>
        <v>1.4029958870446493</v>
      </c>
      <c r="O1746" s="103">
        <f t="shared" si="849"/>
        <v>1.40631825</v>
      </c>
      <c r="P1746" s="103">
        <f t="shared" si="855"/>
        <v>233.40110503</v>
      </c>
      <c r="Q1746" s="11">
        <f t="shared" si="870"/>
        <v>0</v>
      </c>
      <c r="R1746" s="7">
        <f t="shared" si="863"/>
        <v>0</v>
      </c>
      <c r="S1746" s="8">
        <f t="shared" si="856"/>
        <v>0</v>
      </c>
      <c r="T1746" s="113">
        <f t="shared" si="864"/>
        <v>0.1047</v>
      </c>
      <c r="U1746" s="111">
        <f t="shared" si="846"/>
        <v>21</v>
      </c>
      <c r="V1746" s="111">
        <v>252</v>
      </c>
      <c r="W1746" s="110">
        <f t="shared" si="857"/>
        <v>1.0083323390000001</v>
      </c>
      <c r="X1746" s="103">
        <f t="shared" si="858"/>
        <v>1.9447771300000001</v>
      </c>
      <c r="Y1746" s="8">
        <f t="shared" si="865"/>
        <v>0</v>
      </c>
      <c r="Z1746" s="114" t="str">
        <f t="shared" si="868"/>
        <v>A+J=</v>
      </c>
      <c r="AA1746" s="108">
        <f t="shared" si="869"/>
        <v>46013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>
        <f t="shared" si="859"/>
        <v>46012</v>
      </c>
      <c r="B1747" s="103">
        <f t="shared" si="852"/>
        <v>235.34588216</v>
      </c>
      <c r="C1747" s="103">
        <f t="shared" si="866"/>
        <v>165.96606424999999</v>
      </c>
      <c r="D1747" s="104">
        <f t="shared" si="860"/>
        <v>1209.432</v>
      </c>
      <c r="E1747" s="105">
        <f t="shared" si="847"/>
        <v>1212.296</v>
      </c>
      <c r="F1747" s="106">
        <f t="shared" si="848"/>
        <v>45951</v>
      </c>
      <c r="G1747" s="107">
        <f t="shared" si="853"/>
        <v>2.3680537640811128E-3</v>
      </c>
      <c r="H1747" s="108">
        <f t="shared" si="867"/>
        <v>46042</v>
      </c>
      <c r="I1747" s="108">
        <f t="shared" si="854"/>
        <v>46013</v>
      </c>
      <c r="J1747" s="109">
        <f t="shared" si="861"/>
        <v>21</v>
      </c>
      <c r="K1747" s="109">
        <f t="shared" si="851"/>
        <v>21</v>
      </c>
      <c r="L1747" s="8">
        <f t="shared" si="862"/>
        <v>1.0023680500000001</v>
      </c>
      <c r="M1747" s="110">
        <f t="shared" si="850"/>
        <v>1.0023680500000001</v>
      </c>
      <c r="N1747" s="110">
        <f t="shared" si="845"/>
        <v>1.4029958870446493</v>
      </c>
      <c r="O1747" s="103">
        <f t="shared" si="849"/>
        <v>1.40631825</v>
      </c>
      <c r="P1747" s="103">
        <f t="shared" si="855"/>
        <v>233.40110503</v>
      </c>
      <c r="Q1747" s="11">
        <f t="shared" si="870"/>
        <v>0</v>
      </c>
      <c r="R1747" s="7">
        <f t="shared" si="863"/>
        <v>0</v>
      </c>
      <c r="S1747" s="8">
        <f t="shared" si="856"/>
        <v>0</v>
      </c>
      <c r="T1747" s="113">
        <f t="shared" si="864"/>
        <v>0.1047</v>
      </c>
      <c r="U1747" s="111">
        <f t="shared" si="846"/>
        <v>21</v>
      </c>
      <c r="V1747" s="111">
        <v>252</v>
      </c>
      <c r="W1747" s="110">
        <f t="shared" si="857"/>
        <v>1.0083323390000001</v>
      </c>
      <c r="X1747" s="103">
        <f t="shared" si="858"/>
        <v>1.9447771300000001</v>
      </c>
      <c r="Y1747" s="8">
        <f t="shared" si="865"/>
        <v>0</v>
      </c>
      <c r="Z1747" s="114" t="str">
        <f t="shared" si="868"/>
        <v>A+J=</v>
      </c>
      <c r="AA1747" s="108">
        <f t="shared" si="869"/>
        <v>46013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>
        <f t="shared" si="859"/>
        <v>46013</v>
      </c>
      <c r="B1748" s="103">
        <f t="shared" si="852"/>
        <v>235.34588216</v>
      </c>
      <c r="C1748" s="103">
        <f t="shared" si="866"/>
        <v>165.96606424999999</v>
      </c>
      <c r="D1748" s="104">
        <f t="shared" si="860"/>
        <v>1209.432</v>
      </c>
      <c r="E1748" s="105">
        <f t="shared" si="847"/>
        <v>1212.296</v>
      </c>
      <c r="F1748" s="106">
        <f t="shared" si="848"/>
        <v>45951</v>
      </c>
      <c r="G1748" s="107">
        <f t="shared" si="853"/>
        <v>2.3680537640811128E-3</v>
      </c>
      <c r="H1748" s="108">
        <f t="shared" si="867"/>
        <v>46042</v>
      </c>
      <c r="I1748" s="108">
        <f t="shared" si="854"/>
        <v>46013</v>
      </c>
      <c r="J1748" s="109">
        <f t="shared" si="861"/>
        <v>21</v>
      </c>
      <c r="K1748" s="109">
        <f t="shared" si="851"/>
        <v>21</v>
      </c>
      <c r="L1748" s="8">
        <f t="shared" si="862"/>
        <v>1.0023680500000001</v>
      </c>
      <c r="M1748" s="110">
        <f t="shared" si="850"/>
        <v>1.0023680500000001</v>
      </c>
      <c r="N1748" s="110">
        <f t="shared" si="845"/>
        <v>1.4029958870446493</v>
      </c>
      <c r="O1748" s="103">
        <f t="shared" si="849"/>
        <v>1.40631825</v>
      </c>
      <c r="P1748" s="103">
        <f t="shared" si="855"/>
        <v>233.40110503</v>
      </c>
      <c r="Q1748" s="11">
        <f t="shared" si="870"/>
        <v>57</v>
      </c>
      <c r="R1748" s="7">
        <f t="shared" si="863"/>
        <v>5.5994000000000002E-2</v>
      </c>
      <c r="S1748" s="8">
        <f t="shared" si="856"/>
        <v>13.069061469999999</v>
      </c>
      <c r="T1748" s="113">
        <f t="shared" si="864"/>
        <v>0.1047</v>
      </c>
      <c r="U1748" s="111">
        <f t="shared" si="846"/>
        <v>21</v>
      </c>
      <c r="V1748" s="111">
        <v>252</v>
      </c>
      <c r="W1748" s="110">
        <f t="shared" si="857"/>
        <v>1.0083323390000001</v>
      </c>
      <c r="X1748" s="103">
        <f t="shared" si="858"/>
        <v>1.9447771300000001</v>
      </c>
      <c r="Y1748" s="8">
        <f t="shared" si="865"/>
        <v>15.0138386</v>
      </c>
      <c r="Z1748" s="114" t="str">
        <f t="shared" si="868"/>
        <v>A+J=</v>
      </c>
      <c r="AA1748" s="108">
        <f t="shared" si="869"/>
        <v>46013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>
        <f t="shared" si="859"/>
        <v>46014</v>
      </c>
      <c r="B1749" s="103">
        <f t="shared" si="852"/>
        <v>220.44656099000002</v>
      </c>
      <c r="C1749" s="103">
        <f t="shared" si="866"/>
        <v>156.67296045000001</v>
      </c>
      <c r="D1749" s="104">
        <f t="shared" si="860"/>
        <v>1209.432</v>
      </c>
      <c r="E1749" s="105">
        <f t="shared" si="847"/>
        <v>1212.296</v>
      </c>
      <c r="F1749" s="106">
        <f t="shared" si="848"/>
        <v>45983</v>
      </c>
      <c r="G1749" s="107">
        <f t="shared" si="853"/>
        <v>2.3680537640811128E-3</v>
      </c>
      <c r="H1749" s="108">
        <f t="shared" si="867"/>
        <v>46042</v>
      </c>
      <c r="I1749" s="108">
        <f t="shared" si="854"/>
        <v>46042</v>
      </c>
      <c r="J1749" s="109">
        <f t="shared" si="861"/>
        <v>19</v>
      </c>
      <c r="K1749" s="109">
        <f t="shared" si="851"/>
        <v>1</v>
      </c>
      <c r="L1749" s="8">
        <f t="shared" si="862"/>
        <v>1.0001244899999999</v>
      </c>
      <c r="M1749" s="110">
        <f t="shared" si="850"/>
        <v>1.0023680500000001</v>
      </c>
      <c r="N1749" s="110">
        <f t="shared" si="845"/>
        <v>1.4063182514549655</v>
      </c>
      <c r="O1749" s="103">
        <f t="shared" si="849"/>
        <v>1.40649332</v>
      </c>
      <c r="P1749" s="103">
        <f t="shared" si="855"/>
        <v>220.35947229000001</v>
      </c>
      <c r="Q1749" s="11">
        <f t="shared" si="870"/>
        <v>0</v>
      </c>
      <c r="R1749" s="7">
        <f t="shared" si="863"/>
        <v>0</v>
      </c>
      <c r="S1749" s="8">
        <f t="shared" si="856"/>
        <v>0</v>
      </c>
      <c r="T1749" s="113">
        <f t="shared" si="864"/>
        <v>0.1047</v>
      </c>
      <c r="U1749" s="111">
        <f t="shared" si="846"/>
        <v>1</v>
      </c>
      <c r="V1749" s="111">
        <v>252</v>
      </c>
      <c r="W1749" s="110">
        <f t="shared" si="857"/>
        <v>1.0003952119999999</v>
      </c>
      <c r="X1749" s="103">
        <f t="shared" si="858"/>
        <v>8.7088700000000005E-2</v>
      </c>
      <c r="Y1749" s="8">
        <f t="shared" si="865"/>
        <v>0</v>
      </c>
      <c r="Z1749" s="114" t="str">
        <f t="shared" si="868"/>
        <v>A+J=</v>
      </c>
      <c r="AA1749" s="108">
        <f t="shared" si="869"/>
        <v>46042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>
        <f t="shared" si="859"/>
        <v>46015</v>
      </c>
      <c r="B1750" s="103">
        <f t="shared" si="852"/>
        <v>220.56113943</v>
      </c>
      <c r="C1750" s="103">
        <f t="shared" si="866"/>
        <v>156.67296045000001</v>
      </c>
      <c r="D1750" s="104">
        <f t="shared" si="860"/>
        <v>1209.432</v>
      </c>
      <c r="E1750" s="105">
        <f t="shared" si="847"/>
        <v>1212.296</v>
      </c>
      <c r="F1750" s="106">
        <f t="shared" si="848"/>
        <v>45983</v>
      </c>
      <c r="G1750" s="107">
        <f t="shared" si="853"/>
        <v>2.3680537640811128E-3</v>
      </c>
      <c r="H1750" s="108">
        <f t="shared" si="867"/>
        <v>46042</v>
      </c>
      <c r="I1750" s="108">
        <f t="shared" si="854"/>
        <v>46042</v>
      </c>
      <c r="J1750" s="109">
        <f t="shared" si="861"/>
        <v>19</v>
      </c>
      <c r="K1750" s="109">
        <f t="shared" si="851"/>
        <v>2</v>
      </c>
      <c r="L1750" s="8">
        <f t="shared" si="862"/>
        <v>1.0002489999999999</v>
      </c>
      <c r="M1750" s="110">
        <f t="shared" si="850"/>
        <v>1.0023680500000001</v>
      </c>
      <c r="N1750" s="110">
        <f t="shared" si="845"/>
        <v>1.4063182514549655</v>
      </c>
      <c r="O1750" s="103">
        <f t="shared" si="849"/>
        <v>1.4066684199999999</v>
      </c>
      <c r="P1750" s="103">
        <f t="shared" si="855"/>
        <v>220.38690573</v>
      </c>
      <c r="Q1750" s="11">
        <f t="shared" si="870"/>
        <v>0</v>
      </c>
      <c r="R1750" s="7">
        <f t="shared" si="863"/>
        <v>0</v>
      </c>
      <c r="S1750" s="8">
        <f t="shared" si="856"/>
        <v>0</v>
      </c>
      <c r="T1750" s="113">
        <f t="shared" si="864"/>
        <v>0.1047</v>
      </c>
      <c r="U1750" s="111">
        <f t="shared" si="846"/>
        <v>2</v>
      </c>
      <c r="V1750" s="111">
        <v>252</v>
      </c>
      <c r="W1750" s="110">
        <f t="shared" si="857"/>
        <v>1.000790581</v>
      </c>
      <c r="X1750" s="103">
        <f t="shared" si="858"/>
        <v>0.17423369999999999</v>
      </c>
      <c r="Y1750" s="8">
        <f t="shared" si="865"/>
        <v>0</v>
      </c>
      <c r="Z1750" s="114" t="str">
        <f t="shared" si="868"/>
        <v>A+J=</v>
      </c>
      <c r="AA1750" s="108">
        <f t="shared" si="869"/>
        <v>46042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>
        <f t="shared" si="859"/>
        <v>46016</v>
      </c>
      <c r="B1751" s="103">
        <f t="shared" si="852"/>
        <v>220.67577840999999</v>
      </c>
      <c r="C1751" s="103">
        <f t="shared" si="866"/>
        <v>156.67296045000001</v>
      </c>
      <c r="D1751" s="104">
        <f t="shared" si="860"/>
        <v>1209.432</v>
      </c>
      <c r="E1751" s="105">
        <f t="shared" si="847"/>
        <v>1212.296</v>
      </c>
      <c r="F1751" s="106">
        <f t="shared" si="848"/>
        <v>45983</v>
      </c>
      <c r="G1751" s="107">
        <f t="shared" si="853"/>
        <v>2.3680537640811128E-3</v>
      </c>
      <c r="H1751" s="108">
        <f t="shared" si="867"/>
        <v>46042</v>
      </c>
      <c r="I1751" s="108">
        <f t="shared" si="854"/>
        <v>46042</v>
      </c>
      <c r="J1751" s="109">
        <f t="shared" si="861"/>
        <v>19</v>
      </c>
      <c r="K1751" s="109">
        <f t="shared" si="851"/>
        <v>3</v>
      </c>
      <c r="L1751" s="8">
        <f t="shared" si="862"/>
        <v>1.0003735300000001</v>
      </c>
      <c r="M1751" s="110">
        <f t="shared" si="850"/>
        <v>1.0023680500000001</v>
      </c>
      <c r="N1751" s="110">
        <f t="shared" si="845"/>
        <v>1.4063182514549655</v>
      </c>
      <c r="O1751" s="103">
        <f t="shared" si="849"/>
        <v>1.4068435500000001</v>
      </c>
      <c r="P1751" s="103">
        <f t="shared" si="855"/>
        <v>220.41434386</v>
      </c>
      <c r="Q1751" s="11">
        <f t="shared" si="870"/>
        <v>0</v>
      </c>
      <c r="R1751" s="7">
        <f t="shared" si="863"/>
        <v>0</v>
      </c>
      <c r="S1751" s="8">
        <f t="shared" si="856"/>
        <v>0</v>
      </c>
      <c r="T1751" s="113">
        <f t="shared" si="864"/>
        <v>0.1047</v>
      </c>
      <c r="U1751" s="111">
        <f t="shared" si="846"/>
        <v>3</v>
      </c>
      <c r="V1751" s="111">
        <v>252</v>
      </c>
      <c r="W1751" s="110">
        <f t="shared" si="857"/>
        <v>1.0011861049999999</v>
      </c>
      <c r="X1751" s="103">
        <f t="shared" si="858"/>
        <v>0.26143454999999999</v>
      </c>
      <c r="Y1751" s="8">
        <f t="shared" si="865"/>
        <v>0</v>
      </c>
      <c r="Z1751" s="114" t="str">
        <f t="shared" si="868"/>
        <v>A+J=</v>
      </c>
      <c r="AA1751" s="108">
        <f t="shared" si="869"/>
        <v>46042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>
        <f t="shared" si="859"/>
        <v>46017</v>
      </c>
      <c r="B1752" s="103">
        <f t="shared" si="852"/>
        <v>220.67577840999999</v>
      </c>
      <c r="C1752" s="103">
        <f t="shared" si="866"/>
        <v>156.67296045000001</v>
      </c>
      <c r="D1752" s="104">
        <f t="shared" si="860"/>
        <v>1209.432</v>
      </c>
      <c r="E1752" s="105">
        <f t="shared" si="847"/>
        <v>1212.296</v>
      </c>
      <c r="F1752" s="106">
        <f t="shared" si="848"/>
        <v>45983</v>
      </c>
      <c r="G1752" s="107">
        <f t="shared" si="853"/>
        <v>2.3680537640811128E-3</v>
      </c>
      <c r="H1752" s="108">
        <f t="shared" si="867"/>
        <v>46042</v>
      </c>
      <c r="I1752" s="108">
        <f t="shared" si="854"/>
        <v>46042</v>
      </c>
      <c r="J1752" s="109">
        <f t="shared" si="861"/>
        <v>19</v>
      </c>
      <c r="K1752" s="109">
        <f t="shared" si="851"/>
        <v>3</v>
      </c>
      <c r="L1752" s="8">
        <f t="shared" si="862"/>
        <v>1.0003735300000001</v>
      </c>
      <c r="M1752" s="110">
        <f t="shared" si="850"/>
        <v>1.0023680500000001</v>
      </c>
      <c r="N1752" s="110">
        <f t="shared" si="845"/>
        <v>1.4063182514549655</v>
      </c>
      <c r="O1752" s="103">
        <f t="shared" si="849"/>
        <v>1.4068435500000001</v>
      </c>
      <c r="P1752" s="103">
        <f t="shared" si="855"/>
        <v>220.41434386</v>
      </c>
      <c r="Q1752" s="11">
        <f t="shared" si="870"/>
        <v>0</v>
      </c>
      <c r="R1752" s="7">
        <f t="shared" si="863"/>
        <v>0</v>
      </c>
      <c r="S1752" s="8">
        <f t="shared" si="856"/>
        <v>0</v>
      </c>
      <c r="T1752" s="113">
        <f t="shared" si="864"/>
        <v>0.1047</v>
      </c>
      <c r="U1752" s="111">
        <f t="shared" si="846"/>
        <v>3</v>
      </c>
      <c r="V1752" s="111">
        <v>252</v>
      </c>
      <c r="W1752" s="110">
        <f t="shared" si="857"/>
        <v>1.0011861049999999</v>
      </c>
      <c r="X1752" s="103">
        <f t="shared" si="858"/>
        <v>0.26143454999999999</v>
      </c>
      <c r="Y1752" s="8">
        <f t="shared" si="865"/>
        <v>0</v>
      </c>
      <c r="Z1752" s="114" t="str">
        <f t="shared" si="868"/>
        <v>A+J=</v>
      </c>
      <c r="AA1752" s="108">
        <f t="shared" si="869"/>
        <v>46042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>
        <f t="shared" si="859"/>
        <v>46018</v>
      </c>
      <c r="B1753" s="103">
        <f t="shared" si="852"/>
        <v>220.79047529000002</v>
      </c>
      <c r="C1753" s="103">
        <f t="shared" si="866"/>
        <v>156.67296045000001</v>
      </c>
      <c r="D1753" s="104">
        <f t="shared" si="860"/>
        <v>1209.432</v>
      </c>
      <c r="E1753" s="105">
        <f t="shared" si="847"/>
        <v>1212.296</v>
      </c>
      <c r="F1753" s="106">
        <f t="shared" si="848"/>
        <v>45983</v>
      </c>
      <c r="G1753" s="107">
        <f t="shared" si="853"/>
        <v>2.3680537640811128E-3</v>
      </c>
      <c r="H1753" s="108">
        <f t="shared" si="867"/>
        <v>46042</v>
      </c>
      <c r="I1753" s="108">
        <f t="shared" si="854"/>
        <v>46042</v>
      </c>
      <c r="J1753" s="109">
        <f t="shared" si="861"/>
        <v>19</v>
      </c>
      <c r="K1753" s="109">
        <f t="shared" si="851"/>
        <v>4</v>
      </c>
      <c r="L1753" s="8">
        <f t="shared" si="862"/>
        <v>1.0004980699999999</v>
      </c>
      <c r="M1753" s="110">
        <f t="shared" si="850"/>
        <v>1.0023680500000001</v>
      </c>
      <c r="N1753" s="110">
        <f t="shared" si="845"/>
        <v>1.4063182514549655</v>
      </c>
      <c r="O1753" s="103">
        <f t="shared" si="849"/>
        <v>1.4070186899999999</v>
      </c>
      <c r="P1753" s="103">
        <f t="shared" si="855"/>
        <v>220.44178357000001</v>
      </c>
      <c r="Q1753" s="11">
        <f t="shared" si="870"/>
        <v>0</v>
      </c>
      <c r="R1753" s="7">
        <f t="shared" si="863"/>
        <v>0</v>
      </c>
      <c r="S1753" s="8">
        <f t="shared" si="856"/>
        <v>0</v>
      </c>
      <c r="T1753" s="113">
        <f t="shared" si="864"/>
        <v>0.1047</v>
      </c>
      <c r="U1753" s="111">
        <f t="shared" si="846"/>
        <v>4</v>
      </c>
      <c r="V1753" s="111">
        <v>252</v>
      </c>
      <c r="W1753" s="110">
        <f t="shared" si="857"/>
        <v>1.001581786</v>
      </c>
      <c r="X1753" s="103">
        <f t="shared" si="858"/>
        <v>0.34869171999999998</v>
      </c>
      <c r="Y1753" s="8">
        <f t="shared" si="865"/>
        <v>0</v>
      </c>
      <c r="Z1753" s="114" t="str">
        <f t="shared" si="868"/>
        <v>A+J=</v>
      </c>
      <c r="AA1753" s="108">
        <f t="shared" si="869"/>
        <v>46042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>
        <f t="shared" si="859"/>
        <v>46019</v>
      </c>
      <c r="B1754" s="103">
        <f t="shared" si="852"/>
        <v>220.79047529000002</v>
      </c>
      <c r="C1754" s="103">
        <f t="shared" si="866"/>
        <v>156.67296045000001</v>
      </c>
      <c r="D1754" s="104">
        <f t="shared" si="860"/>
        <v>1209.432</v>
      </c>
      <c r="E1754" s="105">
        <f t="shared" si="847"/>
        <v>1212.296</v>
      </c>
      <c r="F1754" s="106">
        <f t="shared" si="848"/>
        <v>45983</v>
      </c>
      <c r="G1754" s="107">
        <f t="shared" si="853"/>
        <v>2.3680537640811128E-3</v>
      </c>
      <c r="H1754" s="108">
        <f t="shared" si="867"/>
        <v>46042</v>
      </c>
      <c r="I1754" s="108">
        <f t="shared" si="854"/>
        <v>46042</v>
      </c>
      <c r="J1754" s="109">
        <f t="shared" si="861"/>
        <v>19</v>
      </c>
      <c r="K1754" s="109">
        <f t="shared" si="851"/>
        <v>4</v>
      </c>
      <c r="L1754" s="8">
        <f t="shared" si="862"/>
        <v>1.0004980699999999</v>
      </c>
      <c r="M1754" s="110">
        <f t="shared" si="850"/>
        <v>1.0023680500000001</v>
      </c>
      <c r="N1754" s="110">
        <f t="shared" si="845"/>
        <v>1.4063182514549655</v>
      </c>
      <c r="O1754" s="103">
        <f t="shared" si="849"/>
        <v>1.4070186899999999</v>
      </c>
      <c r="P1754" s="103">
        <f t="shared" si="855"/>
        <v>220.44178357000001</v>
      </c>
      <c r="Q1754" s="11">
        <f t="shared" si="870"/>
        <v>0</v>
      </c>
      <c r="R1754" s="7">
        <f t="shared" si="863"/>
        <v>0</v>
      </c>
      <c r="S1754" s="8">
        <f t="shared" si="856"/>
        <v>0</v>
      </c>
      <c r="T1754" s="113">
        <f t="shared" si="864"/>
        <v>0.1047</v>
      </c>
      <c r="U1754" s="111">
        <f t="shared" si="846"/>
        <v>4</v>
      </c>
      <c r="V1754" s="111">
        <v>252</v>
      </c>
      <c r="W1754" s="110">
        <f t="shared" si="857"/>
        <v>1.001581786</v>
      </c>
      <c r="X1754" s="103">
        <f t="shared" si="858"/>
        <v>0.34869171999999998</v>
      </c>
      <c r="Y1754" s="8">
        <f t="shared" si="865"/>
        <v>0</v>
      </c>
      <c r="Z1754" s="114" t="str">
        <f t="shared" si="868"/>
        <v>A+J=</v>
      </c>
      <c r="AA1754" s="108">
        <f t="shared" si="869"/>
        <v>46042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>
        <f t="shared" si="859"/>
        <v>46020</v>
      </c>
      <c r="B1755" s="103">
        <f t="shared" si="852"/>
        <v>220.79047529000002</v>
      </c>
      <c r="C1755" s="103">
        <f t="shared" si="866"/>
        <v>156.67296045000001</v>
      </c>
      <c r="D1755" s="104">
        <f t="shared" si="860"/>
        <v>1209.432</v>
      </c>
      <c r="E1755" s="105">
        <f t="shared" si="847"/>
        <v>1212.296</v>
      </c>
      <c r="F1755" s="106">
        <f t="shared" si="848"/>
        <v>45983</v>
      </c>
      <c r="G1755" s="107">
        <f t="shared" si="853"/>
        <v>2.3680537640811128E-3</v>
      </c>
      <c r="H1755" s="108">
        <f t="shared" si="867"/>
        <v>46042</v>
      </c>
      <c r="I1755" s="108">
        <f t="shared" si="854"/>
        <v>46042</v>
      </c>
      <c r="J1755" s="109">
        <f t="shared" si="861"/>
        <v>19</v>
      </c>
      <c r="K1755" s="109">
        <f t="shared" si="851"/>
        <v>4</v>
      </c>
      <c r="L1755" s="8">
        <f t="shared" si="862"/>
        <v>1.0004980699999999</v>
      </c>
      <c r="M1755" s="110">
        <f t="shared" si="850"/>
        <v>1.0023680500000001</v>
      </c>
      <c r="N1755" s="110">
        <f t="shared" si="845"/>
        <v>1.4063182514549655</v>
      </c>
      <c r="O1755" s="103">
        <f t="shared" si="849"/>
        <v>1.4070186899999999</v>
      </c>
      <c r="P1755" s="103">
        <f t="shared" si="855"/>
        <v>220.44178357000001</v>
      </c>
      <c r="Q1755" s="11">
        <f t="shared" si="870"/>
        <v>0</v>
      </c>
      <c r="R1755" s="7">
        <f t="shared" si="863"/>
        <v>0</v>
      </c>
      <c r="S1755" s="8">
        <f t="shared" si="856"/>
        <v>0</v>
      </c>
      <c r="T1755" s="113">
        <f t="shared" si="864"/>
        <v>0.1047</v>
      </c>
      <c r="U1755" s="111">
        <f t="shared" si="846"/>
        <v>4</v>
      </c>
      <c r="V1755" s="111">
        <v>252</v>
      </c>
      <c r="W1755" s="110">
        <f t="shared" si="857"/>
        <v>1.001581786</v>
      </c>
      <c r="X1755" s="103">
        <f t="shared" si="858"/>
        <v>0.34869171999999998</v>
      </c>
      <c r="Y1755" s="8">
        <f t="shared" si="865"/>
        <v>0</v>
      </c>
      <c r="Z1755" s="114" t="str">
        <f t="shared" si="868"/>
        <v>A+J=</v>
      </c>
      <c r="AA1755" s="108">
        <f t="shared" si="869"/>
        <v>46042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>
        <f t="shared" si="859"/>
        <v>46021</v>
      </c>
      <c r="B1756" s="103">
        <f t="shared" si="852"/>
        <v>220.90523163</v>
      </c>
      <c r="C1756" s="103">
        <f t="shared" si="866"/>
        <v>156.67296045000001</v>
      </c>
      <c r="D1756" s="104">
        <f t="shared" si="860"/>
        <v>1209.432</v>
      </c>
      <c r="E1756" s="105">
        <f t="shared" si="847"/>
        <v>1212.296</v>
      </c>
      <c r="F1756" s="106">
        <f t="shared" si="848"/>
        <v>45983</v>
      </c>
      <c r="G1756" s="107">
        <f t="shared" si="853"/>
        <v>2.3680537640811128E-3</v>
      </c>
      <c r="H1756" s="108">
        <f t="shared" si="867"/>
        <v>46042</v>
      </c>
      <c r="I1756" s="108">
        <f t="shared" si="854"/>
        <v>46042</v>
      </c>
      <c r="J1756" s="109">
        <f t="shared" si="861"/>
        <v>19</v>
      </c>
      <c r="K1756" s="109">
        <f t="shared" si="851"/>
        <v>5</v>
      </c>
      <c r="L1756" s="8">
        <f t="shared" si="862"/>
        <v>1.0006226199999999</v>
      </c>
      <c r="M1756" s="110">
        <f t="shared" si="850"/>
        <v>1.0023680500000001</v>
      </c>
      <c r="N1756" s="110">
        <f t="shared" si="845"/>
        <v>1.4063182514549655</v>
      </c>
      <c r="O1756" s="103">
        <f t="shared" si="849"/>
        <v>1.4071938500000001</v>
      </c>
      <c r="P1756" s="103">
        <f t="shared" si="855"/>
        <v>220.4692264</v>
      </c>
      <c r="Q1756" s="11">
        <f t="shared" si="870"/>
        <v>0</v>
      </c>
      <c r="R1756" s="7">
        <f t="shared" si="863"/>
        <v>0</v>
      </c>
      <c r="S1756" s="8">
        <f t="shared" si="856"/>
        <v>0</v>
      </c>
      <c r="T1756" s="113">
        <f t="shared" si="864"/>
        <v>0.1047</v>
      </c>
      <c r="U1756" s="111">
        <f t="shared" si="846"/>
        <v>5</v>
      </c>
      <c r="V1756" s="111">
        <v>252</v>
      </c>
      <c r="W1756" s="110">
        <f t="shared" si="857"/>
        <v>1.001977624</v>
      </c>
      <c r="X1756" s="103">
        <f t="shared" si="858"/>
        <v>0.43600523000000002</v>
      </c>
      <c r="Y1756" s="8">
        <f t="shared" si="865"/>
        <v>0</v>
      </c>
      <c r="Z1756" s="114" t="str">
        <f t="shared" si="868"/>
        <v>A+J=</v>
      </c>
      <c r="AA1756" s="108">
        <f t="shared" si="869"/>
        <v>46042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>
        <f t="shared" si="859"/>
        <v>46022</v>
      </c>
      <c r="B1757" s="103">
        <f t="shared" si="852"/>
        <v>221.02005015</v>
      </c>
      <c r="C1757" s="103">
        <f t="shared" si="866"/>
        <v>156.67296045000001</v>
      </c>
      <c r="D1757" s="104">
        <f t="shared" si="860"/>
        <v>1209.432</v>
      </c>
      <c r="E1757" s="105">
        <f t="shared" si="847"/>
        <v>1212.296</v>
      </c>
      <c r="F1757" s="106">
        <f t="shared" si="848"/>
        <v>45983</v>
      </c>
      <c r="G1757" s="107">
        <f t="shared" si="853"/>
        <v>2.3680537640811128E-3</v>
      </c>
      <c r="H1757" s="108">
        <f t="shared" si="867"/>
        <v>46042</v>
      </c>
      <c r="I1757" s="108">
        <f t="shared" si="854"/>
        <v>46042</v>
      </c>
      <c r="J1757" s="109">
        <f t="shared" si="861"/>
        <v>19</v>
      </c>
      <c r="K1757" s="109">
        <f t="shared" si="851"/>
        <v>6</v>
      </c>
      <c r="L1757" s="8">
        <f t="shared" si="862"/>
        <v>1.0007471999999999</v>
      </c>
      <c r="M1757" s="110">
        <f t="shared" si="850"/>
        <v>1.0023680500000001</v>
      </c>
      <c r="N1757" s="110">
        <f t="shared" si="845"/>
        <v>1.4063182514549655</v>
      </c>
      <c r="O1757" s="103">
        <f t="shared" si="849"/>
        <v>1.40736905</v>
      </c>
      <c r="P1757" s="103">
        <f t="shared" si="855"/>
        <v>220.49667550000001</v>
      </c>
      <c r="Q1757" s="11">
        <f t="shared" si="870"/>
        <v>0</v>
      </c>
      <c r="R1757" s="7">
        <f t="shared" si="863"/>
        <v>0</v>
      </c>
      <c r="S1757" s="8">
        <f t="shared" si="856"/>
        <v>0</v>
      </c>
      <c r="T1757" s="113">
        <f t="shared" si="864"/>
        <v>0.1047</v>
      </c>
      <c r="U1757" s="111">
        <f t="shared" si="846"/>
        <v>6</v>
      </c>
      <c r="V1757" s="111">
        <v>252</v>
      </c>
      <c r="W1757" s="110">
        <f t="shared" si="857"/>
        <v>1.0023736169999999</v>
      </c>
      <c r="X1757" s="103">
        <f t="shared" si="858"/>
        <v>0.52337465000000005</v>
      </c>
      <c r="Y1757" s="8">
        <f t="shared" si="865"/>
        <v>0</v>
      </c>
      <c r="Z1757" s="114" t="str">
        <f t="shared" si="868"/>
        <v>A+J=</v>
      </c>
      <c r="AA1757" s="108">
        <f t="shared" si="869"/>
        <v>46042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>
        <f t="shared" si="859"/>
        <v>46023</v>
      </c>
      <c r="B1758" s="103">
        <f t="shared" si="852"/>
        <v>221.13492527</v>
      </c>
      <c r="C1758" s="103">
        <f t="shared" si="866"/>
        <v>156.67296045000001</v>
      </c>
      <c r="D1758" s="104">
        <f t="shared" si="860"/>
        <v>1209.432</v>
      </c>
      <c r="E1758" s="105">
        <f t="shared" si="847"/>
        <v>1212.296</v>
      </c>
      <c r="F1758" s="106">
        <f t="shared" si="848"/>
        <v>45983</v>
      </c>
      <c r="G1758" s="107">
        <f t="shared" si="853"/>
        <v>2.3680537640811128E-3</v>
      </c>
      <c r="H1758" s="108">
        <f t="shared" si="867"/>
        <v>46042</v>
      </c>
      <c r="I1758" s="108">
        <f t="shared" si="854"/>
        <v>46042</v>
      </c>
      <c r="J1758" s="109">
        <f t="shared" si="861"/>
        <v>19</v>
      </c>
      <c r="K1758" s="109">
        <f t="shared" si="851"/>
        <v>7</v>
      </c>
      <c r="L1758" s="8">
        <f t="shared" si="862"/>
        <v>1.00087178</v>
      </c>
      <c r="M1758" s="110">
        <f t="shared" si="850"/>
        <v>1.0023680500000001</v>
      </c>
      <c r="N1758" s="110">
        <f t="shared" si="845"/>
        <v>1.4063182514549655</v>
      </c>
      <c r="O1758" s="103">
        <f t="shared" si="849"/>
        <v>1.4075442499999999</v>
      </c>
      <c r="P1758" s="103">
        <f t="shared" si="855"/>
        <v>220.52412461</v>
      </c>
      <c r="Q1758" s="11">
        <f t="shared" si="870"/>
        <v>0</v>
      </c>
      <c r="R1758" s="7">
        <f t="shared" si="863"/>
        <v>0</v>
      </c>
      <c r="S1758" s="8">
        <f t="shared" si="856"/>
        <v>0</v>
      </c>
      <c r="T1758" s="113">
        <f t="shared" si="864"/>
        <v>0.1047</v>
      </c>
      <c r="U1758" s="111">
        <f t="shared" si="846"/>
        <v>7</v>
      </c>
      <c r="V1758" s="111">
        <v>252</v>
      </c>
      <c r="W1758" s="110">
        <f t="shared" si="857"/>
        <v>1.0027697680000001</v>
      </c>
      <c r="X1758" s="103">
        <f t="shared" si="858"/>
        <v>0.61080066</v>
      </c>
      <c r="Y1758" s="8">
        <f t="shared" si="865"/>
        <v>0</v>
      </c>
      <c r="Z1758" s="114" t="str">
        <f t="shared" si="868"/>
        <v>A+J=</v>
      </c>
      <c r="AA1758" s="108">
        <f t="shared" si="869"/>
        <v>46042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>
        <f t="shared" si="859"/>
        <v>46024</v>
      </c>
      <c r="B1759" s="103">
        <f t="shared" si="852"/>
        <v>221.13492527</v>
      </c>
      <c r="C1759" s="103">
        <f t="shared" si="866"/>
        <v>156.67296045000001</v>
      </c>
      <c r="D1759" s="104">
        <f t="shared" si="860"/>
        <v>1209.432</v>
      </c>
      <c r="E1759" s="105">
        <f t="shared" si="847"/>
        <v>1212.296</v>
      </c>
      <c r="F1759" s="106">
        <f t="shared" si="848"/>
        <v>45983</v>
      </c>
      <c r="G1759" s="107">
        <f t="shared" si="853"/>
        <v>2.3680537640811128E-3</v>
      </c>
      <c r="H1759" s="108">
        <f t="shared" si="867"/>
        <v>46042</v>
      </c>
      <c r="I1759" s="108">
        <f t="shared" si="854"/>
        <v>46042</v>
      </c>
      <c r="J1759" s="109">
        <f t="shared" si="861"/>
        <v>19</v>
      </c>
      <c r="K1759" s="109">
        <f t="shared" si="851"/>
        <v>7</v>
      </c>
      <c r="L1759" s="8">
        <f t="shared" si="862"/>
        <v>1.00087178</v>
      </c>
      <c r="M1759" s="110">
        <f t="shared" si="850"/>
        <v>1.0023680500000001</v>
      </c>
      <c r="N1759" s="110">
        <f t="shared" ref="N1759:N1822" si="871">IF(I1759&gt;I1758,N1758*M1759,N1758)</f>
        <v>1.4063182514549655</v>
      </c>
      <c r="O1759" s="103">
        <f t="shared" si="849"/>
        <v>1.4075442499999999</v>
      </c>
      <c r="P1759" s="103">
        <f t="shared" si="855"/>
        <v>220.52412461</v>
      </c>
      <c r="Q1759" s="11">
        <f t="shared" si="870"/>
        <v>0</v>
      </c>
      <c r="R1759" s="7">
        <f t="shared" si="863"/>
        <v>0</v>
      </c>
      <c r="S1759" s="8">
        <f t="shared" si="856"/>
        <v>0</v>
      </c>
      <c r="T1759" s="113">
        <f t="shared" si="864"/>
        <v>0.1047</v>
      </c>
      <c r="U1759" s="111">
        <f t="shared" si="846"/>
        <v>7</v>
      </c>
      <c r="V1759" s="111">
        <v>252</v>
      </c>
      <c r="W1759" s="110">
        <f t="shared" si="857"/>
        <v>1.0027697680000001</v>
      </c>
      <c r="X1759" s="103">
        <f t="shared" si="858"/>
        <v>0.61080066</v>
      </c>
      <c r="Y1759" s="8">
        <f t="shared" si="865"/>
        <v>0</v>
      </c>
      <c r="Z1759" s="114" t="str">
        <f t="shared" si="868"/>
        <v>A+J=</v>
      </c>
      <c r="AA1759" s="108">
        <f t="shared" si="869"/>
        <v>46042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>
        <f t="shared" si="859"/>
        <v>46025</v>
      </c>
      <c r="B1760" s="103">
        <f t="shared" si="852"/>
        <v>221.24986282</v>
      </c>
      <c r="C1760" s="103">
        <f t="shared" si="866"/>
        <v>156.67296045000001</v>
      </c>
      <c r="D1760" s="104">
        <f t="shared" si="860"/>
        <v>1209.432</v>
      </c>
      <c r="E1760" s="105">
        <f t="shared" si="847"/>
        <v>1212.296</v>
      </c>
      <c r="F1760" s="106">
        <f t="shared" si="848"/>
        <v>45983</v>
      </c>
      <c r="G1760" s="107">
        <f t="shared" si="853"/>
        <v>2.3680537640811128E-3</v>
      </c>
      <c r="H1760" s="108">
        <f t="shared" si="867"/>
        <v>46042</v>
      </c>
      <c r="I1760" s="108">
        <f t="shared" si="854"/>
        <v>46042</v>
      </c>
      <c r="J1760" s="109">
        <f t="shared" si="861"/>
        <v>19</v>
      </c>
      <c r="K1760" s="109">
        <f t="shared" si="851"/>
        <v>8</v>
      </c>
      <c r="L1760" s="8">
        <f t="shared" si="862"/>
        <v>1.0009963900000001</v>
      </c>
      <c r="M1760" s="110">
        <f t="shared" si="850"/>
        <v>1.0023680500000001</v>
      </c>
      <c r="N1760" s="110">
        <f t="shared" si="871"/>
        <v>1.4063182514549655</v>
      </c>
      <c r="O1760" s="103">
        <f t="shared" si="849"/>
        <v>1.4077194900000001</v>
      </c>
      <c r="P1760" s="103">
        <f t="shared" si="855"/>
        <v>220.55157998000001</v>
      </c>
      <c r="Q1760" s="11">
        <f t="shared" si="870"/>
        <v>0</v>
      </c>
      <c r="R1760" s="7">
        <f t="shared" si="863"/>
        <v>0</v>
      </c>
      <c r="S1760" s="8">
        <f t="shared" si="856"/>
        <v>0</v>
      </c>
      <c r="T1760" s="113">
        <f t="shared" si="864"/>
        <v>0.1047</v>
      </c>
      <c r="U1760" s="111">
        <f t="shared" si="846"/>
        <v>8</v>
      </c>
      <c r="V1760" s="111">
        <v>252</v>
      </c>
      <c r="W1760" s="110">
        <f t="shared" si="857"/>
        <v>1.003166075</v>
      </c>
      <c r="X1760" s="103">
        <f t="shared" si="858"/>
        <v>0.69828283999999996</v>
      </c>
      <c r="Y1760" s="8">
        <f t="shared" si="865"/>
        <v>0</v>
      </c>
      <c r="Z1760" s="114" t="str">
        <f t="shared" si="868"/>
        <v>A+J=</v>
      </c>
      <c r="AA1760" s="108">
        <f t="shared" si="869"/>
        <v>46042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>
        <f t="shared" si="859"/>
        <v>46026</v>
      </c>
      <c r="B1761" s="103">
        <f t="shared" si="852"/>
        <v>221.24986282</v>
      </c>
      <c r="C1761" s="103">
        <f t="shared" si="866"/>
        <v>156.67296045000001</v>
      </c>
      <c r="D1761" s="104">
        <f t="shared" si="860"/>
        <v>1209.432</v>
      </c>
      <c r="E1761" s="105">
        <f t="shared" si="847"/>
        <v>1212.296</v>
      </c>
      <c r="F1761" s="106">
        <f t="shared" si="848"/>
        <v>45983</v>
      </c>
      <c r="G1761" s="107">
        <f t="shared" si="853"/>
        <v>2.3680537640811128E-3</v>
      </c>
      <c r="H1761" s="108">
        <f t="shared" si="867"/>
        <v>46042</v>
      </c>
      <c r="I1761" s="108">
        <f t="shared" si="854"/>
        <v>46042</v>
      </c>
      <c r="J1761" s="109">
        <f t="shared" si="861"/>
        <v>19</v>
      </c>
      <c r="K1761" s="109">
        <f t="shared" si="851"/>
        <v>8</v>
      </c>
      <c r="L1761" s="8">
        <f t="shared" si="862"/>
        <v>1.0009963900000001</v>
      </c>
      <c r="M1761" s="110">
        <f t="shared" si="850"/>
        <v>1.0023680500000001</v>
      </c>
      <c r="N1761" s="110">
        <f t="shared" si="871"/>
        <v>1.4063182514549655</v>
      </c>
      <c r="O1761" s="103">
        <f t="shared" si="849"/>
        <v>1.4077194900000001</v>
      </c>
      <c r="P1761" s="103">
        <f t="shared" si="855"/>
        <v>220.55157998000001</v>
      </c>
      <c r="Q1761" s="11">
        <f t="shared" si="870"/>
        <v>0</v>
      </c>
      <c r="R1761" s="7">
        <f t="shared" si="863"/>
        <v>0</v>
      </c>
      <c r="S1761" s="8">
        <f t="shared" si="856"/>
        <v>0</v>
      </c>
      <c r="T1761" s="113">
        <f t="shared" si="864"/>
        <v>0.1047</v>
      </c>
      <c r="U1761" s="111">
        <f t="shared" si="846"/>
        <v>8</v>
      </c>
      <c r="V1761" s="111">
        <v>252</v>
      </c>
      <c r="W1761" s="110">
        <f t="shared" si="857"/>
        <v>1.003166075</v>
      </c>
      <c r="X1761" s="103">
        <f t="shared" si="858"/>
        <v>0.69828283999999996</v>
      </c>
      <c r="Y1761" s="8">
        <f t="shared" si="865"/>
        <v>0</v>
      </c>
      <c r="Z1761" s="114" t="str">
        <f t="shared" si="868"/>
        <v>A+J=</v>
      </c>
      <c r="AA1761" s="108">
        <f t="shared" si="869"/>
        <v>46042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>
        <f t="shared" si="859"/>
        <v>46027</v>
      </c>
      <c r="B1762" s="103">
        <f t="shared" si="852"/>
        <v>221.24986282</v>
      </c>
      <c r="C1762" s="103">
        <f t="shared" si="866"/>
        <v>156.67296045000001</v>
      </c>
      <c r="D1762" s="104">
        <f t="shared" si="860"/>
        <v>1209.432</v>
      </c>
      <c r="E1762" s="105">
        <f t="shared" si="847"/>
        <v>1212.296</v>
      </c>
      <c r="F1762" s="106">
        <f t="shared" si="848"/>
        <v>45983</v>
      </c>
      <c r="G1762" s="107">
        <f t="shared" si="853"/>
        <v>2.3680537640811128E-3</v>
      </c>
      <c r="H1762" s="108">
        <f t="shared" si="867"/>
        <v>46042</v>
      </c>
      <c r="I1762" s="108">
        <f t="shared" si="854"/>
        <v>46042</v>
      </c>
      <c r="J1762" s="109">
        <f t="shared" si="861"/>
        <v>19</v>
      </c>
      <c r="K1762" s="109">
        <f t="shared" si="851"/>
        <v>8</v>
      </c>
      <c r="L1762" s="8">
        <f t="shared" si="862"/>
        <v>1.0009963900000001</v>
      </c>
      <c r="M1762" s="110">
        <f t="shared" si="850"/>
        <v>1.0023680500000001</v>
      </c>
      <c r="N1762" s="110">
        <f t="shared" si="871"/>
        <v>1.4063182514549655</v>
      </c>
      <c r="O1762" s="103">
        <f t="shared" si="849"/>
        <v>1.4077194900000001</v>
      </c>
      <c r="P1762" s="103">
        <f t="shared" si="855"/>
        <v>220.55157998000001</v>
      </c>
      <c r="Q1762" s="11">
        <f t="shared" si="870"/>
        <v>0</v>
      </c>
      <c r="R1762" s="7">
        <f t="shared" si="863"/>
        <v>0</v>
      </c>
      <c r="S1762" s="8">
        <f t="shared" si="856"/>
        <v>0</v>
      </c>
      <c r="T1762" s="113">
        <f t="shared" si="864"/>
        <v>0.1047</v>
      </c>
      <c r="U1762" s="111">
        <f t="shared" si="846"/>
        <v>8</v>
      </c>
      <c r="V1762" s="111">
        <v>252</v>
      </c>
      <c r="W1762" s="110">
        <f t="shared" si="857"/>
        <v>1.003166075</v>
      </c>
      <c r="X1762" s="103">
        <f t="shared" si="858"/>
        <v>0.69828283999999996</v>
      </c>
      <c r="Y1762" s="8">
        <f t="shared" si="865"/>
        <v>0</v>
      </c>
      <c r="Z1762" s="114" t="str">
        <f t="shared" si="868"/>
        <v>A+J=</v>
      </c>
      <c r="AA1762" s="108">
        <f t="shared" si="869"/>
        <v>46042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>
        <f t="shared" si="859"/>
        <v>46028</v>
      </c>
      <c r="B1763" s="103">
        <f t="shared" si="852"/>
        <v>221.36485811</v>
      </c>
      <c r="C1763" s="103">
        <f t="shared" si="866"/>
        <v>156.67296045000001</v>
      </c>
      <c r="D1763" s="104">
        <f t="shared" si="860"/>
        <v>1209.432</v>
      </c>
      <c r="E1763" s="105">
        <f t="shared" si="847"/>
        <v>1212.296</v>
      </c>
      <c r="F1763" s="106">
        <f t="shared" si="848"/>
        <v>45983</v>
      </c>
      <c r="G1763" s="107">
        <f t="shared" si="853"/>
        <v>2.3680537640811128E-3</v>
      </c>
      <c r="H1763" s="108">
        <f t="shared" si="867"/>
        <v>46042</v>
      </c>
      <c r="I1763" s="108">
        <f t="shared" si="854"/>
        <v>46042</v>
      </c>
      <c r="J1763" s="109">
        <f t="shared" si="861"/>
        <v>19</v>
      </c>
      <c r="K1763" s="109">
        <f t="shared" si="851"/>
        <v>9</v>
      </c>
      <c r="L1763" s="8">
        <f t="shared" si="862"/>
        <v>1.0011210100000001</v>
      </c>
      <c r="M1763" s="110">
        <f t="shared" si="850"/>
        <v>1.0023680500000001</v>
      </c>
      <c r="N1763" s="110">
        <f t="shared" si="871"/>
        <v>1.4063182514549655</v>
      </c>
      <c r="O1763" s="103">
        <f t="shared" si="849"/>
        <v>1.4078947399999999</v>
      </c>
      <c r="P1763" s="103">
        <f t="shared" si="855"/>
        <v>220.57903691000001</v>
      </c>
      <c r="Q1763" s="11">
        <f t="shared" si="870"/>
        <v>0</v>
      </c>
      <c r="R1763" s="7">
        <f t="shared" si="863"/>
        <v>0</v>
      </c>
      <c r="S1763" s="8">
        <f t="shared" si="856"/>
        <v>0</v>
      </c>
      <c r="T1763" s="113">
        <f t="shared" si="864"/>
        <v>0.1047</v>
      </c>
      <c r="U1763" s="111">
        <f t="shared" si="846"/>
        <v>9</v>
      </c>
      <c r="V1763" s="111">
        <v>252</v>
      </c>
      <c r="W1763" s="110">
        <f t="shared" si="857"/>
        <v>1.0035625379999999</v>
      </c>
      <c r="X1763" s="103">
        <f t="shared" si="858"/>
        <v>0.7858212</v>
      </c>
      <c r="Y1763" s="8">
        <f t="shared" si="865"/>
        <v>0</v>
      </c>
      <c r="Z1763" s="114" t="str">
        <f t="shared" si="868"/>
        <v>A+J=</v>
      </c>
      <c r="AA1763" s="108">
        <f t="shared" si="869"/>
        <v>46042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>
        <f t="shared" si="859"/>
        <v>46029</v>
      </c>
      <c r="B1764" s="103">
        <f t="shared" si="852"/>
        <v>221.47991295</v>
      </c>
      <c r="C1764" s="103">
        <f t="shared" si="866"/>
        <v>156.67296045000001</v>
      </c>
      <c r="D1764" s="104">
        <f t="shared" si="860"/>
        <v>1209.432</v>
      </c>
      <c r="E1764" s="105">
        <f t="shared" si="847"/>
        <v>1212.296</v>
      </c>
      <c r="F1764" s="106">
        <f t="shared" si="848"/>
        <v>45983</v>
      </c>
      <c r="G1764" s="107">
        <f t="shared" si="853"/>
        <v>2.3680537640811128E-3</v>
      </c>
      <c r="H1764" s="108">
        <f t="shared" si="867"/>
        <v>46042</v>
      </c>
      <c r="I1764" s="108">
        <f t="shared" si="854"/>
        <v>46042</v>
      </c>
      <c r="J1764" s="109">
        <f t="shared" si="861"/>
        <v>19</v>
      </c>
      <c r="K1764" s="109">
        <f t="shared" si="851"/>
        <v>10</v>
      </c>
      <c r="L1764" s="8">
        <f t="shared" si="862"/>
        <v>1.00124564</v>
      </c>
      <c r="M1764" s="110">
        <f t="shared" si="850"/>
        <v>1.0023680500000001</v>
      </c>
      <c r="N1764" s="110">
        <f t="shared" si="871"/>
        <v>1.4063182514549655</v>
      </c>
      <c r="O1764" s="103">
        <f t="shared" si="849"/>
        <v>1.4080700100000001</v>
      </c>
      <c r="P1764" s="103">
        <f t="shared" si="855"/>
        <v>220.60649698</v>
      </c>
      <c r="Q1764" s="11">
        <f t="shared" si="870"/>
        <v>0</v>
      </c>
      <c r="R1764" s="7">
        <f t="shared" si="863"/>
        <v>0</v>
      </c>
      <c r="S1764" s="8">
        <f t="shared" si="856"/>
        <v>0</v>
      </c>
      <c r="T1764" s="113">
        <f t="shared" si="864"/>
        <v>0.1047</v>
      </c>
      <c r="U1764" s="111">
        <f t="shared" si="846"/>
        <v>10</v>
      </c>
      <c r="V1764" s="111">
        <v>252</v>
      </c>
      <c r="W1764" s="110">
        <f t="shared" si="857"/>
        <v>1.003959158</v>
      </c>
      <c r="X1764" s="103">
        <f t="shared" si="858"/>
        <v>0.87341597000000004</v>
      </c>
      <c r="Y1764" s="8">
        <f t="shared" si="865"/>
        <v>0</v>
      </c>
      <c r="Z1764" s="114" t="str">
        <f t="shared" si="868"/>
        <v>A+J=</v>
      </c>
      <c r="AA1764" s="108">
        <f t="shared" si="869"/>
        <v>46042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>
        <f t="shared" si="859"/>
        <v>46030</v>
      </c>
      <c r="B1765" s="103">
        <f t="shared" si="852"/>
        <v>221.59502893999999</v>
      </c>
      <c r="C1765" s="103">
        <f t="shared" si="866"/>
        <v>156.67296045000001</v>
      </c>
      <c r="D1765" s="104">
        <f t="shared" si="860"/>
        <v>1209.432</v>
      </c>
      <c r="E1765" s="105">
        <f t="shared" si="847"/>
        <v>1212.296</v>
      </c>
      <c r="F1765" s="106">
        <f t="shared" si="848"/>
        <v>45983</v>
      </c>
      <c r="G1765" s="107">
        <f t="shared" si="853"/>
        <v>2.3680537640811128E-3</v>
      </c>
      <c r="H1765" s="108">
        <f t="shared" si="867"/>
        <v>46042</v>
      </c>
      <c r="I1765" s="108">
        <f t="shared" si="854"/>
        <v>46042</v>
      </c>
      <c r="J1765" s="109">
        <f t="shared" si="861"/>
        <v>19</v>
      </c>
      <c r="K1765" s="109">
        <f t="shared" si="851"/>
        <v>11</v>
      </c>
      <c r="L1765" s="8">
        <f t="shared" si="862"/>
        <v>1.0013702900000001</v>
      </c>
      <c r="M1765" s="110">
        <f t="shared" si="850"/>
        <v>1.0023680500000001</v>
      </c>
      <c r="N1765" s="110">
        <f t="shared" si="871"/>
        <v>1.4063182514549655</v>
      </c>
      <c r="O1765" s="103">
        <f t="shared" si="849"/>
        <v>1.4082453100000001</v>
      </c>
      <c r="P1765" s="103">
        <f t="shared" si="855"/>
        <v>220.63396175</v>
      </c>
      <c r="Q1765" s="11">
        <f t="shared" si="870"/>
        <v>0</v>
      </c>
      <c r="R1765" s="7">
        <f t="shared" si="863"/>
        <v>0</v>
      </c>
      <c r="S1765" s="8">
        <f t="shared" si="856"/>
        <v>0</v>
      </c>
      <c r="T1765" s="113">
        <f t="shared" si="864"/>
        <v>0.1047</v>
      </c>
      <c r="U1765" s="111">
        <f t="shared" ref="U1765:U1828" si="872">IF(Q1764&gt;0,1,IF(K1765=K1764,U1764,U1764+1))</f>
        <v>11</v>
      </c>
      <c r="V1765" s="111">
        <v>252</v>
      </c>
      <c r="W1765" s="110">
        <f t="shared" si="857"/>
        <v>1.004355935</v>
      </c>
      <c r="X1765" s="103">
        <f t="shared" si="858"/>
        <v>0.96106718999999996</v>
      </c>
      <c r="Y1765" s="8">
        <f t="shared" si="865"/>
        <v>0</v>
      </c>
      <c r="Z1765" s="114" t="str">
        <f t="shared" si="868"/>
        <v>A+J=</v>
      </c>
      <c r="AA1765" s="108">
        <f t="shared" si="869"/>
        <v>46042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>
        <f t="shared" si="859"/>
        <v>46031</v>
      </c>
      <c r="B1766" s="103">
        <f t="shared" si="852"/>
        <v>221.71020608999999</v>
      </c>
      <c r="C1766" s="103">
        <f t="shared" si="866"/>
        <v>156.67296045000001</v>
      </c>
      <c r="D1766" s="104">
        <f t="shared" si="860"/>
        <v>1209.432</v>
      </c>
      <c r="E1766" s="105">
        <f t="shared" si="847"/>
        <v>1212.296</v>
      </c>
      <c r="F1766" s="106">
        <f t="shared" si="848"/>
        <v>45983</v>
      </c>
      <c r="G1766" s="107">
        <f t="shared" si="853"/>
        <v>2.3680537640811128E-3</v>
      </c>
      <c r="H1766" s="108">
        <f t="shared" si="867"/>
        <v>46042</v>
      </c>
      <c r="I1766" s="108">
        <f t="shared" si="854"/>
        <v>46042</v>
      </c>
      <c r="J1766" s="109">
        <f t="shared" si="861"/>
        <v>19</v>
      </c>
      <c r="K1766" s="109">
        <f t="shared" si="851"/>
        <v>12</v>
      </c>
      <c r="L1766" s="8">
        <f t="shared" si="862"/>
        <v>1.00149496</v>
      </c>
      <c r="M1766" s="110">
        <f t="shared" si="850"/>
        <v>1.0023680500000001</v>
      </c>
      <c r="N1766" s="110">
        <f t="shared" si="871"/>
        <v>1.4063182514549655</v>
      </c>
      <c r="O1766" s="103">
        <f t="shared" si="849"/>
        <v>1.4084206399999999</v>
      </c>
      <c r="P1766" s="103">
        <f t="shared" si="855"/>
        <v>220.66143122</v>
      </c>
      <c r="Q1766" s="11">
        <f t="shared" si="870"/>
        <v>0</v>
      </c>
      <c r="R1766" s="7">
        <f t="shared" si="863"/>
        <v>0</v>
      </c>
      <c r="S1766" s="8">
        <f t="shared" si="856"/>
        <v>0</v>
      </c>
      <c r="T1766" s="113">
        <f t="shared" si="864"/>
        <v>0.1047</v>
      </c>
      <c r="U1766" s="111">
        <f t="shared" si="872"/>
        <v>12</v>
      </c>
      <c r="V1766" s="111">
        <v>252</v>
      </c>
      <c r="W1766" s="110">
        <f t="shared" si="857"/>
        <v>1.004752869</v>
      </c>
      <c r="X1766" s="103">
        <f t="shared" si="858"/>
        <v>1.0487748699999999</v>
      </c>
      <c r="Y1766" s="8">
        <f t="shared" si="865"/>
        <v>0</v>
      </c>
      <c r="Z1766" s="114" t="str">
        <f t="shared" si="868"/>
        <v>A+J=</v>
      </c>
      <c r="AA1766" s="108">
        <f t="shared" si="869"/>
        <v>46042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>
        <f t="shared" si="859"/>
        <v>46032</v>
      </c>
      <c r="B1767" s="103">
        <f t="shared" si="852"/>
        <v>221.82544127</v>
      </c>
      <c r="C1767" s="103">
        <f t="shared" si="866"/>
        <v>156.67296045000001</v>
      </c>
      <c r="D1767" s="104">
        <f t="shared" si="860"/>
        <v>1209.432</v>
      </c>
      <c r="E1767" s="105">
        <f t="shared" si="847"/>
        <v>1212.296</v>
      </c>
      <c r="F1767" s="106">
        <f t="shared" si="848"/>
        <v>45983</v>
      </c>
      <c r="G1767" s="107">
        <f t="shared" si="853"/>
        <v>2.3680537640811128E-3</v>
      </c>
      <c r="H1767" s="108">
        <f t="shared" si="867"/>
        <v>46042</v>
      </c>
      <c r="I1767" s="108">
        <f t="shared" si="854"/>
        <v>46042</v>
      </c>
      <c r="J1767" s="109">
        <f t="shared" si="861"/>
        <v>19</v>
      </c>
      <c r="K1767" s="109">
        <f t="shared" si="851"/>
        <v>13</v>
      </c>
      <c r="L1767" s="8">
        <f t="shared" si="862"/>
        <v>1.0016196399999999</v>
      </c>
      <c r="M1767" s="110">
        <f t="shared" si="850"/>
        <v>1.0023680500000001</v>
      </c>
      <c r="N1767" s="110">
        <f t="shared" si="871"/>
        <v>1.4063182514549655</v>
      </c>
      <c r="O1767" s="103">
        <f t="shared" si="849"/>
        <v>1.4085959800000001</v>
      </c>
      <c r="P1767" s="103">
        <f t="shared" si="855"/>
        <v>220.68890225999999</v>
      </c>
      <c r="Q1767" s="11">
        <f t="shared" si="870"/>
        <v>0</v>
      </c>
      <c r="R1767" s="7">
        <f t="shared" si="863"/>
        <v>0</v>
      </c>
      <c r="S1767" s="8">
        <f t="shared" si="856"/>
        <v>0</v>
      </c>
      <c r="T1767" s="113">
        <f t="shared" si="864"/>
        <v>0.1047</v>
      </c>
      <c r="U1767" s="111">
        <f t="shared" si="872"/>
        <v>13</v>
      </c>
      <c r="V1767" s="111">
        <v>252</v>
      </c>
      <c r="W1767" s="110">
        <f t="shared" si="857"/>
        <v>1.00514996</v>
      </c>
      <c r="X1767" s="103">
        <f t="shared" si="858"/>
        <v>1.1365390099999999</v>
      </c>
      <c r="Y1767" s="8">
        <f t="shared" si="865"/>
        <v>0</v>
      </c>
      <c r="Z1767" s="114" t="str">
        <f t="shared" si="868"/>
        <v>A+J=</v>
      </c>
      <c r="AA1767" s="108">
        <f t="shared" si="869"/>
        <v>46042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>
        <f t="shared" si="859"/>
        <v>46033</v>
      </c>
      <c r="B1768" s="103">
        <f t="shared" si="852"/>
        <v>221.82544127</v>
      </c>
      <c r="C1768" s="103">
        <f t="shared" si="866"/>
        <v>156.67296045000001</v>
      </c>
      <c r="D1768" s="104">
        <f t="shared" si="860"/>
        <v>1209.432</v>
      </c>
      <c r="E1768" s="105">
        <f t="shared" ref="E1768:E1831" si="873">IF($K1768=1,VLOOKUP($A1767,$AO$10:$AS$165,4),E1767)</f>
        <v>1212.296</v>
      </c>
      <c r="F1768" s="106">
        <f t="shared" ref="F1768:F1831" si="874">IF($K1768=1,VLOOKUP($A1767,$AO$10:$AS$165,5),F1767)</f>
        <v>45983</v>
      </c>
      <c r="G1768" s="107">
        <f t="shared" si="853"/>
        <v>2.3680537640811128E-3</v>
      </c>
      <c r="H1768" s="108">
        <f t="shared" si="867"/>
        <v>46042</v>
      </c>
      <c r="I1768" s="108">
        <f t="shared" si="854"/>
        <v>46042</v>
      </c>
      <c r="J1768" s="109">
        <f t="shared" si="861"/>
        <v>19</v>
      </c>
      <c r="K1768" s="109">
        <f t="shared" si="851"/>
        <v>13</v>
      </c>
      <c r="L1768" s="8">
        <f t="shared" si="862"/>
        <v>1.0016196399999999</v>
      </c>
      <c r="M1768" s="110">
        <f t="shared" si="850"/>
        <v>1.0023680500000001</v>
      </c>
      <c r="N1768" s="110">
        <f t="shared" si="871"/>
        <v>1.4063182514549655</v>
      </c>
      <c r="O1768" s="103">
        <f t="shared" si="849"/>
        <v>1.4085959800000001</v>
      </c>
      <c r="P1768" s="103">
        <f t="shared" si="855"/>
        <v>220.68890225999999</v>
      </c>
      <c r="Q1768" s="11">
        <f t="shared" si="870"/>
        <v>0</v>
      </c>
      <c r="R1768" s="7">
        <f t="shared" si="863"/>
        <v>0</v>
      </c>
      <c r="S1768" s="8">
        <f t="shared" si="856"/>
        <v>0</v>
      </c>
      <c r="T1768" s="113">
        <f t="shared" si="864"/>
        <v>0.1047</v>
      </c>
      <c r="U1768" s="111">
        <f t="shared" si="872"/>
        <v>13</v>
      </c>
      <c r="V1768" s="111">
        <v>252</v>
      </c>
      <c r="W1768" s="110">
        <f t="shared" si="857"/>
        <v>1.00514996</v>
      </c>
      <c r="X1768" s="103">
        <f t="shared" si="858"/>
        <v>1.1365390099999999</v>
      </c>
      <c r="Y1768" s="8">
        <f t="shared" si="865"/>
        <v>0</v>
      </c>
      <c r="Z1768" s="114" t="str">
        <f t="shared" si="868"/>
        <v>A+J=</v>
      </c>
      <c r="AA1768" s="108">
        <f t="shared" si="869"/>
        <v>46042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>
        <f t="shared" si="859"/>
        <v>46034</v>
      </c>
      <c r="B1769" s="103">
        <f t="shared" si="852"/>
        <v>221.82544127</v>
      </c>
      <c r="C1769" s="103">
        <f t="shared" si="866"/>
        <v>156.67296045000001</v>
      </c>
      <c r="D1769" s="104">
        <f t="shared" si="860"/>
        <v>1209.432</v>
      </c>
      <c r="E1769" s="105">
        <f t="shared" si="873"/>
        <v>1212.296</v>
      </c>
      <c r="F1769" s="106">
        <f t="shared" si="874"/>
        <v>45983</v>
      </c>
      <c r="G1769" s="107">
        <f t="shared" si="853"/>
        <v>2.3680537640811128E-3</v>
      </c>
      <c r="H1769" s="108">
        <f t="shared" si="867"/>
        <v>46042</v>
      </c>
      <c r="I1769" s="108">
        <f t="shared" si="854"/>
        <v>46042</v>
      </c>
      <c r="J1769" s="109">
        <f t="shared" si="861"/>
        <v>19</v>
      </c>
      <c r="K1769" s="109">
        <f t="shared" si="851"/>
        <v>13</v>
      </c>
      <c r="L1769" s="8">
        <f t="shared" si="862"/>
        <v>1.0016196399999999</v>
      </c>
      <c r="M1769" s="110">
        <f t="shared" si="850"/>
        <v>1.0023680500000001</v>
      </c>
      <c r="N1769" s="110">
        <f t="shared" si="871"/>
        <v>1.4063182514549655</v>
      </c>
      <c r="O1769" s="103">
        <f t="shared" ref="O1769:O1832" si="875">TRUNC(TRUNC((L1769*N1769),15),8)</f>
        <v>1.4085959800000001</v>
      </c>
      <c r="P1769" s="103">
        <f t="shared" si="855"/>
        <v>220.68890225999999</v>
      </c>
      <c r="Q1769" s="11">
        <f t="shared" si="870"/>
        <v>0</v>
      </c>
      <c r="R1769" s="7">
        <f t="shared" si="863"/>
        <v>0</v>
      </c>
      <c r="S1769" s="8">
        <f t="shared" si="856"/>
        <v>0</v>
      </c>
      <c r="T1769" s="113">
        <f t="shared" si="864"/>
        <v>0.1047</v>
      </c>
      <c r="U1769" s="111">
        <f t="shared" si="872"/>
        <v>13</v>
      </c>
      <c r="V1769" s="111">
        <v>252</v>
      </c>
      <c r="W1769" s="110">
        <f t="shared" si="857"/>
        <v>1.00514996</v>
      </c>
      <c r="X1769" s="103">
        <f t="shared" si="858"/>
        <v>1.1365390099999999</v>
      </c>
      <c r="Y1769" s="8">
        <f t="shared" si="865"/>
        <v>0</v>
      </c>
      <c r="Z1769" s="114" t="str">
        <f t="shared" si="868"/>
        <v>A+J=</v>
      </c>
      <c r="AA1769" s="108">
        <f t="shared" si="869"/>
        <v>46042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>
        <f t="shared" si="859"/>
        <v>46035</v>
      </c>
      <c r="B1770" s="103">
        <f t="shared" si="852"/>
        <v>221.94073427000001</v>
      </c>
      <c r="C1770" s="103">
        <f t="shared" si="866"/>
        <v>156.67296045000001</v>
      </c>
      <c r="D1770" s="104">
        <f t="shared" si="860"/>
        <v>1209.432</v>
      </c>
      <c r="E1770" s="105">
        <f t="shared" si="873"/>
        <v>1212.296</v>
      </c>
      <c r="F1770" s="106">
        <f t="shared" si="874"/>
        <v>45983</v>
      </c>
      <c r="G1770" s="107">
        <f t="shared" si="853"/>
        <v>2.3680537640811128E-3</v>
      </c>
      <c r="H1770" s="108">
        <f t="shared" si="867"/>
        <v>46042</v>
      </c>
      <c r="I1770" s="108">
        <f t="shared" si="854"/>
        <v>46042</v>
      </c>
      <c r="J1770" s="109">
        <f t="shared" si="861"/>
        <v>19</v>
      </c>
      <c r="K1770" s="109">
        <f t="shared" si="851"/>
        <v>14</v>
      </c>
      <c r="L1770" s="8">
        <f t="shared" si="862"/>
        <v>1.00174433</v>
      </c>
      <c r="M1770" s="110">
        <f t="shared" ref="M1770:M1833" si="876">IF(I1770&gt;I1769,L1769,M1769)</f>
        <v>1.0023680500000001</v>
      </c>
      <c r="N1770" s="110">
        <f t="shared" si="871"/>
        <v>1.4063182514549655</v>
      </c>
      <c r="O1770" s="103">
        <f t="shared" si="875"/>
        <v>1.40877133</v>
      </c>
      <c r="P1770" s="103">
        <f t="shared" si="855"/>
        <v>220.71637486</v>
      </c>
      <c r="Q1770" s="11">
        <f t="shared" si="870"/>
        <v>0</v>
      </c>
      <c r="R1770" s="7">
        <f t="shared" si="863"/>
        <v>0</v>
      </c>
      <c r="S1770" s="8">
        <f t="shared" si="856"/>
        <v>0</v>
      </c>
      <c r="T1770" s="113">
        <f t="shared" si="864"/>
        <v>0.1047</v>
      </c>
      <c r="U1770" s="111">
        <f t="shared" si="872"/>
        <v>14</v>
      </c>
      <c r="V1770" s="111">
        <v>252</v>
      </c>
      <c r="W1770" s="110">
        <f t="shared" si="857"/>
        <v>1.005547207</v>
      </c>
      <c r="X1770" s="103">
        <f t="shared" si="858"/>
        <v>1.2243594099999999</v>
      </c>
      <c r="Y1770" s="8">
        <f t="shared" si="865"/>
        <v>0</v>
      </c>
      <c r="Z1770" s="114" t="str">
        <f t="shared" si="868"/>
        <v>A+J=</v>
      </c>
      <c r="AA1770" s="108">
        <f t="shared" si="869"/>
        <v>46042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>
        <f t="shared" si="859"/>
        <v>46036</v>
      </c>
      <c r="B1771" s="103">
        <f t="shared" si="852"/>
        <v>222.05609187000002</v>
      </c>
      <c r="C1771" s="103">
        <f t="shared" si="866"/>
        <v>156.67296045000001</v>
      </c>
      <c r="D1771" s="104">
        <f t="shared" si="860"/>
        <v>1209.432</v>
      </c>
      <c r="E1771" s="105">
        <f t="shared" si="873"/>
        <v>1212.296</v>
      </c>
      <c r="F1771" s="106">
        <f t="shared" si="874"/>
        <v>45983</v>
      </c>
      <c r="G1771" s="107">
        <f t="shared" si="853"/>
        <v>2.3680537640811128E-3</v>
      </c>
      <c r="H1771" s="108">
        <f t="shared" si="867"/>
        <v>46042</v>
      </c>
      <c r="I1771" s="108">
        <f t="shared" si="854"/>
        <v>46042</v>
      </c>
      <c r="J1771" s="109">
        <f t="shared" si="861"/>
        <v>19</v>
      </c>
      <c r="K1771" s="109">
        <f t="shared" si="851"/>
        <v>15</v>
      </c>
      <c r="L1771" s="8">
        <f t="shared" si="862"/>
        <v>1.00186905</v>
      </c>
      <c r="M1771" s="110">
        <f t="shared" si="876"/>
        <v>1.0023680500000001</v>
      </c>
      <c r="N1771" s="110">
        <f t="shared" si="871"/>
        <v>1.4063182514549655</v>
      </c>
      <c r="O1771" s="103">
        <f t="shared" si="875"/>
        <v>1.40894673</v>
      </c>
      <c r="P1771" s="103">
        <f t="shared" si="855"/>
        <v>220.74385530000001</v>
      </c>
      <c r="Q1771" s="11">
        <f t="shared" si="870"/>
        <v>0</v>
      </c>
      <c r="R1771" s="7">
        <f t="shared" si="863"/>
        <v>0</v>
      </c>
      <c r="S1771" s="8">
        <f t="shared" si="856"/>
        <v>0</v>
      </c>
      <c r="T1771" s="113">
        <f t="shared" si="864"/>
        <v>0.1047</v>
      </c>
      <c r="U1771" s="111">
        <f t="shared" si="872"/>
        <v>15</v>
      </c>
      <c r="V1771" s="111">
        <v>252</v>
      </c>
      <c r="W1771" s="110">
        <f t="shared" si="857"/>
        <v>1.005944612</v>
      </c>
      <c r="X1771" s="103">
        <f t="shared" si="858"/>
        <v>1.31223657</v>
      </c>
      <c r="Y1771" s="8">
        <f t="shared" si="865"/>
        <v>0</v>
      </c>
      <c r="Z1771" s="114" t="str">
        <f t="shared" si="868"/>
        <v>A+J=</v>
      </c>
      <c r="AA1771" s="108">
        <f t="shared" si="869"/>
        <v>46042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>
        <f t="shared" si="859"/>
        <v>46037</v>
      </c>
      <c r="B1772" s="103">
        <f t="shared" si="852"/>
        <v>222.17150415999998</v>
      </c>
      <c r="C1772" s="103">
        <f t="shared" si="866"/>
        <v>156.67296045000001</v>
      </c>
      <c r="D1772" s="104">
        <f t="shared" si="860"/>
        <v>1209.432</v>
      </c>
      <c r="E1772" s="105">
        <f t="shared" si="873"/>
        <v>1212.296</v>
      </c>
      <c r="F1772" s="106">
        <f t="shared" si="874"/>
        <v>45983</v>
      </c>
      <c r="G1772" s="107">
        <f t="shared" si="853"/>
        <v>2.3680537640811128E-3</v>
      </c>
      <c r="H1772" s="108">
        <f t="shared" si="867"/>
        <v>46042</v>
      </c>
      <c r="I1772" s="108">
        <f t="shared" si="854"/>
        <v>46042</v>
      </c>
      <c r="J1772" s="109">
        <f t="shared" si="861"/>
        <v>19</v>
      </c>
      <c r="K1772" s="109">
        <f t="shared" ref="K1772:K1835" si="877">(J1772-(NETWORKDAYS(A1772,I1772,AD$171:AD$502)-1))</f>
        <v>16</v>
      </c>
      <c r="L1772" s="8">
        <f t="shared" si="862"/>
        <v>1.0019937699999999</v>
      </c>
      <c r="M1772" s="110">
        <f t="shared" si="876"/>
        <v>1.0023680500000001</v>
      </c>
      <c r="N1772" s="110">
        <f t="shared" si="871"/>
        <v>1.4063182514549655</v>
      </c>
      <c r="O1772" s="103">
        <f t="shared" si="875"/>
        <v>1.4091221199999999</v>
      </c>
      <c r="P1772" s="103">
        <f t="shared" si="855"/>
        <v>220.77133416999999</v>
      </c>
      <c r="Q1772" s="11">
        <f t="shared" si="870"/>
        <v>0</v>
      </c>
      <c r="R1772" s="7">
        <f t="shared" si="863"/>
        <v>0</v>
      </c>
      <c r="S1772" s="8">
        <f t="shared" si="856"/>
        <v>0</v>
      </c>
      <c r="T1772" s="113">
        <f t="shared" si="864"/>
        <v>0.1047</v>
      </c>
      <c r="U1772" s="111">
        <f t="shared" si="872"/>
        <v>16</v>
      </c>
      <c r="V1772" s="111">
        <v>252</v>
      </c>
      <c r="W1772" s="110">
        <f t="shared" si="857"/>
        <v>1.006342173</v>
      </c>
      <c r="X1772" s="103">
        <f t="shared" si="858"/>
        <v>1.40016999</v>
      </c>
      <c r="Y1772" s="8">
        <f t="shared" si="865"/>
        <v>0</v>
      </c>
      <c r="Z1772" s="114" t="str">
        <f t="shared" si="868"/>
        <v>A+J=</v>
      </c>
      <c r="AA1772" s="108">
        <f t="shared" si="869"/>
        <v>46042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>
        <f t="shared" si="859"/>
        <v>46038</v>
      </c>
      <c r="B1773" s="103">
        <f t="shared" si="852"/>
        <v>222.28698108</v>
      </c>
      <c r="C1773" s="103">
        <f t="shared" si="866"/>
        <v>156.67296045000001</v>
      </c>
      <c r="D1773" s="104">
        <f t="shared" si="860"/>
        <v>1209.432</v>
      </c>
      <c r="E1773" s="105">
        <f t="shared" si="873"/>
        <v>1212.296</v>
      </c>
      <c r="F1773" s="106">
        <f t="shared" si="874"/>
        <v>45983</v>
      </c>
      <c r="G1773" s="107">
        <f t="shared" si="853"/>
        <v>2.3680537640811128E-3</v>
      </c>
      <c r="H1773" s="108">
        <f t="shared" si="867"/>
        <v>46042</v>
      </c>
      <c r="I1773" s="108">
        <f t="shared" si="854"/>
        <v>46042</v>
      </c>
      <c r="J1773" s="109">
        <f t="shared" si="861"/>
        <v>19</v>
      </c>
      <c r="K1773" s="109">
        <f t="shared" si="877"/>
        <v>17</v>
      </c>
      <c r="L1773" s="8">
        <f t="shared" si="862"/>
        <v>1.00211852</v>
      </c>
      <c r="M1773" s="110">
        <f t="shared" si="876"/>
        <v>1.0023680500000001</v>
      </c>
      <c r="N1773" s="110">
        <f t="shared" si="871"/>
        <v>1.4063182514549655</v>
      </c>
      <c r="O1773" s="103">
        <f t="shared" si="875"/>
        <v>1.4092975599999999</v>
      </c>
      <c r="P1773" s="103">
        <f t="shared" si="855"/>
        <v>220.79882087999999</v>
      </c>
      <c r="Q1773" s="11">
        <f t="shared" si="870"/>
        <v>0</v>
      </c>
      <c r="R1773" s="7">
        <f t="shared" si="863"/>
        <v>0</v>
      </c>
      <c r="S1773" s="8">
        <f t="shared" si="856"/>
        <v>0</v>
      </c>
      <c r="T1773" s="113">
        <f t="shared" si="864"/>
        <v>0.1047</v>
      </c>
      <c r="U1773" s="111">
        <f t="shared" si="872"/>
        <v>17</v>
      </c>
      <c r="V1773" s="111">
        <v>252</v>
      </c>
      <c r="W1773" s="110">
        <f t="shared" si="857"/>
        <v>1.0067398919999999</v>
      </c>
      <c r="X1773" s="103">
        <f t="shared" si="858"/>
        <v>1.4881602</v>
      </c>
      <c r="Y1773" s="8">
        <f t="shared" si="865"/>
        <v>0</v>
      </c>
      <c r="Z1773" s="114" t="str">
        <f t="shared" si="868"/>
        <v>A+J=</v>
      </c>
      <c r="AA1773" s="108">
        <f t="shared" si="869"/>
        <v>46042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>
        <f t="shared" si="859"/>
        <v>46039</v>
      </c>
      <c r="B1774" s="103">
        <f t="shared" si="852"/>
        <v>222.40251452999999</v>
      </c>
      <c r="C1774" s="103">
        <f t="shared" si="866"/>
        <v>156.67296045000001</v>
      </c>
      <c r="D1774" s="104">
        <f t="shared" si="860"/>
        <v>1209.432</v>
      </c>
      <c r="E1774" s="105">
        <f t="shared" si="873"/>
        <v>1212.296</v>
      </c>
      <c r="F1774" s="106">
        <f t="shared" si="874"/>
        <v>45983</v>
      </c>
      <c r="G1774" s="107">
        <f t="shared" si="853"/>
        <v>2.3680537640811128E-3</v>
      </c>
      <c r="H1774" s="108">
        <f t="shared" si="867"/>
        <v>46042</v>
      </c>
      <c r="I1774" s="108">
        <f t="shared" si="854"/>
        <v>46042</v>
      </c>
      <c r="J1774" s="109">
        <f t="shared" si="861"/>
        <v>19</v>
      </c>
      <c r="K1774" s="109">
        <f t="shared" si="877"/>
        <v>18</v>
      </c>
      <c r="L1774" s="8">
        <f t="shared" si="862"/>
        <v>1.0022432699999999</v>
      </c>
      <c r="M1774" s="110">
        <f t="shared" si="876"/>
        <v>1.0023680500000001</v>
      </c>
      <c r="N1774" s="110">
        <f t="shared" si="871"/>
        <v>1.4063182514549655</v>
      </c>
      <c r="O1774" s="103">
        <f t="shared" si="875"/>
        <v>1.409473</v>
      </c>
      <c r="P1774" s="103">
        <f t="shared" si="855"/>
        <v>220.82630757999999</v>
      </c>
      <c r="Q1774" s="11">
        <f t="shared" si="870"/>
        <v>0</v>
      </c>
      <c r="R1774" s="7">
        <f t="shared" si="863"/>
        <v>0</v>
      </c>
      <c r="S1774" s="8">
        <f t="shared" si="856"/>
        <v>0</v>
      </c>
      <c r="T1774" s="113">
        <f t="shared" si="864"/>
        <v>0.1047</v>
      </c>
      <c r="U1774" s="111">
        <f t="shared" si="872"/>
        <v>18</v>
      </c>
      <c r="V1774" s="111">
        <v>252</v>
      </c>
      <c r="W1774" s="110">
        <f t="shared" si="857"/>
        <v>1.007137768</v>
      </c>
      <c r="X1774" s="103">
        <f t="shared" si="858"/>
        <v>1.57620695</v>
      </c>
      <c r="Y1774" s="8">
        <f t="shared" si="865"/>
        <v>0</v>
      </c>
      <c r="Z1774" s="114" t="str">
        <f t="shared" si="868"/>
        <v>A+J=</v>
      </c>
      <c r="AA1774" s="108">
        <f t="shared" si="869"/>
        <v>46042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>
        <f t="shared" si="859"/>
        <v>46040</v>
      </c>
      <c r="B1775" s="103">
        <f t="shared" si="852"/>
        <v>222.40251452999999</v>
      </c>
      <c r="C1775" s="103">
        <f t="shared" si="866"/>
        <v>156.67296045000001</v>
      </c>
      <c r="D1775" s="104">
        <f t="shared" si="860"/>
        <v>1209.432</v>
      </c>
      <c r="E1775" s="105">
        <f t="shared" si="873"/>
        <v>1212.296</v>
      </c>
      <c r="F1775" s="106">
        <f t="shared" si="874"/>
        <v>45983</v>
      </c>
      <c r="G1775" s="107">
        <f t="shared" si="853"/>
        <v>2.3680537640811128E-3</v>
      </c>
      <c r="H1775" s="108">
        <f t="shared" si="867"/>
        <v>46042</v>
      </c>
      <c r="I1775" s="108">
        <f t="shared" si="854"/>
        <v>46042</v>
      </c>
      <c r="J1775" s="109">
        <f t="shared" si="861"/>
        <v>19</v>
      </c>
      <c r="K1775" s="109">
        <f t="shared" si="877"/>
        <v>18</v>
      </c>
      <c r="L1775" s="8">
        <f t="shared" si="862"/>
        <v>1.0022432699999999</v>
      </c>
      <c r="M1775" s="110">
        <f t="shared" si="876"/>
        <v>1.0023680500000001</v>
      </c>
      <c r="N1775" s="110">
        <f t="shared" si="871"/>
        <v>1.4063182514549655</v>
      </c>
      <c r="O1775" s="103">
        <f t="shared" si="875"/>
        <v>1.409473</v>
      </c>
      <c r="P1775" s="103">
        <f t="shared" si="855"/>
        <v>220.82630757999999</v>
      </c>
      <c r="Q1775" s="11">
        <f t="shared" si="870"/>
        <v>0</v>
      </c>
      <c r="R1775" s="7">
        <f t="shared" si="863"/>
        <v>0</v>
      </c>
      <c r="S1775" s="8">
        <f t="shared" si="856"/>
        <v>0</v>
      </c>
      <c r="T1775" s="113">
        <f t="shared" si="864"/>
        <v>0.1047</v>
      </c>
      <c r="U1775" s="111">
        <f t="shared" si="872"/>
        <v>18</v>
      </c>
      <c r="V1775" s="111">
        <v>252</v>
      </c>
      <c r="W1775" s="110">
        <f t="shared" si="857"/>
        <v>1.007137768</v>
      </c>
      <c r="X1775" s="103">
        <f t="shared" si="858"/>
        <v>1.57620695</v>
      </c>
      <c r="Y1775" s="8">
        <f t="shared" si="865"/>
        <v>0</v>
      </c>
      <c r="Z1775" s="114" t="str">
        <f t="shared" si="868"/>
        <v>A+J=</v>
      </c>
      <c r="AA1775" s="108">
        <f t="shared" si="869"/>
        <v>46042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>
        <f t="shared" si="859"/>
        <v>46041</v>
      </c>
      <c r="B1776" s="103">
        <f t="shared" si="852"/>
        <v>222.40251452999999</v>
      </c>
      <c r="C1776" s="103">
        <f t="shared" si="866"/>
        <v>156.67296045000001</v>
      </c>
      <c r="D1776" s="104">
        <f t="shared" si="860"/>
        <v>1209.432</v>
      </c>
      <c r="E1776" s="105">
        <f t="shared" si="873"/>
        <v>1212.296</v>
      </c>
      <c r="F1776" s="106">
        <f t="shared" si="874"/>
        <v>45983</v>
      </c>
      <c r="G1776" s="107">
        <f t="shared" si="853"/>
        <v>2.3680537640811128E-3</v>
      </c>
      <c r="H1776" s="108">
        <f t="shared" si="867"/>
        <v>46042</v>
      </c>
      <c r="I1776" s="108">
        <f t="shared" si="854"/>
        <v>46042</v>
      </c>
      <c r="J1776" s="109">
        <f t="shared" si="861"/>
        <v>19</v>
      </c>
      <c r="K1776" s="109">
        <f t="shared" si="877"/>
        <v>18</v>
      </c>
      <c r="L1776" s="8">
        <f t="shared" si="862"/>
        <v>1.0022432699999999</v>
      </c>
      <c r="M1776" s="110">
        <f t="shared" si="876"/>
        <v>1.0023680500000001</v>
      </c>
      <c r="N1776" s="110">
        <f t="shared" si="871"/>
        <v>1.4063182514549655</v>
      </c>
      <c r="O1776" s="103">
        <f t="shared" si="875"/>
        <v>1.409473</v>
      </c>
      <c r="P1776" s="103">
        <f t="shared" si="855"/>
        <v>220.82630757999999</v>
      </c>
      <c r="Q1776" s="11">
        <f t="shared" si="870"/>
        <v>0</v>
      </c>
      <c r="R1776" s="7">
        <f t="shared" si="863"/>
        <v>0</v>
      </c>
      <c r="S1776" s="8">
        <f t="shared" si="856"/>
        <v>0</v>
      </c>
      <c r="T1776" s="113">
        <f t="shared" si="864"/>
        <v>0.1047</v>
      </c>
      <c r="U1776" s="111">
        <f t="shared" si="872"/>
        <v>18</v>
      </c>
      <c r="V1776" s="111">
        <v>252</v>
      </c>
      <c r="W1776" s="110">
        <f t="shared" si="857"/>
        <v>1.007137768</v>
      </c>
      <c r="X1776" s="103">
        <f t="shared" si="858"/>
        <v>1.57620695</v>
      </c>
      <c r="Y1776" s="8">
        <f t="shared" si="865"/>
        <v>0</v>
      </c>
      <c r="Z1776" s="114" t="str">
        <f t="shared" si="868"/>
        <v>A+J=</v>
      </c>
      <c r="AA1776" s="108">
        <f t="shared" si="869"/>
        <v>46042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>
        <f t="shared" si="859"/>
        <v>46042</v>
      </c>
      <c r="B1777" s="103">
        <f t="shared" si="852"/>
        <v>222.51811083999999</v>
      </c>
      <c r="C1777" s="103">
        <f t="shared" si="866"/>
        <v>156.67296045000001</v>
      </c>
      <c r="D1777" s="104">
        <f t="shared" si="860"/>
        <v>1209.432</v>
      </c>
      <c r="E1777" s="105">
        <f t="shared" si="873"/>
        <v>1212.296</v>
      </c>
      <c r="F1777" s="106">
        <f t="shared" si="874"/>
        <v>45983</v>
      </c>
      <c r="G1777" s="107">
        <f t="shared" si="853"/>
        <v>2.3680537640811128E-3</v>
      </c>
      <c r="H1777" s="108">
        <f t="shared" si="867"/>
        <v>46073</v>
      </c>
      <c r="I1777" s="108">
        <f t="shared" si="854"/>
        <v>46042</v>
      </c>
      <c r="J1777" s="109">
        <f t="shared" si="861"/>
        <v>19</v>
      </c>
      <c r="K1777" s="109">
        <f t="shared" si="877"/>
        <v>19</v>
      </c>
      <c r="L1777" s="8">
        <f t="shared" si="862"/>
        <v>1.0023680500000001</v>
      </c>
      <c r="M1777" s="110">
        <f t="shared" si="876"/>
        <v>1.0023680500000001</v>
      </c>
      <c r="N1777" s="110">
        <f t="shared" si="871"/>
        <v>1.4063182514549655</v>
      </c>
      <c r="O1777" s="103">
        <f t="shared" si="875"/>
        <v>1.40964848</v>
      </c>
      <c r="P1777" s="103">
        <f t="shared" si="855"/>
        <v>220.85380054999999</v>
      </c>
      <c r="Q1777" s="11">
        <f t="shared" si="870"/>
        <v>58</v>
      </c>
      <c r="R1777" s="7">
        <f t="shared" si="863"/>
        <v>5.9887999999999997E-2</v>
      </c>
      <c r="S1777" s="8">
        <f t="shared" si="856"/>
        <v>13.2264924</v>
      </c>
      <c r="T1777" s="113">
        <f t="shared" si="864"/>
        <v>0.1047</v>
      </c>
      <c r="U1777" s="111">
        <f t="shared" si="872"/>
        <v>19</v>
      </c>
      <c r="V1777" s="111">
        <v>252</v>
      </c>
      <c r="W1777" s="110">
        <f t="shared" si="857"/>
        <v>1.007535801</v>
      </c>
      <c r="X1777" s="103">
        <f t="shared" si="858"/>
        <v>1.66431029</v>
      </c>
      <c r="Y1777" s="8">
        <f t="shared" si="865"/>
        <v>14.890802689999999</v>
      </c>
      <c r="Z1777" s="114" t="str">
        <f t="shared" si="868"/>
        <v>A+J=</v>
      </c>
      <c r="AA1777" s="108">
        <f t="shared" si="869"/>
        <v>46042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>
        <f t="shared" si="859"/>
        <v>46043</v>
      </c>
      <c r="B1778" s="103">
        <f t="shared" si="852"/>
        <v>207.73275944</v>
      </c>
      <c r="C1778" s="103">
        <f t="shared" si="866"/>
        <v>147.29013019999999</v>
      </c>
      <c r="D1778" s="104">
        <f t="shared" si="860"/>
        <v>1209.432</v>
      </c>
      <c r="E1778" s="105">
        <f t="shared" si="873"/>
        <v>1212.296</v>
      </c>
      <c r="F1778" s="106">
        <f t="shared" si="874"/>
        <v>46011</v>
      </c>
      <c r="G1778" s="107">
        <f t="shared" si="853"/>
        <v>2.3680537640811128E-3</v>
      </c>
      <c r="H1778" s="108">
        <f t="shared" si="867"/>
        <v>46073</v>
      </c>
      <c r="I1778" s="108">
        <f t="shared" si="854"/>
        <v>46073</v>
      </c>
      <c r="J1778" s="109">
        <f t="shared" si="861"/>
        <v>21</v>
      </c>
      <c r="K1778" s="109">
        <f t="shared" si="877"/>
        <v>1</v>
      </c>
      <c r="L1778" s="8">
        <f t="shared" si="862"/>
        <v>1.0001126300000001</v>
      </c>
      <c r="M1778" s="110">
        <f t="shared" si="876"/>
        <v>1.0023680500000001</v>
      </c>
      <c r="N1778" s="110">
        <f t="shared" si="871"/>
        <v>1.4096484833903236</v>
      </c>
      <c r="O1778" s="103">
        <f t="shared" si="875"/>
        <v>1.4098072500000001</v>
      </c>
      <c r="P1778" s="103">
        <f t="shared" si="855"/>
        <v>207.65069339999999</v>
      </c>
      <c r="Q1778" s="11">
        <f t="shared" si="870"/>
        <v>0</v>
      </c>
      <c r="R1778" s="7">
        <f t="shared" si="863"/>
        <v>0</v>
      </c>
      <c r="S1778" s="8">
        <f t="shared" si="856"/>
        <v>0</v>
      </c>
      <c r="T1778" s="113">
        <f t="shared" si="864"/>
        <v>0.1047</v>
      </c>
      <c r="U1778" s="111">
        <f t="shared" si="872"/>
        <v>1</v>
      </c>
      <c r="V1778" s="111">
        <v>252</v>
      </c>
      <c r="W1778" s="110">
        <f t="shared" si="857"/>
        <v>1.0003952119999999</v>
      </c>
      <c r="X1778" s="103">
        <f t="shared" si="858"/>
        <v>8.2066040000000007E-2</v>
      </c>
      <c r="Y1778" s="8">
        <f t="shared" si="865"/>
        <v>0</v>
      </c>
      <c r="Z1778" s="114" t="str">
        <f t="shared" si="868"/>
        <v>A+J=</v>
      </c>
      <c r="AA1778" s="108">
        <f t="shared" si="869"/>
        <v>46073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>
        <f t="shared" si="859"/>
        <v>46044</v>
      </c>
      <c r="B1779" s="103">
        <f t="shared" si="852"/>
        <v>207.83826478</v>
      </c>
      <c r="C1779" s="103">
        <f t="shared" si="866"/>
        <v>147.29013019999999</v>
      </c>
      <c r="D1779" s="104">
        <f t="shared" si="860"/>
        <v>1209.432</v>
      </c>
      <c r="E1779" s="105">
        <f t="shared" si="873"/>
        <v>1212.296</v>
      </c>
      <c r="F1779" s="106">
        <f t="shared" si="874"/>
        <v>46011</v>
      </c>
      <c r="G1779" s="107">
        <f t="shared" si="853"/>
        <v>2.3680537640811128E-3</v>
      </c>
      <c r="H1779" s="108">
        <f t="shared" si="867"/>
        <v>46073</v>
      </c>
      <c r="I1779" s="108">
        <f t="shared" si="854"/>
        <v>46073</v>
      </c>
      <c r="J1779" s="109">
        <f t="shared" si="861"/>
        <v>21</v>
      </c>
      <c r="K1779" s="109">
        <f t="shared" si="877"/>
        <v>2</v>
      </c>
      <c r="L1779" s="8">
        <f t="shared" si="862"/>
        <v>1.00022528</v>
      </c>
      <c r="M1779" s="110">
        <f t="shared" si="876"/>
        <v>1.0023680500000001</v>
      </c>
      <c r="N1779" s="110">
        <f t="shared" si="871"/>
        <v>1.4096484833903236</v>
      </c>
      <c r="O1779" s="103">
        <f t="shared" si="875"/>
        <v>1.40996604</v>
      </c>
      <c r="P1779" s="103">
        <f t="shared" si="855"/>
        <v>207.67408159999999</v>
      </c>
      <c r="Q1779" s="11">
        <f t="shared" si="870"/>
        <v>0</v>
      </c>
      <c r="R1779" s="7">
        <f t="shared" si="863"/>
        <v>0</v>
      </c>
      <c r="S1779" s="8">
        <f t="shared" si="856"/>
        <v>0</v>
      </c>
      <c r="T1779" s="113">
        <f t="shared" si="864"/>
        <v>0.1047</v>
      </c>
      <c r="U1779" s="111">
        <f t="shared" si="872"/>
        <v>2</v>
      </c>
      <c r="V1779" s="111">
        <v>252</v>
      </c>
      <c r="W1779" s="110">
        <f t="shared" si="857"/>
        <v>1.000790581</v>
      </c>
      <c r="X1779" s="103">
        <f t="shared" si="858"/>
        <v>0.16418318000000001</v>
      </c>
      <c r="Y1779" s="8">
        <f t="shared" si="865"/>
        <v>0</v>
      </c>
      <c r="Z1779" s="114" t="str">
        <f t="shared" si="868"/>
        <v>A+J=</v>
      </c>
      <c r="AA1779" s="108">
        <f t="shared" si="869"/>
        <v>46073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>
        <f t="shared" si="859"/>
        <v>46045</v>
      </c>
      <c r="B1780" s="103">
        <f t="shared" si="852"/>
        <v>207.94382671000002</v>
      </c>
      <c r="C1780" s="103">
        <f t="shared" si="866"/>
        <v>147.29013019999999</v>
      </c>
      <c r="D1780" s="104">
        <f t="shared" si="860"/>
        <v>1209.432</v>
      </c>
      <c r="E1780" s="105">
        <f t="shared" si="873"/>
        <v>1212.296</v>
      </c>
      <c r="F1780" s="106">
        <f t="shared" si="874"/>
        <v>46011</v>
      </c>
      <c r="G1780" s="107">
        <f t="shared" si="853"/>
        <v>2.3680537640811128E-3</v>
      </c>
      <c r="H1780" s="108">
        <f t="shared" si="867"/>
        <v>46073</v>
      </c>
      <c r="I1780" s="108">
        <f t="shared" si="854"/>
        <v>46073</v>
      </c>
      <c r="J1780" s="109">
        <f t="shared" si="861"/>
        <v>21</v>
      </c>
      <c r="K1780" s="109">
        <f t="shared" si="877"/>
        <v>3</v>
      </c>
      <c r="L1780" s="8">
        <f t="shared" si="862"/>
        <v>1.00033795</v>
      </c>
      <c r="M1780" s="110">
        <f t="shared" si="876"/>
        <v>1.0023680500000001</v>
      </c>
      <c r="N1780" s="110">
        <f t="shared" si="871"/>
        <v>1.4096484833903236</v>
      </c>
      <c r="O1780" s="103">
        <f t="shared" si="875"/>
        <v>1.41012487</v>
      </c>
      <c r="P1780" s="103">
        <f t="shared" si="855"/>
        <v>207.69747570000001</v>
      </c>
      <c r="Q1780" s="11">
        <f t="shared" si="870"/>
        <v>0</v>
      </c>
      <c r="R1780" s="7">
        <f t="shared" si="863"/>
        <v>0</v>
      </c>
      <c r="S1780" s="8">
        <f t="shared" si="856"/>
        <v>0</v>
      </c>
      <c r="T1780" s="113">
        <f t="shared" si="864"/>
        <v>0.1047</v>
      </c>
      <c r="U1780" s="111">
        <f t="shared" si="872"/>
        <v>3</v>
      </c>
      <c r="V1780" s="111">
        <v>252</v>
      </c>
      <c r="W1780" s="110">
        <f t="shared" si="857"/>
        <v>1.0011861049999999</v>
      </c>
      <c r="X1780" s="103">
        <f t="shared" si="858"/>
        <v>0.24635101000000001</v>
      </c>
      <c r="Y1780" s="8">
        <f t="shared" si="865"/>
        <v>0</v>
      </c>
      <c r="Z1780" s="114" t="str">
        <f t="shared" si="868"/>
        <v>A+J=</v>
      </c>
      <c r="AA1780" s="108">
        <f t="shared" si="869"/>
        <v>46073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>
        <f t="shared" si="859"/>
        <v>46046</v>
      </c>
      <c r="B1781" s="103">
        <f t="shared" si="852"/>
        <v>208.04943827</v>
      </c>
      <c r="C1781" s="103">
        <f t="shared" si="866"/>
        <v>147.29013019999999</v>
      </c>
      <c r="D1781" s="104">
        <f t="shared" si="860"/>
        <v>1209.432</v>
      </c>
      <c r="E1781" s="105">
        <f t="shared" si="873"/>
        <v>1212.296</v>
      </c>
      <c r="F1781" s="106">
        <f t="shared" si="874"/>
        <v>46011</v>
      </c>
      <c r="G1781" s="107">
        <f t="shared" si="853"/>
        <v>2.3680537640811128E-3</v>
      </c>
      <c r="H1781" s="108">
        <f t="shared" si="867"/>
        <v>46073</v>
      </c>
      <c r="I1781" s="108">
        <f t="shared" si="854"/>
        <v>46073</v>
      </c>
      <c r="J1781" s="109">
        <f t="shared" si="861"/>
        <v>21</v>
      </c>
      <c r="K1781" s="109">
        <f t="shared" si="877"/>
        <v>4</v>
      </c>
      <c r="L1781" s="8">
        <f t="shared" si="862"/>
        <v>1.0004506200000001</v>
      </c>
      <c r="M1781" s="110">
        <f t="shared" si="876"/>
        <v>1.0023680500000001</v>
      </c>
      <c r="N1781" s="110">
        <f t="shared" si="871"/>
        <v>1.4096484833903236</v>
      </c>
      <c r="O1781" s="103">
        <f t="shared" si="875"/>
        <v>1.41028369</v>
      </c>
      <c r="P1781" s="103">
        <f t="shared" si="855"/>
        <v>207.72086830999999</v>
      </c>
      <c r="Q1781" s="11">
        <f t="shared" si="870"/>
        <v>0</v>
      </c>
      <c r="R1781" s="7">
        <f t="shared" si="863"/>
        <v>0</v>
      </c>
      <c r="S1781" s="8">
        <f t="shared" si="856"/>
        <v>0</v>
      </c>
      <c r="T1781" s="113">
        <f t="shared" si="864"/>
        <v>0.1047</v>
      </c>
      <c r="U1781" s="111">
        <f t="shared" si="872"/>
        <v>4</v>
      </c>
      <c r="V1781" s="111">
        <v>252</v>
      </c>
      <c r="W1781" s="110">
        <f t="shared" si="857"/>
        <v>1.001581786</v>
      </c>
      <c r="X1781" s="103">
        <f t="shared" si="858"/>
        <v>0.32856995999999999</v>
      </c>
      <c r="Y1781" s="8">
        <f t="shared" si="865"/>
        <v>0</v>
      </c>
      <c r="Z1781" s="114" t="str">
        <f t="shared" si="868"/>
        <v>A+J=</v>
      </c>
      <c r="AA1781" s="108">
        <f t="shared" si="869"/>
        <v>46073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>
        <f t="shared" si="859"/>
        <v>46047</v>
      </c>
      <c r="B1782" s="103">
        <f t="shared" si="852"/>
        <v>208.04943827</v>
      </c>
      <c r="C1782" s="103">
        <f t="shared" si="866"/>
        <v>147.29013019999999</v>
      </c>
      <c r="D1782" s="104">
        <f t="shared" si="860"/>
        <v>1209.432</v>
      </c>
      <c r="E1782" s="105">
        <f t="shared" si="873"/>
        <v>1212.296</v>
      </c>
      <c r="F1782" s="106">
        <f t="shared" si="874"/>
        <v>46011</v>
      </c>
      <c r="G1782" s="107">
        <f t="shared" si="853"/>
        <v>2.3680537640811128E-3</v>
      </c>
      <c r="H1782" s="108">
        <f t="shared" si="867"/>
        <v>46073</v>
      </c>
      <c r="I1782" s="108">
        <f t="shared" si="854"/>
        <v>46073</v>
      </c>
      <c r="J1782" s="109">
        <f t="shared" si="861"/>
        <v>21</v>
      </c>
      <c r="K1782" s="109">
        <f t="shared" si="877"/>
        <v>4</v>
      </c>
      <c r="L1782" s="8">
        <f t="shared" si="862"/>
        <v>1.0004506200000001</v>
      </c>
      <c r="M1782" s="110">
        <f t="shared" si="876"/>
        <v>1.0023680500000001</v>
      </c>
      <c r="N1782" s="110">
        <f t="shared" si="871"/>
        <v>1.4096484833903236</v>
      </c>
      <c r="O1782" s="103">
        <f t="shared" si="875"/>
        <v>1.41028369</v>
      </c>
      <c r="P1782" s="103">
        <f t="shared" si="855"/>
        <v>207.72086830999999</v>
      </c>
      <c r="Q1782" s="11">
        <f t="shared" si="870"/>
        <v>0</v>
      </c>
      <c r="R1782" s="7">
        <f t="shared" si="863"/>
        <v>0</v>
      </c>
      <c r="S1782" s="8">
        <f t="shared" si="856"/>
        <v>0</v>
      </c>
      <c r="T1782" s="113">
        <f t="shared" si="864"/>
        <v>0.1047</v>
      </c>
      <c r="U1782" s="111">
        <f t="shared" si="872"/>
        <v>4</v>
      </c>
      <c r="V1782" s="111">
        <v>252</v>
      </c>
      <c r="W1782" s="110">
        <f t="shared" si="857"/>
        <v>1.001581786</v>
      </c>
      <c r="X1782" s="103">
        <f t="shared" si="858"/>
        <v>0.32856995999999999</v>
      </c>
      <c r="Y1782" s="8">
        <f t="shared" si="865"/>
        <v>0</v>
      </c>
      <c r="Z1782" s="114" t="str">
        <f t="shared" si="868"/>
        <v>A+J=</v>
      </c>
      <c r="AA1782" s="108">
        <f t="shared" si="869"/>
        <v>46073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>
        <f t="shared" si="859"/>
        <v>46048</v>
      </c>
      <c r="B1783" s="103">
        <f t="shared" si="852"/>
        <v>208.04943827</v>
      </c>
      <c r="C1783" s="103">
        <f t="shared" si="866"/>
        <v>147.29013019999999</v>
      </c>
      <c r="D1783" s="104">
        <f t="shared" si="860"/>
        <v>1209.432</v>
      </c>
      <c r="E1783" s="105">
        <f t="shared" si="873"/>
        <v>1212.296</v>
      </c>
      <c r="F1783" s="106">
        <f t="shared" si="874"/>
        <v>46011</v>
      </c>
      <c r="G1783" s="107">
        <f t="shared" si="853"/>
        <v>2.3680537640811128E-3</v>
      </c>
      <c r="H1783" s="108">
        <f t="shared" si="867"/>
        <v>46073</v>
      </c>
      <c r="I1783" s="108">
        <f t="shared" si="854"/>
        <v>46073</v>
      </c>
      <c r="J1783" s="109">
        <f t="shared" si="861"/>
        <v>21</v>
      </c>
      <c r="K1783" s="109">
        <f t="shared" si="877"/>
        <v>4</v>
      </c>
      <c r="L1783" s="8">
        <f t="shared" si="862"/>
        <v>1.0004506200000001</v>
      </c>
      <c r="M1783" s="110">
        <f t="shared" si="876"/>
        <v>1.0023680500000001</v>
      </c>
      <c r="N1783" s="110">
        <f t="shared" si="871"/>
        <v>1.4096484833903236</v>
      </c>
      <c r="O1783" s="103">
        <f t="shared" si="875"/>
        <v>1.41028369</v>
      </c>
      <c r="P1783" s="103">
        <f t="shared" si="855"/>
        <v>207.72086830999999</v>
      </c>
      <c r="Q1783" s="11">
        <f t="shared" si="870"/>
        <v>0</v>
      </c>
      <c r="R1783" s="7">
        <f t="shared" si="863"/>
        <v>0</v>
      </c>
      <c r="S1783" s="8">
        <f t="shared" si="856"/>
        <v>0</v>
      </c>
      <c r="T1783" s="113">
        <f t="shared" si="864"/>
        <v>0.1047</v>
      </c>
      <c r="U1783" s="111">
        <f t="shared" si="872"/>
        <v>4</v>
      </c>
      <c r="V1783" s="111">
        <v>252</v>
      </c>
      <c r="W1783" s="110">
        <f t="shared" si="857"/>
        <v>1.001581786</v>
      </c>
      <c r="X1783" s="103">
        <f t="shared" si="858"/>
        <v>0.32856995999999999</v>
      </c>
      <c r="Y1783" s="8">
        <f t="shared" si="865"/>
        <v>0</v>
      </c>
      <c r="Z1783" s="114" t="str">
        <f t="shared" si="868"/>
        <v>A+J=</v>
      </c>
      <c r="AA1783" s="108">
        <f t="shared" si="869"/>
        <v>46073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>
        <f t="shared" si="859"/>
        <v>46049</v>
      </c>
      <c r="B1784" s="103">
        <f t="shared" si="852"/>
        <v>208.15510686000002</v>
      </c>
      <c r="C1784" s="103">
        <f t="shared" si="866"/>
        <v>147.29013019999999</v>
      </c>
      <c r="D1784" s="104">
        <f t="shared" si="860"/>
        <v>1209.432</v>
      </c>
      <c r="E1784" s="105">
        <f t="shared" si="873"/>
        <v>1212.296</v>
      </c>
      <c r="F1784" s="106">
        <f t="shared" si="874"/>
        <v>46011</v>
      </c>
      <c r="G1784" s="107">
        <f t="shared" si="853"/>
        <v>2.3680537640811128E-3</v>
      </c>
      <c r="H1784" s="108">
        <f t="shared" si="867"/>
        <v>46073</v>
      </c>
      <c r="I1784" s="108">
        <f t="shared" si="854"/>
        <v>46073</v>
      </c>
      <c r="J1784" s="109">
        <f t="shared" si="861"/>
        <v>21</v>
      </c>
      <c r="K1784" s="109">
        <f t="shared" si="877"/>
        <v>5</v>
      </c>
      <c r="L1784" s="8">
        <f t="shared" si="862"/>
        <v>1.00056331</v>
      </c>
      <c r="M1784" s="110">
        <f t="shared" si="876"/>
        <v>1.0023680500000001</v>
      </c>
      <c r="N1784" s="110">
        <f t="shared" si="871"/>
        <v>1.4096484833903236</v>
      </c>
      <c r="O1784" s="103">
        <f t="shared" si="875"/>
        <v>1.41044255</v>
      </c>
      <c r="P1784" s="103">
        <f t="shared" si="855"/>
        <v>207.74426682000001</v>
      </c>
      <c r="Q1784" s="11">
        <f t="shared" si="870"/>
        <v>0</v>
      </c>
      <c r="R1784" s="7">
        <f t="shared" si="863"/>
        <v>0</v>
      </c>
      <c r="S1784" s="8">
        <f t="shared" si="856"/>
        <v>0</v>
      </c>
      <c r="T1784" s="113">
        <f t="shared" si="864"/>
        <v>0.1047</v>
      </c>
      <c r="U1784" s="111">
        <f t="shared" si="872"/>
        <v>5</v>
      </c>
      <c r="V1784" s="111">
        <v>252</v>
      </c>
      <c r="W1784" s="110">
        <f t="shared" si="857"/>
        <v>1.001977624</v>
      </c>
      <c r="X1784" s="103">
        <f t="shared" si="858"/>
        <v>0.41084004000000002</v>
      </c>
      <c r="Y1784" s="8">
        <f t="shared" si="865"/>
        <v>0</v>
      </c>
      <c r="Z1784" s="114" t="str">
        <f t="shared" si="868"/>
        <v>A+J=</v>
      </c>
      <c r="AA1784" s="108">
        <f t="shared" si="869"/>
        <v>46073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>
        <f t="shared" si="859"/>
        <v>46050</v>
      </c>
      <c r="B1785" s="103">
        <f t="shared" si="852"/>
        <v>208.26082618999999</v>
      </c>
      <c r="C1785" s="103">
        <f t="shared" si="866"/>
        <v>147.29013019999999</v>
      </c>
      <c r="D1785" s="104">
        <f t="shared" si="860"/>
        <v>1209.432</v>
      </c>
      <c r="E1785" s="105">
        <f t="shared" si="873"/>
        <v>1212.296</v>
      </c>
      <c r="F1785" s="106">
        <f t="shared" si="874"/>
        <v>46011</v>
      </c>
      <c r="G1785" s="107">
        <f t="shared" si="853"/>
        <v>2.3680537640811128E-3</v>
      </c>
      <c r="H1785" s="108">
        <f t="shared" si="867"/>
        <v>46073</v>
      </c>
      <c r="I1785" s="108">
        <f t="shared" si="854"/>
        <v>46073</v>
      </c>
      <c r="J1785" s="109">
        <f t="shared" si="861"/>
        <v>21</v>
      </c>
      <c r="K1785" s="109">
        <f t="shared" si="877"/>
        <v>6</v>
      </c>
      <c r="L1785" s="8">
        <f t="shared" si="862"/>
        <v>1.0006760100000001</v>
      </c>
      <c r="M1785" s="110">
        <f t="shared" si="876"/>
        <v>1.0023680500000001</v>
      </c>
      <c r="N1785" s="110">
        <f t="shared" si="871"/>
        <v>1.4096484833903236</v>
      </c>
      <c r="O1785" s="103">
        <f t="shared" si="875"/>
        <v>1.4106014099999999</v>
      </c>
      <c r="P1785" s="103">
        <f t="shared" si="855"/>
        <v>207.76766533</v>
      </c>
      <c r="Q1785" s="11">
        <f t="shared" si="870"/>
        <v>0</v>
      </c>
      <c r="R1785" s="7">
        <f t="shared" si="863"/>
        <v>0</v>
      </c>
      <c r="S1785" s="8">
        <f t="shared" si="856"/>
        <v>0</v>
      </c>
      <c r="T1785" s="113">
        <f t="shared" si="864"/>
        <v>0.1047</v>
      </c>
      <c r="U1785" s="111">
        <f t="shared" si="872"/>
        <v>6</v>
      </c>
      <c r="V1785" s="111">
        <v>252</v>
      </c>
      <c r="W1785" s="110">
        <f t="shared" si="857"/>
        <v>1.0023736169999999</v>
      </c>
      <c r="X1785" s="103">
        <f t="shared" si="858"/>
        <v>0.49316085999999998</v>
      </c>
      <c r="Y1785" s="8">
        <f t="shared" si="865"/>
        <v>0</v>
      </c>
      <c r="Z1785" s="114" t="str">
        <f t="shared" si="868"/>
        <v>A+J=</v>
      </c>
      <c r="AA1785" s="108">
        <f t="shared" si="869"/>
        <v>46073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>
        <f t="shared" si="859"/>
        <v>46051</v>
      </c>
      <c r="B1786" s="103">
        <f t="shared" si="852"/>
        <v>208.36660130999999</v>
      </c>
      <c r="C1786" s="103">
        <f t="shared" si="866"/>
        <v>147.29013019999999</v>
      </c>
      <c r="D1786" s="104">
        <f t="shared" si="860"/>
        <v>1209.432</v>
      </c>
      <c r="E1786" s="105">
        <f t="shared" si="873"/>
        <v>1212.296</v>
      </c>
      <c r="F1786" s="106">
        <f t="shared" si="874"/>
        <v>46011</v>
      </c>
      <c r="G1786" s="107">
        <f t="shared" si="853"/>
        <v>2.3680537640811128E-3</v>
      </c>
      <c r="H1786" s="108">
        <f t="shared" si="867"/>
        <v>46073</v>
      </c>
      <c r="I1786" s="108">
        <f t="shared" si="854"/>
        <v>46073</v>
      </c>
      <c r="J1786" s="109">
        <f t="shared" si="861"/>
        <v>21</v>
      </c>
      <c r="K1786" s="109">
        <f t="shared" si="877"/>
        <v>7</v>
      </c>
      <c r="L1786" s="8">
        <f t="shared" si="862"/>
        <v>1.0007887200000001</v>
      </c>
      <c r="M1786" s="110">
        <f t="shared" si="876"/>
        <v>1.0023680500000001</v>
      </c>
      <c r="N1786" s="110">
        <f t="shared" si="871"/>
        <v>1.4096484833903236</v>
      </c>
      <c r="O1786" s="103">
        <f t="shared" si="875"/>
        <v>1.4107603</v>
      </c>
      <c r="P1786" s="103">
        <f t="shared" si="855"/>
        <v>207.79106826</v>
      </c>
      <c r="Q1786" s="11">
        <f t="shared" si="870"/>
        <v>0</v>
      </c>
      <c r="R1786" s="7">
        <f t="shared" si="863"/>
        <v>0</v>
      </c>
      <c r="S1786" s="8">
        <f t="shared" si="856"/>
        <v>0</v>
      </c>
      <c r="T1786" s="113">
        <f t="shared" si="864"/>
        <v>0.1047</v>
      </c>
      <c r="U1786" s="111">
        <f t="shared" si="872"/>
        <v>7</v>
      </c>
      <c r="V1786" s="111">
        <v>252</v>
      </c>
      <c r="W1786" s="110">
        <f t="shared" si="857"/>
        <v>1.0027697680000001</v>
      </c>
      <c r="X1786" s="103">
        <f t="shared" si="858"/>
        <v>0.57553304999999999</v>
      </c>
      <c r="Y1786" s="8">
        <f t="shared" si="865"/>
        <v>0</v>
      </c>
      <c r="Z1786" s="114" t="str">
        <f t="shared" si="868"/>
        <v>A+J=</v>
      </c>
      <c r="AA1786" s="108">
        <f t="shared" si="869"/>
        <v>46073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>
        <f t="shared" si="859"/>
        <v>46052</v>
      </c>
      <c r="B1787" s="103">
        <f t="shared" si="852"/>
        <v>208.47243035</v>
      </c>
      <c r="C1787" s="103">
        <f t="shared" si="866"/>
        <v>147.29013019999999</v>
      </c>
      <c r="D1787" s="104">
        <f t="shared" si="860"/>
        <v>1209.432</v>
      </c>
      <c r="E1787" s="105">
        <f t="shared" si="873"/>
        <v>1212.296</v>
      </c>
      <c r="F1787" s="106">
        <f t="shared" si="874"/>
        <v>46011</v>
      </c>
      <c r="G1787" s="107">
        <f t="shared" si="853"/>
        <v>2.3680537640811128E-3</v>
      </c>
      <c r="H1787" s="108">
        <f t="shared" si="867"/>
        <v>46073</v>
      </c>
      <c r="I1787" s="108">
        <f t="shared" si="854"/>
        <v>46073</v>
      </c>
      <c r="J1787" s="109">
        <f t="shared" si="861"/>
        <v>21</v>
      </c>
      <c r="K1787" s="109">
        <f t="shared" si="877"/>
        <v>8</v>
      </c>
      <c r="L1787" s="8">
        <f t="shared" si="862"/>
        <v>1.00090145</v>
      </c>
      <c r="M1787" s="110">
        <f t="shared" si="876"/>
        <v>1.0023680500000001</v>
      </c>
      <c r="N1787" s="110">
        <f t="shared" si="871"/>
        <v>1.4096484833903236</v>
      </c>
      <c r="O1787" s="103">
        <f t="shared" si="875"/>
        <v>1.4109192100000001</v>
      </c>
      <c r="P1787" s="103">
        <f t="shared" si="855"/>
        <v>207.81447413999999</v>
      </c>
      <c r="Q1787" s="11">
        <f t="shared" si="870"/>
        <v>0</v>
      </c>
      <c r="R1787" s="7">
        <f t="shared" si="863"/>
        <v>0</v>
      </c>
      <c r="S1787" s="8">
        <f t="shared" si="856"/>
        <v>0</v>
      </c>
      <c r="T1787" s="113">
        <f t="shared" si="864"/>
        <v>0.1047</v>
      </c>
      <c r="U1787" s="111">
        <f t="shared" si="872"/>
        <v>8</v>
      </c>
      <c r="V1787" s="111">
        <v>252</v>
      </c>
      <c r="W1787" s="110">
        <f t="shared" si="857"/>
        <v>1.003166075</v>
      </c>
      <c r="X1787" s="103">
        <f t="shared" si="858"/>
        <v>0.65795621000000004</v>
      </c>
      <c r="Y1787" s="8">
        <f t="shared" si="865"/>
        <v>0</v>
      </c>
      <c r="Z1787" s="114" t="str">
        <f t="shared" si="868"/>
        <v>A+J=</v>
      </c>
      <c r="AA1787" s="108">
        <f t="shared" si="869"/>
        <v>46073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>
        <f t="shared" si="859"/>
        <v>46053</v>
      </c>
      <c r="B1788" s="103">
        <f t="shared" si="852"/>
        <v>208.57831184</v>
      </c>
      <c r="C1788" s="103">
        <f t="shared" si="866"/>
        <v>147.29013019999999</v>
      </c>
      <c r="D1788" s="104">
        <f t="shared" si="860"/>
        <v>1209.432</v>
      </c>
      <c r="E1788" s="105">
        <f t="shared" si="873"/>
        <v>1212.296</v>
      </c>
      <c r="F1788" s="106">
        <f t="shared" si="874"/>
        <v>46011</v>
      </c>
      <c r="G1788" s="107">
        <f t="shared" si="853"/>
        <v>2.3680537640811128E-3</v>
      </c>
      <c r="H1788" s="108">
        <f t="shared" si="867"/>
        <v>46073</v>
      </c>
      <c r="I1788" s="108">
        <f t="shared" si="854"/>
        <v>46073</v>
      </c>
      <c r="J1788" s="109">
        <f t="shared" si="861"/>
        <v>21</v>
      </c>
      <c r="K1788" s="109">
        <f t="shared" si="877"/>
        <v>9</v>
      </c>
      <c r="L1788" s="8">
        <f t="shared" si="862"/>
        <v>1.00101419</v>
      </c>
      <c r="M1788" s="110">
        <f t="shared" si="876"/>
        <v>1.0023680500000001</v>
      </c>
      <c r="N1788" s="110">
        <f t="shared" si="871"/>
        <v>1.4096484833903236</v>
      </c>
      <c r="O1788" s="103">
        <f t="shared" si="875"/>
        <v>1.4110781299999999</v>
      </c>
      <c r="P1788" s="103">
        <f t="shared" si="855"/>
        <v>207.83788149</v>
      </c>
      <c r="Q1788" s="11">
        <f t="shared" si="870"/>
        <v>0</v>
      </c>
      <c r="R1788" s="7">
        <f t="shared" si="863"/>
        <v>0</v>
      </c>
      <c r="S1788" s="8">
        <f t="shared" si="856"/>
        <v>0</v>
      </c>
      <c r="T1788" s="113">
        <f t="shared" si="864"/>
        <v>0.1047</v>
      </c>
      <c r="U1788" s="111">
        <f t="shared" si="872"/>
        <v>9</v>
      </c>
      <c r="V1788" s="111">
        <v>252</v>
      </c>
      <c r="W1788" s="110">
        <f t="shared" si="857"/>
        <v>1.0035625379999999</v>
      </c>
      <c r="X1788" s="103">
        <f t="shared" si="858"/>
        <v>0.74043035000000001</v>
      </c>
      <c r="Y1788" s="8">
        <f t="shared" si="865"/>
        <v>0</v>
      </c>
      <c r="Z1788" s="114" t="str">
        <f t="shared" si="868"/>
        <v>A+J=</v>
      </c>
      <c r="AA1788" s="108">
        <f t="shared" si="869"/>
        <v>46073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>
        <f t="shared" si="859"/>
        <v>46054</v>
      </c>
      <c r="B1789" s="103">
        <f t="shared" si="852"/>
        <v>208.57831184</v>
      </c>
      <c r="C1789" s="103">
        <f t="shared" si="866"/>
        <v>147.29013019999999</v>
      </c>
      <c r="D1789" s="104">
        <f t="shared" si="860"/>
        <v>1209.432</v>
      </c>
      <c r="E1789" s="105">
        <f t="shared" si="873"/>
        <v>1212.296</v>
      </c>
      <c r="F1789" s="106">
        <f t="shared" si="874"/>
        <v>46011</v>
      </c>
      <c r="G1789" s="107">
        <f t="shared" si="853"/>
        <v>2.3680537640811128E-3</v>
      </c>
      <c r="H1789" s="108">
        <f t="shared" si="867"/>
        <v>46073</v>
      </c>
      <c r="I1789" s="108">
        <f t="shared" si="854"/>
        <v>46073</v>
      </c>
      <c r="J1789" s="109">
        <f t="shared" si="861"/>
        <v>21</v>
      </c>
      <c r="K1789" s="109">
        <f t="shared" si="877"/>
        <v>9</v>
      </c>
      <c r="L1789" s="8">
        <f t="shared" si="862"/>
        <v>1.00101419</v>
      </c>
      <c r="M1789" s="110">
        <f t="shared" si="876"/>
        <v>1.0023680500000001</v>
      </c>
      <c r="N1789" s="110">
        <f t="shared" si="871"/>
        <v>1.4096484833903236</v>
      </c>
      <c r="O1789" s="103">
        <f t="shared" si="875"/>
        <v>1.4110781299999999</v>
      </c>
      <c r="P1789" s="103">
        <f t="shared" si="855"/>
        <v>207.83788149</v>
      </c>
      <c r="Q1789" s="11">
        <f t="shared" si="870"/>
        <v>0</v>
      </c>
      <c r="R1789" s="7">
        <f t="shared" si="863"/>
        <v>0</v>
      </c>
      <c r="S1789" s="8">
        <f t="shared" si="856"/>
        <v>0</v>
      </c>
      <c r="T1789" s="113">
        <f t="shared" si="864"/>
        <v>0.1047</v>
      </c>
      <c r="U1789" s="111">
        <f t="shared" si="872"/>
        <v>9</v>
      </c>
      <c r="V1789" s="111">
        <v>252</v>
      </c>
      <c r="W1789" s="110">
        <f t="shared" si="857"/>
        <v>1.0035625379999999</v>
      </c>
      <c r="X1789" s="103">
        <f t="shared" si="858"/>
        <v>0.74043035000000001</v>
      </c>
      <c r="Y1789" s="8">
        <f t="shared" si="865"/>
        <v>0</v>
      </c>
      <c r="Z1789" s="114" t="str">
        <f t="shared" si="868"/>
        <v>A+J=</v>
      </c>
      <c r="AA1789" s="108">
        <f t="shared" si="869"/>
        <v>46073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>
        <f t="shared" si="859"/>
        <v>46055</v>
      </c>
      <c r="B1790" s="103">
        <f t="shared" si="852"/>
        <v>208.57831184</v>
      </c>
      <c r="C1790" s="103">
        <f t="shared" si="866"/>
        <v>147.29013019999999</v>
      </c>
      <c r="D1790" s="104">
        <f t="shared" si="860"/>
        <v>1209.432</v>
      </c>
      <c r="E1790" s="105">
        <f t="shared" si="873"/>
        <v>1212.296</v>
      </c>
      <c r="F1790" s="106">
        <f t="shared" si="874"/>
        <v>46011</v>
      </c>
      <c r="G1790" s="107">
        <f t="shared" si="853"/>
        <v>2.3680537640811128E-3</v>
      </c>
      <c r="H1790" s="108">
        <f t="shared" si="867"/>
        <v>46073</v>
      </c>
      <c r="I1790" s="108">
        <f t="shared" si="854"/>
        <v>46073</v>
      </c>
      <c r="J1790" s="109">
        <f t="shared" si="861"/>
        <v>21</v>
      </c>
      <c r="K1790" s="109">
        <f t="shared" si="877"/>
        <v>9</v>
      </c>
      <c r="L1790" s="8">
        <f t="shared" si="862"/>
        <v>1.00101419</v>
      </c>
      <c r="M1790" s="110">
        <f t="shared" si="876"/>
        <v>1.0023680500000001</v>
      </c>
      <c r="N1790" s="110">
        <f t="shared" si="871"/>
        <v>1.4096484833903236</v>
      </c>
      <c r="O1790" s="103">
        <f t="shared" si="875"/>
        <v>1.4110781299999999</v>
      </c>
      <c r="P1790" s="103">
        <f t="shared" si="855"/>
        <v>207.83788149</v>
      </c>
      <c r="Q1790" s="11">
        <f t="shared" si="870"/>
        <v>0</v>
      </c>
      <c r="R1790" s="7">
        <f t="shared" si="863"/>
        <v>0</v>
      </c>
      <c r="S1790" s="8">
        <f t="shared" si="856"/>
        <v>0</v>
      </c>
      <c r="T1790" s="113">
        <f t="shared" si="864"/>
        <v>0.1047</v>
      </c>
      <c r="U1790" s="111">
        <f t="shared" si="872"/>
        <v>9</v>
      </c>
      <c r="V1790" s="111">
        <v>252</v>
      </c>
      <c r="W1790" s="110">
        <f t="shared" si="857"/>
        <v>1.0035625379999999</v>
      </c>
      <c r="X1790" s="103">
        <f t="shared" si="858"/>
        <v>0.74043035000000001</v>
      </c>
      <c r="Y1790" s="8">
        <f t="shared" si="865"/>
        <v>0</v>
      </c>
      <c r="Z1790" s="114" t="str">
        <f t="shared" si="868"/>
        <v>A+J=</v>
      </c>
      <c r="AA1790" s="108">
        <f t="shared" si="869"/>
        <v>46073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>
        <f t="shared" si="859"/>
        <v>46056</v>
      </c>
      <c r="B1791" s="103">
        <f t="shared" si="852"/>
        <v>208.68424746999997</v>
      </c>
      <c r="C1791" s="103">
        <f t="shared" si="866"/>
        <v>147.29013019999999</v>
      </c>
      <c r="D1791" s="104">
        <f t="shared" si="860"/>
        <v>1209.432</v>
      </c>
      <c r="E1791" s="105">
        <f t="shared" si="873"/>
        <v>1212.296</v>
      </c>
      <c r="F1791" s="106">
        <f t="shared" si="874"/>
        <v>46011</v>
      </c>
      <c r="G1791" s="107">
        <f t="shared" si="853"/>
        <v>2.3680537640811128E-3</v>
      </c>
      <c r="H1791" s="108">
        <f t="shared" si="867"/>
        <v>46073</v>
      </c>
      <c r="I1791" s="108">
        <f t="shared" si="854"/>
        <v>46073</v>
      </c>
      <c r="J1791" s="109">
        <f t="shared" si="861"/>
        <v>21</v>
      </c>
      <c r="K1791" s="109">
        <f t="shared" si="877"/>
        <v>10</v>
      </c>
      <c r="L1791" s="8">
        <f t="shared" si="862"/>
        <v>1.00112694</v>
      </c>
      <c r="M1791" s="110">
        <f t="shared" si="876"/>
        <v>1.0023680500000001</v>
      </c>
      <c r="N1791" s="110">
        <f t="shared" si="871"/>
        <v>1.4096484833903236</v>
      </c>
      <c r="O1791" s="103">
        <f t="shared" si="875"/>
        <v>1.4112370700000001</v>
      </c>
      <c r="P1791" s="103">
        <f t="shared" si="855"/>
        <v>207.86129177999999</v>
      </c>
      <c r="Q1791" s="11">
        <f t="shared" si="870"/>
        <v>0</v>
      </c>
      <c r="R1791" s="7">
        <f t="shared" si="863"/>
        <v>0</v>
      </c>
      <c r="S1791" s="8">
        <f t="shared" si="856"/>
        <v>0</v>
      </c>
      <c r="T1791" s="113">
        <f t="shared" si="864"/>
        <v>0.1047</v>
      </c>
      <c r="U1791" s="111">
        <f t="shared" si="872"/>
        <v>10</v>
      </c>
      <c r="V1791" s="111">
        <v>252</v>
      </c>
      <c r="W1791" s="110">
        <f t="shared" si="857"/>
        <v>1.003959158</v>
      </c>
      <c r="X1791" s="103">
        <f t="shared" si="858"/>
        <v>0.82295569000000002</v>
      </c>
      <c r="Y1791" s="8">
        <f t="shared" si="865"/>
        <v>0</v>
      </c>
      <c r="Z1791" s="114" t="str">
        <f t="shared" si="868"/>
        <v>A+J=</v>
      </c>
      <c r="AA1791" s="108">
        <f t="shared" si="869"/>
        <v>46073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>
        <f t="shared" si="859"/>
        <v>46057</v>
      </c>
      <c r="B1792" s="103">
        <f t="shared" si="852"/>
        <v>208.79023728000001</v>
      </c>
      <c r="C1792" s="103">
        <f t="shared" si="866"/>
        <v>147.29013019999999</v>
      </c>
      <c r="D1792" s="104">
        <f t="shared" si="860"/>
        <v>1209.432</v>
      </c>
      <c r="E1792" s="105">
        <f t="shared" si="873"/>
        <v>1212.296</v>
      </c>
      <c r="F1792" s="106">
        <f t="shared" si="874"/>
        <v>46011</v>
      </c>
      <c r="G1792" s="107">
        <f t="shared" si="853"/>
        <v>2.3680537640811128E-3</v>
      </c>
      <c r="H1792" s="108">
        <f t="shared" si="867"/>
        <v>46073</v>
      </c>
      <c r="I1792" s="108">
        <f t="shared" si="854"/>
        <v>46073</v>
      </c>
      <c r="J1792" s="109">
        <f t="shared" si="861"/>
        <v>21</v>
      </c>
      <c r="K1792" s="109">
        <f t="shared" si="877"/>
        <v>11</v>
      </c>
      <c r="L1792" s="8">
        <f t="shared" si="862"/>
        <v>1.0012397099999999</v>
      </c>
      <c r="M1792" s="110">
        <f t="shared" si="876"/>
        <v>1.0023680500000001</v>
      </c>
      <c r="N1792" s="110">
        <f t="shared" si="871"/>
        <v>1.4096484833903236</v>
      </c>
      <c r="O1792" s="103">
        <f t="shared" si="875"/>
        <v>1.4113960299999999</v>
      </c>
      <c r="P1792" s="103">
        <f t="shared" si="855"/>
        <v>207.88470502000001</v>
      </c>
      <c r="Q1792" s="11">
        <f t="shared" si="870"/>
        <v>0</v>
      </c>
      <c r="R1792" s="7">
        <f t="shared" si="863"/>
        <v>0</v>
      </c>
      <c r="S1792" s="8">
        <f t="shared" si="856"/>
        <v>0</v>
      </c>
      <c r="T1792" s="113">
        <f t="shared" si="864"/>
        <v>0.1047</v>
      </c>
      <c r="U1792" s="111">
        <f t="shared" si="872"/>
        <v>11</v>
      </c>
      <c r="V1792" s="111">
        <v>252</v>
      </c>
      <c r="W1792" s="110">
        <f t="shared" si="857"/>
        <v>1.004355935</v>
      </c>
      <c r="X1792" s="103">
        <f t="shared" si="858"/>
        <v>0.90553225999999998</v>
      </c>
      <c r="Y1792" s="8">
        <f t="shared" si="865"/>
        <v>0</v>
      </c>
      <c r="Z1792" s="114" t="str">
        <f t="shared" si="868"/>
        <v>A+J=</v>
      </c>
      <c r="AA1792" s="108">
        <f t="shared" si="869"/>
        <v>46073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>
        <f t="shared" si="859"/>
        <v>46058</v>
      </c>
      <c r="B1793" s="103">
        <f t="shared" si="852"/>
        <v>208.89627978000001</v>
      </c>
      <c r="C1793" s="103">
        <f t="shared" si="866"/>
        <v>147.29013019999999</v>
      </c>
      <c r="D1793" s="104">
        <f t="shared" si="860"/>
        <v>1209.432</v>
      </c>
      <c r="E1793" s="105">
        <f t="shared" si="873"/>
        <v>1212.296</v>
      </c>
      <c r="F1793" s="106">
        <f t="shared" si="874"/>
        <v>46011</v>
      </c>
      <c r="G1793" s="107">
        <f t="shared" si="853"/>
        <v>2.3680537640811128E-3</v>
      </c>
      <c r="H1793" s="108">
        <f t="shared" si="867"/>
        <v>46073</v>
      </c>
      <c r="I1793" s="108">
        <f t="shared" si="854"/>
        <v>46073</v>
      </c>
      <c r="J1793" s="109">
        <f t="shared" si="861"/>
        <v>21</v>
      </c>
      <c r="K1793" s="109">
        <f t="shared" si="877"/>
        <v>12</v>
      </c>
      <c r="L1793" s="8">
        <f t="shared" si="862"/>
        <v>1.00135248</v>
      </c>
      <c r="M1793" s="110">
        <f t="shared" si="876"/>
        <v>1.0023680500000001</v>
      </c>
      <c r="N1793" s="110">
        <f t="shared" si="871"/>
        <v>1.4096484833903236</v>
      </c>
      <c r="O1793" s="103">
        <f t="shared" si="875"/>
        <v>1.4115549999999999</v>
      </c>
      <c r="P1793" s="103">
        <f t="shared" si="855"/>
        <v>207.90811973000001</v>
      </c>
      <c r="Q1793" s="11">
        <f t="shared" si="870"/>
        <v>0</v>
      </c>
      <c r="R1793" s="7">
        <f t="shared" si="863"/>
        <v>0</v>
      </c>
      <c r="S1793" s="8">
        <f t="shared" si="856"/>
        <v>0</v>
      </c>
      <c r="T1793" s="113">
        <f t="shared" si="864"/>
        <v>0.1047</v>
      </c>
      <c r="U1793" s="111">
        <f t="shared" si="872"/>
        <v>12</v>
      </c>
      <c r="V1793" s="111">
        <v>252</v>
      </c>
      <c r="W1793" s="110">
        <f t="shared" si="857"/>
        <v>1.004752869</v>
      </c>
      <c r="X1793" s="103">
        <f t="shared" si="858"/>
        <v>0.98816004999999996</v>
      </c>
      <c r="Y1793" s="8">
        <f t="shared" si="865"/>
        <v>0</v>
      </c>
      <c r="Z1793" s="114" t="str">
        <f t="shared" si="868"/>
        <v>A+J=</v>
      </c>
      <c r="AA1793" s="108">
        <f t="shared" si="869"/>
        <v>46073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>
        <f t="shared" si="859"/>
        <v>46059</v>
      </c>
      <c r="B1794" s="103">
        <f t="shared" si="852"/>
        <v>209.00237648999999</v>
      </c>
      <c r="C1794" s="103">
        <f t="shared" si="866"/>
        <v>147.29013019999999</v>
      </c>
      <c r="D1794" s="104">
        <f t="shared" si="860"/>
        <v>1209.432</v>
      </c>
      <c r="E1794" s="105">
        <f t="shared" si="873"/>
        <v>1212.296</v>
      </c>
      <c r="F1794" s="106">
        <f t="shared" si="874"/>
        <v>46011</v>
      </c>
      <c r="G1794" s="107">
        <f t="shared" si="853"/>
        <v>2.3680537640811128E-3</v>
      </c>
      <c r="H1794" s="108">
        <f t="shared" si="867"/>
        <v>46073</v>
      </c>
      <c r="I1794" s="108">
        <f t="shared" si="854"/>
        <v>46073</v>
      </c>
      <c r="J1794" s="109">
        <f t="shared" si="861"/>
        <v>21</v>
      </c>
      <c r="K1794" s="109">
        <f t="shared" si="877"/>
        <v>13</v>
      </c>
      <c r="L1794" s="8">
        <f t="shared" si="862"/>
        <v>1.00146527</v>
      </c>
      <c r="M1794" s="110">
        <f t="shared" si="876"/>
        <v>1.0023680500000001</v>
      </c>
      <c r="N1794" s="110">
        <f t="shared" si="871"/>
        <v>1.4096484833903236</v>
      </c>
      <c r="O1794" s="103">
        <f t="shared" si="875"/>
        <v>1.41171399</v>
      </c>
      <c r="P1794" s="103">
        <f t="shared" si="855"/>
        <v>207.93153738999999</v>
      </c>
      <c r="Q1794" s="11">
        <f t="shared" si="870"/>
        <v>0</v>
      </c>
      <c r="R1794" s="7">
        <f t="shared" si="863"/>
        <v>0</v>
      </c>
      <c r="S1794" s="8">
        <f t="shared" si="856"/>
        <v>0</v>
      </c>
      <c r="T1794" s="113">
        <f t="shared" si="864"/>
        <v>0.1047</v>
      </c>
      <c r="U1794" s="111">
        <f t="shared" si="872"/>
        <v>13</v>
      </c>
      <c r="V1794" s="111">
        <v>252</v>
      </c>
      <c r="W1794" s="110">
        <f t="shared" si="857"/>
        <v>1.00514996</v>
      </c>
      <c r="X1794" s="103">
        <f t="shared" si="858"/>
        <v>1.0708390999999999</v>
      </c>
      <c r="Y1794" s="8">
        <f t="shared" si="865"/>
        <v>0</v>
      </c>
      <c r="Z1794" s="114" t="str">
        <f t="shared" si="868"/>
        <v>A+J=</v>
      </c>
      <c r="AA1794" s="108">
        <f t="shared" si="869"/>
        <v>46073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>
        <f t="shared" si="859"/>
        <v>46060</v>
      </c>
      <c r="B1795" s="103">
        <f t="shared" si="852"/>
        <v>209.10853015000001</v>
      </c>
      <c r="C1795" s="103">
        <f t="shared" si="866"/>
        <v>147.29013019999999</v>
      </c>
      <c r="D1795" s="104">
        <f t="shared" si="860"/>
        <v>1209.432</v>
      </c>
      <c r="E1795" s="105">
        <f t="shared" si="873"/>
        <v>1212.296</v>
      </c>
      <c r="F1795" s="106">
        <f t="shared" si="874"/>
        <v>46011</v>
      </c>
      <c r="G1795" s="107">
        <f t="shared" si="853"/>
        <v>2.3680537640811128E-3</v>
      </c>
      <c r="H1795" s="108">
        <f t="shared" si="867"/>
        <v>46073</v>
      </c>
      <c r="I1795" s="108">
        <f t="shared" si="854"/>
        <v>46073</v>
      </c>
      <c r="J1795" s="109">
        <f t="shared" si="861"/>
        <v>21</v>
      </c>
      <c r="K1795" s="109">
        <f t="shared" si="877"/>
        <v>14</v>
      </c>
      <c r="L1795" s="8">
        <f t="shared" si="862"/>
        <v>1.00157808</v>
      </c>
      <c r="M1795" s="110">
        <f t="shared" si="876"/>
        <v>1.0023680500000001</v>
      </c>
      <c r="N1795" s="110">
        <f t="shared" si="871"/>
        <v>1.4096484833903236</v>
      </c>
      <c r="O1795" s="103">
        <f t="shared" si="875"/>
        <v>1.41187302</v>
      </c>
      <c r="P1795" s="103">
        <f t="shared" si="855"/>
        <v>207.95496094000001</v>
      </c>
      <c r="Q1795" s="11">
        <f t="shared" si="870"/>
        <v>0</v>
      </c>
      <c r="R1795" s="7">
        <f t="shared" si="863"/>
        <v>0</v>
      </c>
      <c r="S1795" s="8">
        <f t="shared" si="856"/>
        <v>0</v>
      </c>
      <c r="T1795" s="113">
        <f t="shared" si="864"/>
        <v>0.1047</v>
      </c>
      <c r="U1795" s="111">
        <f t="shared" si="872"/>
        <v>14</v>
      </c>
      <c r="V1795" s="111">
        <v>252</v>
      </c>
      <c r="W1795" s="110">
        <f t="shared" si="857"/>
        <v>1.005547207</v>
      </c>
      <c r="X1795" s="103">
        <f t="shared" si="858"/>
        <v>1.1535692099999999</v>
      </c>
      <c r="Y1795" s="8">
        <f t="shared" si="865"/>
        <v>0</v>
      </c>
      <c r="Z1795" s="114" t="str">
        <f t="shared" si="868"/>
        <v>A+J=</v>
      </c>
      <c r="AA1795" s="108">
        <f t="shared" si="869"/>
        <v>46073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>
        <f t="shared" si="859"/>
        <v>46061</v>
      </c>
      <c r="B1796" s="103">
        <f t="shared" si="852"/>
        <v>209.10853015000001</v>
      </c>
      <c r="C1796" s="103">
        <f t="shared" si="866"/>
        <v>147.29013019999999</v>
      </c>
      <c r="D1796" s="104">
        <f t="shared" si="860"/>
        <v>1209.432</v>
      </c>
      <c r="E1796" s="105">
        <f t="shared" si="873"/>
        <v>1212.296</v>
      </c>
      <c r="F1796" s="106">
        <f t="shared" si="874"/>
        <v>46011</v>
      </c>
      <c r="G1796" s="107">
        <f t="shared" si="853"/>
        <v>2.3680537640811128E-3</v>
      </c>
      <c r="H1796" s="108">
        <f t="shared" si="867"/>
        <v>46073</v>
      </c>
      <c r="I1796" s="108">
        <f t="shared" si="854"/>
        <v>46073</v>
      </c>
      <c r="J1796" s="109">
        <f t="shared" si="861"/>
        <v>21</v>
      </c>
      <c r="K1796" s="109">
        <f t="shared" si="877"/>
        <v>14</v>
      </c>
      <c r="L1796" s="8">
        <f t="shared" si="862"/>
        <v>1.00157808</v>
      </c>
      <c r="M1796" s="110">
        <f t="shared" si="876"/>
        <v>1.0023680500000001</v>
      </c>
      <c r="N1796" s="110">
        <f t="shared" si="871"/>
        <v>1.4096484833903236</v>
      </c>
      <c r="O1796" s="103">
        <f t="shared" si="875"/>
        <v>1.41187302</v>
      </c>
      <c r="P1796" s="103">
        <f t="shared" si="855"/>
        <v>207.95496094000001</v>
      </c>
      <c r="Q1796" s="11">
        <f t="shared" si="870"/>
        <v>0</v>
      </c>
      <c r="R1796" s="7">
        <f t="shared" si="863"/>
        <v>0</v>
      </c>
      <c r="S1796" s="8">
        <f t="shared" si="856"/>
        <v>0</v>
      </c>
      <c r="T1796" s="113">
        <f t="shared" si="864"/>
        <v>0.1047</v>
      </c>
      <c r="U1796" s="111">
        <f t="shared" si="872"/>
        <v>14</v>
      </c>
      <c r="V1796" s="111">
        <v>252</v>
      </c>
      <c r="W1796" s="110">
        <f t="shared" si="857"/>
        <v>1.005547207</v>
      </c>
      <c r="X1796" s="103">
        <f t="shared" si="858"/>
        <v>1.1535692099999999</v>
      </c>
      <c r="Y1796" s="8">
        <f t="shared" si="865"/>
        <v>0</v>
      </c>
      <c r="Z1796" s="114" t="str">
        <f t="shared" si="868"/>
        <v>A+J=</v>
      </c>
      <c r="AA1796" s="108">
        <f t="shared" si="869"/>
        <v>46073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>
        <f t="shared" si="859"/>
        <v>46062</v>
      </c>
      <c r="B1797" s="103">
        <f t="shared" si="852"/>
        <v>209.10853015000001</v>
      </c>
      <c r="C1797" s="103">
        <f t="shared" si="866"/>
        <v>147.29013019999999</v>
      </c>
      <c r="D1797" s="104">
        <f t="shared" si="860"/>
        <v>1209.432</v>
      </c>
      <c r="E1797" s="105">
        <f t="shared" si="873"/>
        <v>1212.296</v>
      </c>
      <c r="F1797" s="106">
        <f t="shared" si="874"/>
        <v>46011</v>
      </c>
      <c r="G1797" s="107">
        <f t="shared" si="853"/>
        <v>2.3680537640811128E-3</v>
      </c>
      <c r="H1797" s="108">
        <f t="shared" si="867"/>
        <v>46073</v>
      </c>
      <c r="I1797" s="108">
        <f t="shared" si="854"/>
        <v>46073</v>
      </c>
      <c r="J1797" s="109">
        <f t="shared" si="861"/>
        <v>21</v>
      </c>
      <c r="K1797" s="109">
        <f t="shared" si="877"/>
        <v>14</v>
      </c>
      <c r="L1797" s="8">
        <f t="shared" si="862"/>
        <v>1.00157808</v>
      </c>
      <c r="M1797" s="110">
        <f t="shared" si="876"/>
        <v>1.0023680500000001</v>
      </c>
      <c r="N1797" s="110">
        <f t="shared" si="871"/>
        <v>1.4096484833903236</v>
      </c>
      <c r="O1797" s="103">
        <f t="shared" si="875"/>
        <v>1.41187302</v>
      </c>
      <c r="P1797" s="103">
        <f t="shared" si="855"/>
        <v>207.95496094000001</v>
      </c>
      <c r="Q1797" s="11">
        <f t="shared" si="870"/>
        <v>0</v>
      </c>
      <c r="R1797" s="7">
        <f t="shared" si="863"/>
        <v>0</v>
      </c>
      <c r="S1797" s="8">
        <f t="shared" si="856"/>
        <v>0</v>
      </c>
      <c r="T1797" s="113">
        <f t="shared" si="864"/>
        <v>0.1047</v>
      </c>
      <c r="U1797" s="111">
        <f t="shared" si="872"/>
        <v>14</v>
      </c>
      <c r="V1797" s="111">
        <v>252</v>
      </c>
      <c r="W1797" s="110">
        <f t="shared" si="857"/>
        <v>1.005547207</v>
      </c>
      <c r="X1797" s="103">
        <f t="shared" si="858"/>
        <v>1.1535692099999999</v>
      </c>
      <c r="Y1797" s="8">
        <f t="shared" si="865"/>
        <v>0</v>
      </c>
      <c r="Z1797" s="114" t="str">
        <f t="shared" si="868"/>
        <v>A+J=</v>
      </c>
      <c r="AA1797" s="108">
        <f t="shared" si="869"/>
        <v>46073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>
        <f t="shared" si="859"/>
        <v>46063</v>
      </c>
      <c r="B1798" s="103">
        <f t="shared" si="852"/>
        <v>209.21473379999998</v>
      </c>
      <c r="C1798" s="103">
        <f t="shared" si="866"/>
        <v>147.29013019999999</v>
      </c>
      <c r="D1798" s="104">
        <f t="shared" si="860"/>
        <v>1209.432</v>
      </c>
      <c r="E1798" s="105">
        <f t="shared" si="873"/>
        <v>1212.296</v>
      </c>
      <c r="F1798" s="106">
        <f t="shared" si="874"/>
        <v>46011</v>
      </c>
      <c r="G1798" s="107">
        <f t="shared" si="853"/>
        <v>2.3680537640811128E-3</v>
      </c>
      <c r="H1798" s="108">
        <f t="shared" si="867"/>
        <v>46073</v>
      </c>
      <c r="I1798" s="108">
        <f t="shared" si="854"/>
        <v>46073</v>
      </c>
      <c r="J1798" s="109">
        <f t="shared" si="861"/>
        <v>21</v>
      </c>
      <c r="K1798" s="109">
        <f t="shared" si="877"/>
        <v>15</v>
      </c>
      <c r="L1798" s="8">
        <f t="shared" si="862"/>
        <v>1.0016908899999999</v>
      </c>
      <c r="M1798" s="110">
        <f t="shared" si="876"/>
        <v>1.0023680500000001</v>
      </c>
      <c r="N1798" s="110">
        <f t="shared" si="871"/>
        <v>1.4096484833903236</v>
      </c>
      <c r="O1798" s="103">
        <f t="shared" si="875"/>
        <v>1.4120320399999999</v>
      </c>
      <c r="P1798" s="103">
        <f t="shared" si="855"/>
        <v>207.97838300999999</v>
      </c>
      <c r="Q1798" s="11">
        <f t="shared" si="870"/>
        <v>0</v>
      </c>
      <c r="R1798" s="7">
        <f t="shared" si="863"/>
        <v>0</v>
      </c>
      <c r="S1798" s="8">
        <f t="shared" si="856"/>
        <v>0</v>
      </c>
      <c r="T1798" s="113">
        <f t="shared" si="864"/>
        <v>0.1047</v>
      </c>
      <c r="U1798" s="111">
        <f t="shared" si="872"/>
        <v>15</v>
      </c>
      <c r="V1798" s="111">
        <v>252</v>
      </c>
      <c r="W1798" s="110">
        <f t="shared" si="857"/>
        <v>1.005944612</v>
      </c>
      <c r="X1798" s="103">
        <f t="shared" si="858"/>
        <v>1.2363507899999999</v>
      </c>
      <c r="Y1798" s="8">
        <f t="shared" si="865"/>
        <v>0</v>
      </c>
      <c r="Z1798" s="114" t="str">
        <f t="shared" si="868"/>
        <v>A+J=</v>
      </c>
      <c r="AA1798" s="108">
        <f t="shared" si="869"/>
        <v>46073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>
        <f t="shared" si="859"/>
        <v>46064</v>
      </c>
      <c r="B1799" s="103">
        <f t="shared" si="852"/>
        <v>209.32099296999999</v>
      </c>
      <c r="C1799" s="103">
        <f t="shared" si="866"/>
        <v>147.29013019999999</v>
      </c>
      <c r="D1799" s="104">
        <f t="shared" si="860"/>
        <v>1209.432</v>
      </c>
      <c r="E1799" s="105">
        <f t="shared" si="873"/>
        <v>1212.296</v>
      </c>
      <c r="F1799" s="106">
        <f t="shared" si="874"/>
        <v>46011</v>
      </c>
      <c r="G1799" s="107">
        <f t="shared" si="853"/>
        <v>2.3680537640811128E-3</v>
      </c>
      <c r="H1799" s="108">
        <f t="shared" si="867"/>
        <v>46073</v>
      </c>
      <c r="I1799" s="108">
        <f t="shared" si="854"/>
        <v>46073</v>
      </c>
      <c r="J1799" s="109">
        <f t="shared" si="861"/>
        <v>21</v>
      </c>
      <c r="K1799" s="109">
        <f t="shared" si="877"/>
        <v>16</v>
      </c>
      <c r="L1799" s="8">
        <f t="shared" si="862"/>
        <v>1.0018037200000001</v>
      </c>
      <c r="M1799" s="110">
        <f t="shared" si="876"/>
        <v>1.0023680500000001</v>
      </c>
      <c r="N1799" s="110">
        <f t="shared" si="871"/>
        <v>1.4096484833903236</v>
      </c>
      <c r="O1799" s="103">
        <f t="shared" si="875"/>
        <v>1.4121910900000001</v>
      </c>
      <c r="P1799" s="103">
        <f t="shared" si="855"/>
        <v>208.00180950999999</v>
      </c>
      <c r="Q1799" s="11">
        <f t="shared" si="870"/>
        <v>0</v>
      </c>
      <c r="R1799" s="7">
        <f t="shared" si="863"/>
        <v>0</v>
      </c>
      <c r="S1799" s="8">
        <f t="shared" si="856"/>
        <v>0</v>
      </c>
      <c r="T1799" s="113">
        <f t="shared" si="864"/>
        <v>0.1047</v>
      </c>
      <c r="U1799" s="111">
        <f t="shared" si="872"/>
        <v>16</v>
      </c>
      <c r="V1799" s="111">
        <v>252</v>
      </c>
      <c r="W1799" s="110">
        <f t="shared" si="857"/>
        <v>1.006342173</v>
      </c>
      <c r="X1799" s="103">
        <f t="shared" si="858"/>
        <v>1.3191834600000001</v>
      </c>
      <c r="Y1799" s="8">
        <f t="shared" si="865"/>
        <v>0</v>
      </c>
      <c r="Z1799" s="114" t="str">
        <f t="shared" si="868"/>
        <v>A+J=</v>
      </c>
      <c r="AA1799" s="108">
        <f t="shared" si="869"/>
        <v>46073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>
        <f t="shared" si="859"/>
        <v>46065</v>
      </c>
      <c r="B1800" s="103">
        <f t="shared" si="852"/>
        <v>209.42730510999999</v>
      </c>
      <c r="C1800" s="103">
        <f t="shared" si="866"/>
        <v>147.29013019999999</v>
      </c>
      <c r="D1800" s="104">
        <f t="shared" si="860"/>
        <v>1209.432</v>
      </c>
      <c r="E1800" s="105">
        <f t="shared" si="873"/>
        <v>1212.296</v>
      </c>
      <c r="F1800" s="106">
        <f t="shared" si="874"/>
        <v>46011</v>
      </c>
      <c r="G1800" s="107">
        <f t="shared" si="853"/>
        <v>2.3680537640811128E-3</v>
      </c>
      <c r="H1800" s="108">
        <f t="shared" si="867"/>
        <v>46073</v>
      </c>
      <c r="I1800" s="108">
        <f t="shared" si="854"/>
        <v>46073</v>
      </c>
      <c r="J1800" s="109">
        <f t="shared" si="861"/>
        <v>21</v>
      </c>
      <c r="K1800" s="109">
        <f t="shared" si="877"/>
        <v>17</v>
      </c>
      <c r="L1800" s="8">
        <f t="shared" si="862"/>
        <v>1.00191656</v>
      </c>
      <c r="M1800" s="110">
        <f t="shared" si="876"/>
        <v>1.0023680500000001</v>
      </c>
      <c r="N1800" s="110">
        <f t="shared" si="871"/>
        <v>1.4096484833903236</v>
      </c>
      <c r="O1800" s="103">
        <f t="shared" si="875"/>
        <v>1.41235015</v>
      </c>
      <c r="P1800" s="103">
        <f t="shared" si="855"/>
        <v>208.02523747999999</v>
      </c>
      <c r="Q1800" s="11">
        <f t="shared" si="870"/>
        <v>0</v>
      </c>
      <c r="R1800" s="7">
        <f t="shared" si="863"/>
        <v>0</v>
      </c>
      <c r="S1800" s="8">
        <f t="shared" si="856"/>
        <v>0</v>
      </c>
      <c r="T1800" s="113">
        <f t="shared" si="864"/>
        <v>0.1047</v>
      </c>
      <c r="U1800" s="111">
        <f t="shared" si="872"/>
        <v>17</v>
      </c>
      <c r="V1800" s="111">
        <v>252</v>
      </c>
      <c r="W1800" s="110">
        <f t="shared" si="857"/>
        <v>1.0067398919999999</v>
      </c>
      <c r="X1800" s="103">
        <f t="shared" si="858"/>
        <v>1.4020676299999999</v>
      </c>
      <c r="Y1800" s="8">
        <f t="shared" si="865"/>
        <v>0</v>
      </c>
      <c r="Z1800" s="114" t="str">
        <f t="shared" si="868"/>
        <v>A+J=</v>
      </c>
      <c r="AA1800" s="108">
        <f t="shared" si="869"/>
        <v>46073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>
        <f t="shared" si="859"/>
        <v>46066</v>
      </c>
      <c r="B1801" s="103">
        <f t="shared" si="852"/>
        <v>209.53367150999998</v>
      </c>
      <c r="C1801" s="103">
        <f t="shared" si="866"/>
        <v>147.29013019999999</v>
      </c>
      <c r="D1801" s="104">
        <f t="shared" si="860"/>
        <v>1209.432</v>
      </c>
      <c r="E1801" s="105">
        <f t="shared" si="873"/>
        <v>1212.296</v>
      </c>
      <c r="F1801" s="106">
        <f t="shared" si="874"/>
        <v>46011</v>
      </c>
      <c r="G1801" s="107">
        <f t="shared" si="853"/>
        <v>2.3680537640811128E-3</v>
      </c>
      <c r="H1801" s="108">
        <f t="shared" si="867"/>
        <v>46073</v>
      </c>
      <c r="I1801" s="108">
        <f t="shared" si="854"/>
        <v>46073</v>
      </c>
      <c r="J1801" s="109">
        <f t="shared" si="861"/>
        <v>21</v>
      </c>
      <c r="K1801" s="109">
        <f t="shared" si="877"/>
        <v>18</v>
      </c>
      <c r="L1801" s="8">
        <f t="shared" si="862"/>
        <v>1.00202941</v>
      </c>
      <c r="M1801" s="110">
        <f t="shared" si="876"/>
        <v>1.0023680500000001</v>
      </c>
      <c r="N1801" s="110">
        <f t="shared" si="871"/>
        <v>1.4096484833903236</v>
      </c>
      <c r="O1801" s="103">
        <f t="shared" si="875"/>
        <v>1.4125092299999999</v>
      </c>
      <c r="P1801" s="103">
        <f t="shared" si="855"/>
        <v>208.04866838999999</v>
      </c>
      <c r="Q1801" s="11">
        <f t="shared" si="870"/>
        <v>0</v>
      </c>
      <c r="R1801" s="7">
        <f t="shared" si="863"/>
        <v>0</v>
      </c>
      <c r="S1801" s="8">
        <f t="shared" si="856"/>
        <v>0</v>
      </c>
      <c r="T1801" s="113">
        <f t="shared" si="864"/>
        <v>0.1047</v>
      </c>
      <c r="U1801" s="111">
        <f t="shared" si="872"/>
        <v>18</v>
      </c>
      <c r="V1801" s="111">
        <v>252</v>
      </c>
      <c r="W1801" s="110">
        <f t="shared" si="857"/>
        <v>1.007137768</v>
      </c>
      <c r="X1801" s="103">
        <f t="shared" si="858"/>
        <v>1.48500312</v>
      </c>
      <c r="Y1801" s="8">
        <f t="shared" si="865"/>
        <v>0</v>
      </c>
      <c r="Z1801" s="114" t="str">
        <f t="shared" si="868"/>
        <v>A+J=</v>
      </c>
      <c r="AA1801" s="108">
        <f t="shared" si="869"/>
        <v>46073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>
        <f t="shared" si="859"/>
        <v>46067</v>
      </c>
      <c r="B1802" s="103">
        <f t="shared" ref="B1802:B1865" si="878">(P1802+X1802)</f>
        <v>209.64009368000001</v>
      </c>
      <c r="C1802" s="103">
        <f t="shared" si="866"/>
        <v>147.29013019999999</v>
      </c>
      <c r="D1802" s="104">
        <f t="shared" si="860"/>
        <v>1209.432</v>
      </c>
      <c r="E1802" s="105">
        <f t="shared" si="873"/>
        <v>1212.296</v>
      </c>
      <c r="F1802" s="106">
        <f t="shared" si="874"/>
        <v>46011</v>
      </c>
      <c r="G1802" s="107">
        <f t="shared" ref="G1802:G1865" si="879">(E1802/D1802)-1</f>
        <v>2.3680537640811128E-3</v>
      </c>
      <c r="H1802" s="108">
        <f t="shared" si="867"/>
        <v>46073</v>
      </c>
      <c r="I1802" s="108">
        <f t="shared" ref="I1802:I1865" si="880">IF(A1802&gt;I1801,H1802,I1801)</f>
        <v>46073</v>
      </c>
      <c r="J1802" s="109">
        <f t="shared" si="861"/>
        <v>21</v>
      </c>
      <c r="K1802" s="109">
        <f t="shared" si="877"/>
        <v>19</v>
      </c>
      <c r="L1802" s="8">
        <f t="shared" si="862"/>
        <v>1.0021422799999999</v>
      </c>
      <c r="M1802" s="110">
        <f t="shared" si="876"/>
        <v>1.0023680500000001</v>
      </c>
      <c r="N1802" s="110">
        <f t="shared" si="871"/>
        <v>1.4096484833903236</v>
      </c>
      <c r="O1802" s="103">
        <f t="shared" si="875"/>
        <v>1.41266834</v>
      </c>
      <c r="P1802" s="103">
        <f t="shared" ref="P1802:P1865" si="881">TRUNC(C1802*O1802,8)</f>
        <v>208.07210372</v>
      </c>
      <c r="Q1802" s="11">
        <f t="shared" si="870"/>
        <v>0</v>
      </c>
      <c r="R1802" s="7">
        <f t="shared" si="863"/>
        <v>0</v>
      </c>
      <c r="S1802" s="8">
        <f t="shared" ref="S1802:S1865" si="882">IF(R1802&gt;0,TRUNC(R1802*P1802,8),0)</f>
        <v>0</v>
      </c>
      <c r="T1802" s="113">
        <f t="shared" si="864"/>
        <v>0.1047</v>
      </c>
      <c r="U1802" s="111">
        <f t="shared" si="872"/>
        <v>19</v>
      </c>
      <c r="V1802" s="111">
        <v>252</v>
      </c>
      <c r="W1802" s="110">
        <f t="shared" ref="W1802:W1865" si="883">ROUND((1+T1802)^TRUNC((U1802/V1802),9),9)</f>
        <v>1.007535801</v>
      </c>
      <c r="X1802" s="103">
        <f t="shared" ref="X1802:X1865" si="884">TRUNC((P1802*(W1802-1)),8)</f>
        <v>1.56798996</v>
      </c>
      <c r="Y1802" s="8">
        <f t="shared" si="865"/>
        <v>0</v>
      </c>
      <c r="Z1802" s="114" t="str">
        <f t="shared" si="868"/>
        <v>A+J=</v>
      </c>
      <c r="AA1802" s="108">
        <f t="shared" si="869"/>
        <v>46073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>
        <f t="shared" ref="A1803:A1866" si="885">(A1802+1)</f>
        <v>46068</v>
      </c>
      <c r="B1803" s="103">
        <f t="shared" si="878"/>
        <v>209.64009368000001</v>
      </c>
      <c r="C1803" s="103">
        <f t="shared" si="866"/>
        <v>147.29013019999999</v>
      </c>
      <c r="D1803" s="104">
        <f t="shared" ref="D1803:D1866" si="886">IF(E1803=E1802,D1802,E1802)</f>
        <v>1209.432</v>
      </c>
      <c r="E1803" s="105">
        <f t="shared" si="873"/>
        <v>1212.296</v>
      </c>
      <c r="F1803" s="106">
        <f t="shared" si="874"/>
        <v>46011</v>
      </c>
      <c r="G1803" s="107">
        <f t="shared" si="879"/>
        <v>2.3680537640811128E-3</v>
      </c>
      <c r="H1803" s="108">
        <f t="shared" si="867"/>
        <v>46073</v>
      </c>
      <c r="I1803" s="108">
        <f t="shared" si="880"/>
        <v>46073</v>
      </c>
      <c r="J1803" s="109">
        <f t="shared" ref="J1803:J1866" si="887">IF(I1803=I1802,J1802,NETWORKDAYS(I1802,I1803,$AD$171:$AD$502)-1)</f>
        <v>21</v>
      </c>
      <c r="K1803" s="109">
        <f t="shared" si="877"/>
        <v>19</v>
      </c>
      <c r="L1803" s="8">
        <f t="shared" ref="L1803:L1866" si="888">IF(E1803&lt;D1803,1,TRUNC((E1803/D1803)^TRUNC((K1803/J1803),9),8))</f>
        <v>1.0021422799999999</v>
      </c>
      <c r="M1803" s="110">
        <f t="shared" si="876"/>
        <v>1.0023680500000001</v>
      </c>
      <c r="N1803" s="110">
        <f t="shared" si="871"/>
        <v>1.4096484833903236</v>
      </c>
      <c r="O1803" s="103">
        <f t="shared" si="875"/>
        <v>1.41266834</v>
      </c>
      <c r="P1803" s="103">
        <f t="shared" si="881"/>
        <v>208.07210372</v>
      </c>
      <c r="Q1803" s="11">
        <f t="shared" si="870"/>
        <v>0</v>
      </c>
      <c r="R1803" s="7">
        <f t="shared" ref="R1803:R1866" si="889">IF(Q1803&gt;0,VLOOKUP($A1803,$AD$10:$AI$165,6),0)</f>
        <v>0</v>
      </c>
      <c r="S1803" s="8">
        <f t="shared" si="882"/>
        <v>0</v>
      </c>
      <c r="T1803" s="113">
        <f t="shared" ref="T1803:T1866" si="890">(T1802)</f>
        <v>0.1047</v>
      </c>
      <c r="U1803" s="111">
        <f t="shared" si="872"/>
        <v>19</v>
      </c>
      <c r="V1803" s="111">
        <v>252</v>
      </c>
      <c r="W1803" s="110">
        <f t="shared" si="883"/>
        <v>1.007535801</v>
      </c>
      <c r="X1803" s="103">
        <f t="shared" si="884"/>
        <v>1.56798996</v>
      </c>
      <c r="Y1803" s="8">
        <f t="shared" ref="Y1803:Y1866" si="891">IF(Z1803="INCORPJ=",0,IF(Q1803&gt;0,S1803+X1803,0))</f>
        <v>0</v>
      </c>
      <c r="Z1803" s="114" t="str">
        <f t="shared" si="868"/>
        <v>A+J=</v>
      </c>
      <c r="AA1803" s="108">
        <f t="shared" si="869"/>
        <v>46073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>
        <f t="shared" si="885"/>
        <v>46069</v>
      </c>
      <c r="B1804" s="103">
        <f t="shared" si="878"/>
        <v>209.64009368000001</v>
      </c>
      <c r="C1804" s="103">
        <f t="shared" ref="C1804:C1867" si="892">TRUNC(IF(Q1803&gt;0,VLOOKUP(A1803,$AD$12:$AE$165,2),C1803),8)</f>
        <v>147.29013019999999</v>
      </c>
      <c r="D1804" s="104">
        <f t="shared" si="886"/>
        <v>1209.432</v>
      </c>
      <c r="E1804" s="105">
        <f t="shared" si="873"/>
        <v>1212.296</v>
      </c>
      <c r="F1804" s="106">
        <f t="shared" si="874"/>
        <v>46011</v>
      </c>
      <c r="G1804" s="107">
        <f t="shared" si="879"/>
        <v>2.3680537640811128E-3</v>
      </c>
      <c r="H1804" s="108">
        <f t="shared" ref="H1804:H1867" si="893">IF(DAY(A1804)=H$9,VLOOKUP(A1804,AH$118:AN$450,4),H1803)</f>
        <v>46073</v>
      </c>
      <c r="I1804" s="108">
        <f t="shared" si="880"/>
        <v>46073</v>
      </c>
      <c r="J1804" s="109">
        <f t="shared" si="887"/>
        <v>21</v>
      </c>
      <c r="K1804" s="109">
        <f t="shared" si="877"/>
        <v>19</v>
      </c>
      <c r="L1804" s="8">
        <f t="shared" si="888"/>
        <v>1.0021422799999999</v>
      </c>
      <c r="M1804" s="110">
        <f t="shared" si="876"/>
        <v>1.0023680500000001</v>
      </c>
      <c r="N1804" s="110">
        <f t="shared" si="871"/>
        <v>1.4096484833903236</v>
      </c>
      <c r="O1804" s="103">
        <f t="shared" si="875"/>
        <v>1.41266834</v>
      </c>
      <c r="P1804" s="103">
        <f t="shared" si="881"/>
        <v>208.07210372</v>
      </c>
      <c r="Q1804" s="11">
        <f t="shared" si="870"/>
        <v>0</v>
      </c>
      <c r="R1804" s="7">
        <f t="shared" si="889"/>
        <v>0</v>
      </c>
      <c r="S1804" s="8">
        <f t="shared" si="882"/>
        <v>0</v>
      </c>
      <c r="T1804" s="113">
        <f t="shared" si="890"/>
        <v>0.1047</v>
      </c>
      <c r="U1804" s="111">
        <f t="shared" si="872"/>
        <v>19</v>
      </c>
      <c r="V1804" s="111">
        <v>252</v>
      </c>
      <c r="W1804" s="110">
        <f t="shared" si="883"/>
        <v>1.007535801</v>
      </c>
      <c r="X1804" s="103">
        <f t="shared" si="884"/>
        <v>1.56798996</v>
      </c>
      <c r="Y1804" s="8">
        <f t="shared" si="891"/>
        <v>0</v>
      </c>
      <c r="Z1804" s="114" t="str">
        <f t="shared" ref="Z1804:Z1867" si="894">IF($Q1803&gt;0,VLOOKUP($A1803,$AD$10:$AM$165,9),Z1803)</f>
        <v>A+J=</v>
      </c>
      <c r="AA1804" s="108">
        <f t="shared" ref="AA1804:AA1867" si="895">IF($Q1803&gt;0,VLOOKUP($A1803,$AD$10:$AM$165,10),AA1803)</f>
        <v>46073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>
        <f t="shared" si="885"/>
        <v>46070</v>
      </c>
      <c r="B1805" s="103">
        <f t="shared" si="878"/>
        <v>209.64009368000001</v>
      </c>
      <c r="C1805" s="103">
        <f t="shared" si="892"/>
        <v>147.29013019999999</v>
      </c>
      <c r="D1805" s="104">
        <f t="shared" si="886"/>
        <v>1209.432</v>
      </c>
      <c r="E1805" s="105">
        <f t="shared" si="873"/>
        <v>1212.296</v>
      </c>
      <c r="F1805" s="106">
        <f t="shared" si="874"/>
        <v>46011</v>
      </c>
      <c r="G1805" s="107">
        <f t="shared" si="879"/>
        <v>2.3680537640811128E-3</v>
      </c>
      <c r="H1805" s="108">
        <f t="shared" si="893"/>
        <v>46073</v>
      </c>
      <c r="I1805" s="108">
        <f t="shared" si="880"/>
        <v>46073</v>
      </c>
      <c r="J1805" s="109">
        <f t="shared" si="887"/>
        <v>21</v>
      </c>
      <c r="K1805" s="109">
        <f t="shared" si="877"/>
        <v>19</v>
      </c>
      <c r="L1805" s="8">
        <f t="shared" si="888"/>
        <v>1.0021422799999999</v>
      </c>
      <c r="M1805" s="110">
        <f t="shared" si="876"/>
        <v>1.0023680500000001</v>
      </c>
      <c r="N1805" s="110">
        <f t="shared" si="871"/>
        <v>1.4096484833903236</v>
      </c>
      <c r="O1805" s="103">
        <f t="shared" si="875"/>
        <v>1.41266834</v>
      </c>
      <c r="P1805" s="103">
        <f t="shared" si="881"/>
        <v>208.07210372</v>
      </c>
      <c r="Q1805" s="11">
        <f t="shared" ref="Q1805:Q1868" si="896">IF(VLOOKUP(A1805,AD$10:AK$165,8)=VLOOKUP(A1804,AD$10:AK$165,8),0,VLOOKUP(A1805,AD$10:AK$165,8))</f>
        <v>0</v>
      </c>
      <c r="R1805" s="7">
        <f t="shared" si="889"/>
        <v>0</v>
      </c>
      <c r="S1805" s="8">
        <f t="shared" si="882"/>
        <v>0</v>
      </c>
      <c r="T1805" s="113">
        <f t="shared" si="890"/>
        <v>0.1047</v>
      </c>
      <c r="U1805" s="111">
        <f t="shared" si="872"/>
        <v>19</v>
      </c>
      <c r="V1805" s="111">
        <v>252</v>
      </c>
      <c r="W1805" s="110">
        <f t="shared" si="883"/>
        <v>1.007535801</v>
      </c>
      <c r="X1805" s="103">
        <f t="shared" si="884"/>
        <v>1.56798996</v>
      </c>
      <c r="Y1805" s="8">
        <f t="shared" si="891"/>
        <v>0</v>
      </c>
      <c r="Z1805" s="114" t="str">
        <f t="shared" si="894"/>
        <v>A+J=</v>
      </c>
      <c r="AA1805" s="108">
        <f t="shared" si="895"/>
        <v>46073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>
        <f t="shared" si="885"/>
        <v>46071</v>
      </c>
      <c r="B1806" s="103">
        <f t="shared" si="878"/>
        <v>209.64009368000001</v>
      </c>
      <c r="C1806" s="103">
        <f t="shared" si="892"/>
        <v>147.29013019999999</v>
      </c>
      <c r="D1806" s="104">
        <f t="shared" si="886"/>
        <v>1209.432</v>
      </c>
      <c r="E1806" s="105">
        <f t="shared" si="873"/>
        <v>1212.296</v>
      </c>
      <c r="F1806" s="106">
        <f t="shared" si="874"/>
        <v>46011</v>
      </c>
      <c r="G1806" s="107">
        <f t="shared" si="879"/>
        <v>2.3680537640811128E-3</v>
      </c>
      <c r="H1806" s="108">
        <f t="shared" si="893"/>
        <v>46073</v>
      </c>
      <c r="I1806" s="108">
        <f t="shared" si="880"/>
        <v>46073</v>
      </c>
      <c r="J1806" s="109">
        <f t="shared" si="887"/>
        <v>21</v>
      </c>
      <c r="K1806" s="109">
        <f t="shared" si="877"/>
        <v>19</v>
      </c>
      <c r="L1806" s="8">
        <f t="shared" si="888"/>
        <v>1.0021422799999999</v>
      </c>
      <c r="M1806" s="110">
        <f t="shared" si="876"/>
        <v>1.0023680500000001</v>
      </c>
      <c r="N1806" s="110">
        <f t="shared" si="871"/>
        <v>1.4096484833903236</v>
      </c>
      <c r="O1806" s="103">
        <f t="shared" si="875"/>
        <v>1.41266834</v>
      </c>
      <c r="P1806" s="103">
        <f t="shared" si="881"/>
        <v>208.07210372</v>
      </c>
      <c r="Q1806" s="11">
        <f t="shared" si="896"/>
        <v>0</v>
      </c>
      <c r="R1806" s="7">
        <f t="shared" si="889"/>
        <v>0</v>
      </c>
      <c r="S1806" s="8">
        <f t="shared" si="882"/>
        <v>0</v>
      </c>
      <c r="T1806" s="113">
        <f t="shared" si="890"/>
        <v>0.1047</v>
      </c>
      <c r="U1806" s="111">
        <f t="shared" si="872"/>
        <v>19</v>
      </c>
      <c r="V1806" s="111">
        <v>252</v>
      </c>
      <c r="W1806" s="110">
        <f t="shared" si="883"/>
        <v>1.007535801</v>
      </c>
      <c r="X1806" s="103">
        <f t="shared" si="884"/>
        <v>1.56798996</v>
      </c>
      <c r="Y1806" s="8">
        <f t="shared" si="891"/>
        <v>0</v>
      </c>
      <c r="Z1806" s="114" t="str">
        <f t="shared" si="894"/>
        <v>A+J=</v>
      </c>
      <c r="AA1806" s="108">
        <f t="shared" si="895"/>
        <v>46073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>
        <f t="shared" si="885"/>
        <v>46072</v>
      </c>
      <c r="B1807" s="103">
        <f t="shared" si="878"/>
        <v>209.74656887999998</v>
      </c>
      <c r="C1807" s="103">
        <f t="shared" si="892"/>
        <v>147.29013019999999</v>
      </c>
      <c r="D1807" s="104">
        <f t="shared" si="886"/>
        <v>1209.432</v>
      </c>
      <c r="E1807" s="105">
        <f t="shared" si="873"/>
        <v>1212.296</v>
      </c>
      <c r="F1807" s="106">
        <f t="shared" si="874"/>
        <v>46011</v>
      </c>
      <c r="G1807" s="107">
        <f t="shared" si="879"/>
        <v>2.3680537640811128E-3</v>
      </c>
      <c r="H1807" s="108">
        <f t="shared" si="893"/>
        <v>46073</v>
      </c>
      <c r="I1807" s="108">
        <f t="shared" si="880"/>
        <v>46073</v>
      </c>
      <c r="J1807" s="109">
        <f t="shared" si="887"/>
        <v>21</v>
      </c>
      <c r="K1807" s="109">
        <f t="shared" si="877"/>
        <v>20</v>
      </c>
      <c r="L1807" s="8">
        <f t="shared" si="888"/>
        <v>1.00225516</v>
      </c>
      <c r="M1807" s="110">
        <f t="shared" si="876"/>
        <v>1.0023680500000001</v>
      </c>
      <c r="N1807" s="110">
        <f t="shared" si="871"/>
        <v>1.4096484833903236</v>
      </c>
      <c r="O1807" s="103">
        <f t="shared" si="875"/>
        <v>1.4128274599999999</v>
      </c>
      <c r="P1807" s="103">
        <f t="shared" si="881"/>
        <v>208.09554052999999</v>
      </c>
      <c r="Q1807" s="11">
        <f t="shared" si="896"/>
        <v>0</v>
      </c>
      <c r="R1807" s="7">
        <f t="shared" si="889"/>
        <v>0</v>
      </c>
      <c r="S1807" s="8">
        <f t="shared" si="882"/>
        <v>0</v>
      </c>
      <c r="T1807" s="113">
        <f t="shared" si="890"/>
        <v>0.1047</v>
      </c>
      <c r="U1807" s="111">
        <f t="shared" si="872"/>
        <v>20</v>
      </c>
      <c r="V1807" s="111">
        <v>252</v>
      </c>
      <c r="W1807" s="110">
        <f t="shared" si="883"/>
        <v>1.0079339919999999</v>
      </c>
      <c r="X1807" s="103">
        <f t="shared" si="884"/>
        <v>1.65102835</v>
      </c>
      <c r="Y1807" s="8">
        <f t="shared" si="891"/>
        <v>0</v>
      </c>
      <c r="Z1807" s="114" t="str">
        <f t="shared" si="894"/>
        <v>A+J=</v>
      </c>
      <c r="AA1807" s="108">
        <f t="shared" si="895"/>
        <v>46073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>
        <f t="shared" si="885"/>
        <v>46073</v>
      </c>
      <c r="B1808" s="103">
        <f t="shared" si="878"/>
        <v>209.85309816999998</v>
      </c>
      <c r="C1808" s="103">
        <f t="shared" si="892"/>
        <v>147.29013019999999</v>
      </c>
      <c r="D1808" s="104">
        <f t="shared" si="886"/>
        <v>1209.432</v>
      </c>
      <c r="E1808" s="105">
        <f t="shared" si="873"/>
        <v>1212.296</v>
      </c>
      <c r="F1808" s="106">
        <f t="shared" si="874"/>
        <v>46011</v>
      </c>
      <c r="G1808" s="107">
        <f t="shared" si="879"/>
        <v>2.3680537640811128E-3</v>
      </c>
      <c r="H1808" s="108">
        <f t="shared" si="893"/>
        <v>46101</v>
      </c>
      <c r="I1808" s="108">
        <f t="shared" si="880"/>
        <v>46073</v>
      </c>
      <c r="J1808" s="109">
        <f t="shared" si="887"/>
        <v>21</v>
      </c>
      <c r="K1808" s="109">
        <f t="shared" si="877"/>
        <v>21</v>
      </c>
      <c r="L1808" s="8">
        <f t="shared" si="888"/>
        <v>1.0023680500000001</v>
      </c>
      <c r="M1808" s="110">
        <f t="shared" si="876"/>
        <v>1.0023680500000001</v>
      </c>
      <c r="N1808" s="110">
        <f t="shared" si="871"/>
        <v>1.4096484833903236</v>
      </c>
      <c r="O1808" s="103">
        <f t="shared" si="875"/>
        <v>1.4129866</v>
      </c>
      <c r="P1808" s="103">
        <f t="shared" si="881"/>
        <v>208.11898027999999</v>
      </c>
      <c r="Q1808" s="11">
        <f t="shared" si="896"/>
        <v>59</v>
      </c>
      <c r="R1808" s="7">
        <f t="shared" si="889"/>
        <v>6.0783999999999998E-2</v>
      </c>
      <c r="S1808" s="8">
        <f t="shared" si="882"/>
        <v>12.650304090000001</v>
      </c>
      <c r="T1808" s="113">
        <f t="shared" si="890"/>
        <v>0.1047</v>
      </c>
      <c r="U1808" s="111">
        <f t="shared" si="872"/>
        <v>21</v>
      </c>
      <c r="V1808" s="111">
        <v>252</v>
      </c>
      <c r="W1808" s="110">
        <f t="shared" si="883"/>
        <v>1.0083323390000001</v>
      </c>
      <c r="X1808" s="103">
        <f t="shared" si="884"/>
        <v>1.7341178900000001</v>
      </c>
      <c r="Y1808" s="8">
        <f t="shared" si="891"/>
        <v>14.384421980000001</v>
      </c>
      <c r="Z1808" s="114" t="str">
        <f t="shared" si="894"/>
        <v>A+J=</v>
      </c>
      <c r="AA1808" s="108">
        <f t="shared" si="895"/>
        <v>46073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>
        <f t="shared" si="885"/>
        <v>46074</v>
      </c>
      <c r="B1809" s="103">
        <f t="shared" si="878"/>
        <v>195.56905304</v>
      </c>
      <c r="C1809" s="103">
        <f t="shared" si="892"/>
        <v>138.33724692999999</v>
      </c>
      <c r="D1809" s="104">
        <f t="shared" si="886"/>
        <v>1209.432</v>
      </c>
      <c r="E1809" s="105">
        <f t="shared" si="873"/>
        <v>1212.296</v>
      </c>
      <c r="F1809" s="106">
        <f t="shared" si="874"/>
        <v>46042</v>
      </c>
      <c r="G1809" s="107">
        <f t="shared" si="879"/>
        <v>2.3680537640811128E-3</v>
      </c>
      <c r="H1809" s="108">
        <f t="shared" si="893"/>
        <v>46101</v>
      </c>
      <c r="I1809" s="108">
        <f t="shared" si="880"/>
        <v>46101</v>
      </c>
      <c r="J1809" s="109">
        <f t="shared" si="887"/>
        <v>20</v>
      </c>
      <c r="K1809" s="109">
        <f t="shared" si="877"/>
        <v>1</v>
      </c>
      <c r="L1809" s="8">
        <f t="shared" si="888"/>
        <v>1.00011826</v>
      </c>
      <c r="M1809" s="110">
        <f t="shared" si="876"/>
        <v>1.0023680500000001</v>
      </c>
      <c r="N1809" s="110">
        <f t="shared" si="871"/>
        <v>1.4129866014814161</v>
      </c>
      <c r="O1809" s="103">
        <f t="shared" si="875"/>
        <v>1.4131537000000001</v>
      </c>
      <c r="P1809" s="103">
        <f t="shared" si="881"/>
        <v>195.49179233999999</v>
      </c>
      <c r="Q1809" s="11">
        <f t="shared" si="896"/>
        <v>0</v>
      </c>
      <c r="R1809" s="7">
        <f t="shared" si="889"/>
        <v>0</v>
      </c>
      <c r="S1809" s="8">
        <f t="shared" si="882"/>
        <v>0</v>
      </c>
      <c r="T1809" s="113">
        <f t="shared" si="890"/>
        <v>0.1047</v>
      </c>
      <c r="U1809" s="111">
        <f t="shared" si="872"/>
        <v>1</v>
      </c>
      <c r="V1809" s="111">
        <v>252</v>
      </c>
      <c r="W1809" s="110">
        <f t="shared" si="883"/>
        <v>1.0003952119999999</v>
      </c>
      <c r="X1809" s="103">
        <f t="shared" si="884"/>
        <v>7.7260700000000002E-2</v>
      </c>
      <c r="Y1809" s="8">
        <f t="shared" si="891"/>
        <v>0</v>
      </c>
      <c r="Z1809" s="114" t="str">
        <f t="shared" si="894"/>
        <v>A+J=</v>
      </c>
      <c r="AA1809" s="108">
        <f t="shared" si="895"/>
        <v>46101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>
        <f t="shared" si="885"/>
        <v>46075</v>
      </c>
      <c r="B1810" s="103">
        <f t="shared" si="878"/>
        <v>195.56905304</v>
      </c>
      <c r="C1810" s="103">
        <f t="shared" si="892"/>
        <v>138.33724692999999</v>
      </c>
      <c r="D1810" s="104">
        <f t="shared" si="886"/>
        <v>1209.432</v>
      </c>
      <c r="E1810" s="105">
        <f t="shared" si="873"/>
        <v>1212.296</v>
      </c>
      <c r="F1810" s="106">
        <f t="shared" si="874"/>
        <v>46042</v>
      </c>
      <c r="G1810" s="107">
        <f t="shared" si="879"/>
        <v>2.3680537640811128E-3</v>
      </c>
      <c r="H1810" s="108">
        <f t="shared" si="893"/>
        <v>46101</v>
      </c>
      <c r="I1810" s="108">
        <f t="shared" si="880"/>
        <v>46101</v>
      </c>
      <c r="J1810" s="109">
        <f t="shared" si="887"/>
        <v>20</v>
      </c>
      <c r="K1810" s="109">
        <f t="shared" si="877"/>
        <v>1</v>
      </c>
      <c r="L1810" s="8">
        <f t="shared" si="888"/>
        <v>1.00011826</v>
      </c>
      <c r="M1810" s="110">
        <f t="shared" si="876"/>
        <v>1.0023680500000001</v>
      </c>
      <c r="N1810" s="110">
        <f t="shared" si="871"/>
        <v>1.4129866014814161</v>
      </c>
      <c r="O1810" s="103">
        <f t="shared" si="875"/>
        <v>1.4131537000000001</v>
      </c>
      <c r="P1810" s="103">
        <f t="shared" si="881"/>
        <v>195.49179233999999</v>
      </c>
      <c r="Q1810" s="11">
        <f t="shared" si="896"/>
        <v>0</v>
      </c>
      <c r="R1810" s="7">
        <f t="shared" si="889"/>
        <v>0</v>
      </c>
      <c r="S1810" s="8">
        <f t="shared" si="882"/>
        <v>0</v>
      </c>
      <c r="T1810" s="113">
        <f t="shared" si="890"/>
        <v>0.1047</v>
      </c>
      <c r="U1810" s="111">
        <f t="shared" si="872"/>
        <v>1</v>
      </c>
      <c r="V1810" s="111">
        <v>252</v>
      </c>
      <c r="W1810" s="110">
        <f t="shared" si="883"/>
        <v>1.0003952119999999</v>
      </c>
      <c r="X1810" s="103">
        <f t="shared" si="884"/>
        <v>7.7260700000000002E-2</v>
      </c>
      <c r="Y1810" s="8">
        <f t="shared" si="891"/>
        <v>0</v>
      </c>
      <c r="Z1810" s="114" t="str">
        <f t="shared" si="894"/>
        <v>A+J=</v>
      </c>
      <c r="AA1810" s="108">
        <f t="shared" si="895"/>
        <v>46101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>
        <f t="shared" si="885"/>
        <v>46076</v>
      </c>
      <c r="B1811" s="103">
        <f t="shared" si="878"/>
        <v>195.56905304</v>
      </c>
      <c r="C1811" s="103">
        <f t="shared" si="892"/>
        <v>138.33724692999999</v>
      </c>
      <c r="D1811" s="104">
        <f t="shared" si="886"/>
        <v>1209.432</v>
      </c>
      <c r="E1811" s="105">
        <f t="shared" si="873"/>
        <v>1212.296</v>
      </c>
      <c r="F1811" s="106">
        <f t="shared" si="874"/>
        <v>46042</v>
      </c>
      <c r="G1811" s="107">
        <f t="shared" si="879"/>
        <v>2.3680537640811128E-3</v>
      </c>
      <c r="H1811" s="108">
        <f t="shared" si="893"/>
        <v>46101</v>
      </c>
      <c r="I1811" s="108">
        <f t="shared" si="880"/>
        <v>46101</v>
      </c>
      <c r="J1811" s="109">
        <f t="shared" si="887"/>
        <v>20</v>
      </c>
      <c r="K1811" s="109">
        <f t="shared" si="877"/>
        <v>1</v>
      </c>
      <c r="L1811" s="8">
        <f t="shared" si="888"/>
        <v>1.00011826</v>
      </c>
      <c r="M1811" s="110">
        <f t="shared" si="876"/>
        <v>1.0023680500000001</v>
      </c>
      <c r="N1811" s="110">
        <f t="shared" si="871"/>
        <v>1.4129866014814161</v>
      </c>
      <c r="O1811" s="103">
        <f t="shared" si="875"/>
        <v>1.4131537000000001</v>
      </c>
      <c r="P1811" s="103">
        <f t="shared" si="881"/>
        <v>195.49179233999999</v>
      </c>
      <c r="Q1811" s="11">
        <f t="shared" si="896"/>
        <v>0</v>
      </c>
      <c r="R1811" s="7">
        <f t="shared" si="889"/>
        <v>0</v>
      </c>
      <c r="S1811" s="8">
        <f t="shared" si="882"/>
        <v>0</v>
      </c>
      <c r="T1811" s="113">
        <f t="shared" si="890"/>
        <v>0.1047</v>
      </c>
      <c r="U1811" s="111">
        <f t="shared" si="872"/>
        <v>1</v>
      </c>
      <c r="V1811" s="111">
        <v>252</v>
      </c>
      <c r="W1811" s="110">
        <f t="shared" si="883"/>
        <v>1.0003952119999999</v>
      </c>
      <c r="X1811" s="103">
        <f t="shared" si="884"/>
        <v>7.7260700000000002E-2</v>
      </c>
      <c r="Y1811" s="8">
        <f t="shared" si="891"/>
        <v>0</v>
      </c>
      <c r="Z1811" s="114" t="str">
        <f t="shared" si="894"/>
        <v>A+J=</v>
      </c>
      <c r="AA1811" s="108">
        <f t="shared" si="895"/>
        <v>46101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>
        <f t="shared" si="885"/>
        <v>46077</v>
      </c>
      <c r="B1812" s="103">
        <f t="shared" si="878"/>
        <v>195.66948439999999</v>
      </c>
      <c r="C1812" s="103">
        <f t="shared" si="892"/>
        <v>138.33724692999999</v>
      </c>
      <c r="D1812" s="104">
        <f t="shared" si="886"/>
        <v>1209.432</v>
      </c>
      <c r="E1812" s="105">
        <f t="shared" si="873"/>
        <v>1212.296</v>
      </c>
      <c r="F1812" s="106">
        <f t="shared" si="874"/>
        <v>46042</v>
      </c>
      <c r="G1812" s="107">
        <f t="shared" si="879"/>
        <v>2.3680537640811128E-3</v>
      </c>
      <c r="H1812" s="108">
        <f t="shared" si="893"/>
        <v>46101</v>
      </c>
      <c r="I1812" s="108">
        <f t="shared" si="880"/>
        <v>46101</v>
      </c>
      <c r="J1812" s="109">
        <f t="shared" si="887"/>
        <v>20</v>
      </c>
      <c r="K1812" s="109">
        <f t="shared" si="877"/>
        <v>2</v>
      </c>
      <c r="L1812" s="8">
        <f t="shared" si="888"/>
        <v>1.0002365499999999</v>
      </c>
      <c r="M1812" s="110">
        <f t="shared" si="876"/>
        <v>1.0023680500000001</v>
      </c>
      <c r="N1812" s="110">
        <f t="shared" si="871"/>
        <v>1.4129866014814161</v>
      </c>
      <c r="O1812" s="103">
        <f t="shared" si="875"/>
        <v>1.4133208399999999</v>
      </c>
      <c r="P1812" s="103">
        <f t="shared" si="881"/>
        <v>195.51491403</v>
      </c>
      <c r="Q1812" s="11">
        <f t="shared" si="896"/>
        <v>0</v>
      </c>
      <c r="R1812" s="7">
        <f t="shared" si="889"/>
        <v>0</v>
      </c>
      <c r="S1812" s="8">
        <f t="shared" si="882"/>
        <v>0</v>
      </c>
      <c r="T1812" s="113">
        <f t="shared" si="890"/>
        <v>0.1047</v>
      </c>
      <c r="U1812" s="111">
        <f t="shared" si="872"/>
        <v>2</v>
      </c>
      <c r="V1812" s="111">
        <v>252</v>
      </c>
      <c r="W1812" s="110">
        <f t="shared" si="883"/>
        <v>1.000790581</v>
      </c>
      <c r="X1812" s="103">
        <f t="shared" si="884"/>
        <v>0.15457037000000001</v>
      </c>
      <c r="Y1812" s="8">
        <f t="shared" si="891"/>
        <v>0</v>
      </c>
      <c r="Z1812" s="114" t="str">
        <f t="shared" si="894"/>
        <v>A+J=</v>
      </c>
      <c r="AA1812" s="108">
        <f t="shared" si="895"/>
        <v>46101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>
        <f t="shared" si="885"/>
        <v>46078</v>
      </c>
      <c r="B1813" s="103">
        <f t="shared" si="878"/>
        <v>195.76996574</v>
      </c>
      <c r="C1813" s="103">
        <f t="shared" si="892"/>
        <v>138.33724692999999</v>
      </c>
      <c r="D1813" s="104">
        <f t="shared" si="886"/>
        <v>1209.432</v>
      </c>
      <c r="E1813" s="105">
        <f t="shared" si="873"/>
        <v>1212.296</v>
      </c>
      <c r="F1813" s="106">
        <f t="shared" si="874"/>
        <v>46042</v>
      </c>
      <c r="G1813" s="107">
        <f t="shared" si="879"/>
        <v>2.3680537640811128E-3</v>
      </c>
      <c r="H1813" s="108">
        <f t="shared" si="893"/>
        <v>46101</v>
      </c>
      <c r="I1813" s="108">
        <f t="shared" si="880"/>
        <v>46101</v>
      </c>
      <c r="J1813" s="109">
        <f t="shared" si="887"/>
        <v>20</v>
      </c>
      <c r="K1813" s="109">
        <f t="shared" si="877"/>
        <v>3</v>
      </c>
      <c r="L1813" s="8">
        <f t="shared" si="888"/>
        <v>1.0003548499999999</v>
      </c>
      <c r="M1813" s="110">
        <f t="shared" si="876"/>
        <v>1.0023680500000001</v>
      </c>
      <c r="N1813" s="110">
        <f t="shared" si="871"/>
        <v>1.4129866014814161</v>
      </c>
      <c r="O1813" s="103">
        <f t="shared" si="875"/>
        <v>1.4134879899999999</v>
      </c>
      <c r="P1813" s="103">
        <f t="shared" si="881"/>
        <v>195.5380371</v>
      </c>
      <c r="Q1813" s="11">
        <f t="shared" si="896"/>
        <v>0</v>
      </c>
      <c r="R1813" s="7">
        <f t="shared" si="889"/>
        <v>0</v>
      </c>
      <c r="S1813" s="8">
        <f t="shared" si="882"/>
        <v>0</v>
      </c>
      <c r="T1813" s="113">
        <f t="shared" si="890"/>
        <v>0.1047</v>
      </c>
      <c r="U1813" s="111">
        <f t="shared" si="872"/>
        <v>3</v>
      </c>
      <c r="V1813" s="111">
        <v>252</v>
      </c>
      <c r="W1813" s="110">
        <f t="shared" si="883"/>
        <v>1.0011861049999999</v>
      </c>
      <c r="X1813" s="103">
        <f t="shared" si="884"/>
        <v>0.23192863999999999</v>
      </c>
      <c r="Y1813" s="8">
        <f t="shared" si="891"/>
        <v>0</v>
      </c>
      <c r="Z1813" s="114" t="str">
        <f t="shared" si="894"/>
        <v>A+J=</v>
      </c>
      <c r="AA1813" s="108">
        <f t="shared" si="895"/>
        <v>46101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>
        <f t="shared" si="885"/>
        <v>46079</v>
      </c>
      <c r="B1814" s="103">
        <f t="shared" si="878"/>
        <v>195.87050022999998</v>
      </c>
      <c r="C1814" s="103">
        <f t="shared" si="892"/>
        <v>138.33724692999999</v>
      </c>
      <c r="D1814" s="104">
        <f t="shared" si="886"/>
        <v>1209.432</v>
      </c>
      <c r="E1814" s="105">
        <f t="shared" si="873"/>
        <v>1212.296</v>
      </c>
      <c r="F1814" s="106">
        <f t="shared" si="874"/>
        <v>46042</v>
      </c>
      <c r="G1814" s="107">
        <f t="shared" si="879"/>
        <v>2.3680537640811128E-3</v>
      </c>
      <c r="H1814" s="108">
        <f t="shared" si="893"/>
        <v>46101</v>
      </c>
      <c r="I1814" s="108">
        <f t="shared" si="880"/>
        <v>46101</v>
      </c>
      <c r="J1814" s="109">
        <f t="shared" si="887"/>
        <v>20</v>
      </c>
      <c r="K1814" s="109">
        <f t="shared" si="877"/>
        <v>4</v>
      </c>
      <c r="L1814" s="8">
        <f t="shared" si="888"/>
        <v>1.0004731600000001</v>
      </c>
      <c r="M1814" s="110">
        <f t="shared" si="876"/>
        <v>1.0023680500000001</v>
      </c>
      <c r="N1814" s="110">
        <f t="shared" si="871"/>
        <v>1.4129866014814161</v>
      </c>
      <c r="O1814" s="103">
        <f t="shared" si="875"/>
        <v>1.41365517</v>
      </c>
      <c r="P1814" s="103">
        <f t="shared" si="881"/>
        <v>195.56116431999999</v>
      </c>
      <c r="Q1814" s="11">
        <f t="shared" si="896"/>
        <v>0</v>
      </c>
      <c r="R1814" s="7">
        <f t="shared" si="889"/>
        <v>0</v>
      </c>
      <c r="S1814" s="8">
        <f t="shared" si="882"/>
        <v>0</v>
      </c>
      <c r="T1814" s="113">
        <f t="shared" si="890"/>
        <v>0.1047</v>
      </c>
      <c r="U1814" s="111">
        <f t="shared" si="872"/>
        <v>4</v>
      </c>
      <c r="V1814" s="111">
        <v>252</v>
      </c>
      <c r="W1814" s="110">
        <f t="shared" si="883"/>
        <v>1.001581786</v>
      </c>
      <c r="X1814" s="103">
        <f t="shared" si="884"/>
        <v>0.30933590999999999</v>
      </c>
      <c r="Y1814" s="8">
        <f t="shared" si="891"/>
        <v>0</v>
      </c>
      <c r="Z1814" s="114" t="str">
        <f t="shared" si="894"/>
        <v>A+J=</v>
      </c>
      <c r="AA1814" s="108">
        <f t="shared" si="895"/>
        <v>46101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>
        <f t="shared" si="885"/>
        <v>46080</v>
      </c>
      <c r="B1815" s="103">
        <f t="shared" si="878"/>
        <v>195.97108372</v>
      </c>
      <c r="C1815" s="103">
        <f t="shared" si="892"/>
        <v>138.33724692999999</v>
      </c>
      <c r="D1815" s="104">
        <f t="shared" si="886"/>
        <v>1209.432</v>
      </c>
      <c r="E1815" s="105">
        <f t="shared" si="873"/>
        <v>1212.296</v>
      </c>
      <c r="F1815" s="106">
        <f t="shared" si="874"/>
        <v>46042</v>
      </c>
      <c r="G1815" s="107">
        <f t="shared" si="879"/>
        <v>2.3680537640811128E-3</v>
      </c>
      <c r="H1815" s="108">
        <f t="shared" si="893"/>
        <v>46101</v>
      </c>
      <c r="I1815" s="108">
        <f t="shared" si="880"/>
        <v>46101</v>
      </c>
      <c r="J1815" s="109">
        <f t="shared" si="887"/>
        <v>20</v>
      </c>
      <c r="K1815" s="109">
        <f t="shared" si="877"/>
        <v>5</v>
      </c>
      <c r="L1815" s="8">
        <f t="shared" si="888"/>
        <v>1.00059148</v>
      </c>
      <c r="M1815" s="110">
        <f t="shared" si="876"/>
        <v>1.0023680500000001</v>
      </c>
      <c r="N1815" s="110">
        <f t="shared" si="871"/>
        <v>1.4129866014814161</v>
      </c>
      <c r="O1815" s="103">
        <f t="shared" si="875"/>
        <v>1.41382235</v>
      </c>
      <c r="P1815" s="103">
        <f t="shared" si="881"/>
        <v>195.58429154000001</v>
      </c>
      <c r="Q1815" s="11">
        <f t="shared" si="896"/>
        <v>0</v>
      </c>
      <c r="R1815" s="7">
        <f t="shared" si="889"/>
        <v>0</v>
      </c>
      <c r="S1815" s="8">
        <f t="shared" si="882"/>
        <v>0</v>
      </c>
      <c r="T1815" s="113">
        <f t="shared" si="890"/>
        <v>0.1047</v>
      </c>
      <c r="U1815" s="111">
        <f t="shared" si="872"/>
        <v>5</v>
      </c>
      <c r="V1815" s="111">
        <v>252</v>
      </c>
      <c r="W1815" s="110">
        <f t="shared" si="883"/>
        <v>1.001977624</v>
      </c>
      <c r="X1815" s="103">
        <f t="shared" si="884"/>
        <v>0.38679217999999999</v>
      </c>
      <c r="Y1815" s="8">
        <f t="shared" si="891"/>
        <v>0</v>
      </c>
      <c r="Z1815" s="114" t="str">
        <f t="shared" si="894"/>
        <v>A+J=</v>
      </c>
      <c r="AA1815" s="108">
        <f t="shared" si="895"/>
        <v>46101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>
        <f t="shared" si="885"/>
        <v>46081</v>
      </c>
      <c r="B1816" s="103">
        <f t="shared" si="878"/>
        <v>196.07172001000001</v>
      </c>
      <c r="C1816" s="103">
        <f t="shared" si="892"/>
        <v>138.33724692999999</v>
      </c>
      <c r="D1816" s="104">
        <f t="shared" si="886"/>
        <v>1209.432</v>
      </c>
      <c r="E1816" s="105">
        <f t="shared" si="873"/>
        <v>1212.296</v>
      </c>
      <c r="F1816" s="106">
        <f t="shared" si="874"/>
        <v>46042</v>
      </c>
      <c r="G1816" s="107">
        <f t="shared" si="879"/>
        <v>2.3680537640811128E-3</v>
      </c>
      <c r="H1816" s="108">
        <f t="shared" si="893"/>
        <v>46101</v>
      </c>
      <c r="I1816" s="108">
        <f t="shared" si="880"/>
        <v>46101</v>
      </c>
      <c r="J1816" s="109">
        <f t="shared" si="887"/>
        <v>20</v>
      </c>
      <c r="K1816" s="109">
        <f t="shared" si="877"/>
        <v>6</v>
      </c>
      <c r="L1816" s="8">
        <f t="shared" si="888"/>
        <v>1.00070982</v>
      </c>
      <c r="M1816" s="110">
        <f t="shared" si="876"/>
        <v>1.0023680500000001</v>
      </c>
      <c r="N1816" s="110">
        <f t="shared" si="871"/>
        <v>1.4129866014814161</v>
      </c>
      <c r="O1816" s="103">
        <f t="shared" si="875"/>
        <v>1.4139895600000001</v>
      </c>
      <c r="P1816" s="103">
        <f t="shared" si="881"/>
        <v>195.60742291</v>
      </c>
      <c r="Q1816" s="11">
        <f t="shared" si="896"/>
        <v>0</v>
      </c>
      <c r="R1816" s="7">
        <f t="shared" si="889"/>
        <v>0</v>
      </c>
      <c r="S1816" s="8">
        <f t="shared" si="882"/>
        <v>0</v>
      </c>
      <c r="T1816" s="113">
        <f t="shared" si="890"/>
        <v>0.1047</v>
      </c>
      <c r="U1816" s="111">
        <f t="shared" si="872"/>
        <v>6</v>
      </c>
      <c r="V1816" s="111">
        <v>252</v>
      </c>
      <c r="W1816" s="110">
        <f t="shared" si="883"/>
        <v>1.0023736169999999</v>
      </c>
      <c r="X1816" s="103">
        <f t="shared" si="884"/>
        <v>0.46429710000000002</v>
      </c>
      <c r="Y1816" s="8">
        <f t="shared" si="891"/>
        <v>0</v>
      </c>
      <c r="Z1816" s="114" t="str">
        <f t="shared" si="894"/>
        <v>A+J=</v>
      </c>
      <c r="AA1816" s="108">
        <f t="shared" si="895"/>
        <v>46101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>
        <f t="shared" si="885"/>
        <v>46082</v>
      </c>
      <c r="B1817" s="103">
        <f t="shared" si="878"/>
        <v>196.07172001000001</v>
      </c>
      <c r="C1817" s="103">
        <f t="shared" si="892"/>
        <v>138.33724692999999</v>
      </c>
      <c r="D1817" s="104">
        <f t="shared" si="886"/>
        <v>1209.432</v>
      </c>
      <c r="E1817" s="105">
        <f t="shared" si="873"/>
        <v>1212.296</v>
      </c>
      <c r="F1817" s="106">
        <f t="shared" si="874"/>
        <v>46042</v>
      </c>
      <c r="G1817" s="107">
        <f t="shared" si="879"/>
        <v>2.3680537640811128E-3</v>
      </c>
      <c r="H1817" s="108">
        <f t="shared" si="893"/>
        <v>46101</v>
      </c>
      <c r="I1817" s="108">
        <f t="shared" si="880"/>
        <v>46101</v>
      </c>
      <c r="J1817" s="109">
        <f t="shared" si="887"/>
        <v>20</v>
      </c>
      <c r="K1817" s="109">
        <f t="shared" si="877"/>
        <v>6</v>
      </c>
      <c r="L1817" s="8">
        <f t="shared" si="888"/>
        <v>1.00070982</v>
      </c>
      <c r="M1817" s="110">
        <f t="shared" si="876"/>
        <v>1.0023680500000001</v>
      </c>
      <c r="N1817" s="110">
        <f t="shared" si="871"/>
        <v>1.4129866014814161</v>
      </c>
      <c r="O1817" s="103">
        <f t="shared" si="875"/>
        <v>1.4139895600000001</v>
      </c>
      <c r="P1817" s="103">
        <f t="shared" si="881"/>
        <v>195.60742291</v>
      </c>
      <c r="Q1817" s="11">
        <f t="shared" si="896"/>
        <v>0</v>
      </c>
      <c r="R1817" s="7">
        <f t="shared" si="889"/>
        <v>0</v>
      </c>
      <c r="S1817" s="8">
        <f t="shared" si="882"/>
        <v>0</v>
      </c>
      <c r="T1817" s="113">
        <f t="shared" si="890"/>
        <v>0.1047</v>
      </c>
      <c r="U1817" s="111">
        <f t="shared" si="872"/>
        <v>6</v>
      </c>
      <c r="V1817" s="111">
        <v>252</v>
      </c>
      <c r="W1817" s="110">
        <f t="shared" si="883"/>
        <v>1.0023736169999999</v>
      </c>
      <c r="X1817" s="103">
        <f t="shared" si="884"/>
        <v>0.46429710000000002</v>
      </c>
      <c r="Y1817" s="8">
        <f t="shared" si="891"/>
        <v>0</v>
      </c>
      <c r="Z1817" s="114" t="str">
        <f t="shared" si="894"/>
        <v>A+J=</v>
      </c>
      <c r="AA1817" s="108">
        <f t="shared" si="895"/>
        <v>46101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>
        <f t="shared" si="885"/>
        <v>46083</v>
      </c>
      <c r="B1818" s="103">
        <f t="shared" si="878"/>
        <v>196.07172001000001</v>
      </c>
      <c r="C1818" s="103">
        <f t="shared" si="892"/>
        <v>138.33724692999999</v>
      </c>
      <c r="D1818" s="104">
        <f t="shared" si="886"/>
        <v>1209.432</v>
      </c>
      <c r="E1818" s="105">
        <f t="shared" si="873"/>
        <v>1212.296</v>
      </c>
      <c r="F1818" s="106">
        <f t="shared" si="874"/>
        <v>46042</v>
      </c>
      <c r="G1818" s="107">
        <f t="shared" si="879"/>
        <v>2.3680537640811128E-3</v>
      </c>
      <c r="H1818" s="108">
        <f t="shared" si="893"/>
        <v>46101</v>
      </c>
      <c r="I1818" s="108">
        <f t="shared" si="880"/>
        <v>46101</v>
      </c>
      <c r="J1818" s="109">
        <f t="shared" si="887"/>
        <v>20</v>
      </c>
      <c r="K1818" s="109">
        <f t="shared" si="877"/>
        <v>6</v>
      </c>
      <c r="L1818" s="8">
        <f t="shared" si="888"/>
        <v>1.00070982</v>
      </c>
      <c r="M1818" s="110">
        <f t="shared" si="876"/>
        <v>1.0023680500000001</v>
      </c>
      <c r="N1818" s="110">
        <f t="shared" si="871"/>
        <v>1.4129866014814161</v>
      </c>
      <c r="O1818" s="103">
        <f t="shared" si="875"/>
        <v>1.4139895600000001</v>
      </c>
      <c r="P1818" s="103">
        <f t="shared" si="881"/>
        <v>195.60742291</v>
      </c>
      <c r="Q1818" s="11">
        <f t="shared" si="896"/>
        <v>0</v>
      </c>
      <c r="R1818" s="7">
        <f t="shared" si="889"/>
        <v>0</v>
      </c>
      <c r="S1818" s="8">
        <f t="shared" si="882"/>
        <v>0</v>
      </c>
      <c r="T1818" s="113">
        <f t="shared" si="890"/>
        <v>0.1047</v>
      </c>
      <c r="U1818" s="111">
        <f t="shared" si="872"/>
        <v>6</v>
      </c>
      <c r="V1818" s="111">
        <v>252</v>
      </c>
      <c r="W1818" s="110">
        <f t="shared" si="883"/>
        <v>1.0023736169999999</v>
      </c>
      <c r="X1818" s="103">
        <f t="shared" si="884"/>
        <v>0.46429710000000002</v>
      </c>
      <c r="Y1818" s="8">
        <f t="shared" si="891"/>
        <v>0</v>
      </c>
      <c r="Z1818" s="114" t="str">
        <f t="shared" si="894"/>
        <v>A+J=</v>
      </c>
      <c r="AA1818" s="108">
        <f t="shared" si="895"/>
        <v>46101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>
        <f t="shared" si="885"/>
        <v>46084</v>
      </c>
      <c r="B1819" s="103">
        <f t="shared" si="878"/>
        <v>196.17240968999999</v>
      </c>
      <c r="C1819" s="103">
        <f t="shared" si="892"/>
        <v>138.33724692999999</v>
      </c>
      <c r="D1819" s="104">
        <f t="shared" si="886"/>
        <v>1209.432</v>
      </c>
      <c r="E1819" s="105">
        <f t="shared" si="873"/>
        <v>1212.296</v>
      </c>
      <c r="F1819" s="106">
        <f t="shared" si="874"/>
        <v>46042</v>
      </c>
      <c r="G1819" s="107">
        <f t="shared" si="879"/>
        <v>2.3680537640811128E-3</v>
      </c>
      <c r="H1819" s="108">
        <f t="shared" si="893"/>
        <v>46101</v>
      </c>
      <c r="I1819" s="108">
        <f t="shared" si="880"/>
        <v>46101</v>
      </c>
      <c r="J1819" s="109">
        <f t="shared" si="887"/>
        <v>20</v>
      </c>
      <c r="K1819" s="109">
        <f t="shared" si="877"/>
        <v>7</v>
      </c>
      <c r="L1819" s="8">
        <f t="shared" si="888"/>
        <v>1.0008281800000001</v>
      </c>
      <c r="M1819" s="110">
        <f t="shared" si="876"/>
        <v>1.0023680500000001</v>
      </c>
      <c r="N1819" s="110">
        <f t="shared" si="871"/>
        <v>1.4129866014814161</v>
      </c>
      <c r="O1819" s="103">
        <f t="shared" si="875"/>
        <v>1.4141568</v>
      </c>
      <c r="P1819" s="103">
        <f t="shared" si="881"/>
        <v>195.63055843000001</v>
      </c>
      <c r="Q1819" s="11">
        <f t="shared" si="896"/>
        <v>0</v>
      </c>
      <c r="R1819" s="7">
        <f t="shared" si="889"/>
        <v>0</v>
      </c>
      <c r="S1819" s="8">
        <f t="shared" si="882"/>
        <v>0</v>
      </c>
      <c r="T1819" s="113">
        <f t="shared" si="890"/>
        <v>0.1047</v>
      </c>
      <c r="U1819" s="111">
        <f t="shared" si="872"/>
        <v>7</v>
      </c>
      <c r="V1819" s="111">
        <v>252</v>
      </c>
      <c r="W1819" s="110">
        <f t="shared" si="883"/>
        <v>1.0027697680000001</v>
      </c>
      <c r="X1819" s="103">
        <f t="shared" si="884"/>
        <v>0.54185125999999995</v>
      </c>
      <c r="Y1819" s="8">
        <f t="shared" si="891"/>
        <v>0</v>
      </c>
      <c r="Z1819" s="114" t="str">
        <f t="shared" si="894"/>
        <v>A+J=</v>
      </c>
      <c r="AA1819" s="108">
        <f t="shared" si="895"/>
        <v>46101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>
        <f t="shared" si="885"/>
        <v>46085</v>
      </c>
      <c r="B1820" s="103">
        <f t="shared" si="878"/>
        <v>196.27314822</v>
      </c>
      <c r="C1820" s="103">
        <f t="shared" si="892"/>
        <v>138.33724692999999</v>
      </c>
      <c r="D1820" s="104">
        <f t="shared" si="886"/>
        <v>1209.432</v>
      </c>
      <c r="E1820" s="105">
        <f t="shared" si="873"/>
        <v>1212.296</v>
      </c>
      <c r="F1820" s="106">
        <f t="shared" si="874"/>
        <v>46042</v>
      </c>
      <c r="G1820" s="107">
        <f t="shared" si="879"/>
        <v>2.3680537640811128E-3</v>
      </c>
      <c r="H1820" s="108">
        <f t="shared" si="893"/>
        <v>46101</v>
      </c>
      <c r="I1820" s="108">
        <f t="shared" si="880"/>
        <v>46101</v>
      </c>
      <c r="J1820" s="109">
        <f t="shared" si="887"/>
        <v>20</v>
      </c>
      <c r="K1820" s="109">
        <f t="shared" si="877"/>
        <v>8</v>
      </c>
      <c r="L1820" s="8">
        <f t="shared" si="888"/>
        <v>1.0009465399999999</v>
      </c>
      <c r="M1820" s="110">
        <f t="shared" si="876"/>
        <v>1.0023680500000001</v>
      </c>
      <c r="N1820" s="110">
        <f t="shared" si="871"/>
        <v>1.4129866014814161</v>
      </c>
      <c r="O1820" s="103">
        <f t="shared" si="875"/>
        <v>1.4143240399999999</v>
      </c>
      <c r="P1820" s="103">
        <f t="shared" si="881"/>
        <v>195.65369396</v>
      </c>
      <c r="Q1820" s="11">
        <f t="shared" si="896"/>
        <v>0</v>
      </c>
      <c r="R1820" s="7">
        <f t="shared" si="889"/>
        <v>0</v>
      </c>
      <c r="S1820" s="8">
        <f t="shared" si="882"/>
        <v>0</v>
      </c>
      <c r="T1820" s="113">
        <f t="shared" si="890"/>
        <v>0.1047</v>
      </c>
      <c r="U1820" s="111">
        <f t="shared" si="872"/>
        <v>8</v>
      </c>
      <c r="V1820" s="111">
        <v>252</v>
      </c>
      <c r="W1820" s="110">
        <f t="shared" si="883"/>
        <v>1.003166075</v>
      </c>
      <c r="X1820" s="103">
        <f t="shared" si="884"/>
        <v>0.61945426000000003</v>
      </c>
      <c r="Y1820" s="8">
        <f t="shared" si="891"/>
        <v>0</v>
      </c>
      <c r="Z1820" s="114" t="str">
        <f t="shared" si="894"/>
        <v>A+J=</v>
      </c>
      <c r="AA1820" s="108">
        <f t="shared" si="895"/>
        <v>46101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>
        <f t="shared" si="885"/>
        <v>46086</v>
      </c>
      <c r="B1821" s="103">
        <f t="shared" si="878"/>
        <v>196.37394255000001</v>
      </c>
      <c r="C1821" s="103">
        <f t="shared" si="892"/>
        <v>138.33724692999999</v>
      </c>
      <c r="D1821" s="104">
        <f t="shared" si="886"/>
        <v>1209.432</v>
      </c>
      <c r="E1821" s="105">
        <f t="shared" si="873"/>
        <v>1212.296</v>
      </c>
      <c r="F1821" s="106">
        <f t="shared" si="874"/>
        <v>46042</v>
      </c>
      <c r="G1821" s="107">
        <f t="shared" si="879"/>
        <v>2.3680537640811128E-3</v>
      </c>
      <c r="H1821" s="108">
        <f t="shared" si="893"/>
        <v>46101</v>
      </c>
      <c r="I1821" s="108">
        <f t="shared" si="880"/>
        <v>46101</v>
      </c>
      <c r="J1821" s="109">
        <f t="shared" si="887"/>
        <v>20</v>
      </c>
      <c r="K1821" s="109">
        <f t="shared" si="877"/>
        <v>9</v>
      </c>
      <c r="L1821" s="8">
        <f t="shared" si="888"/>
        <v>1.0010649300000001</v>
      </c>
      <c r="M1821" s="110">
        <f t="shared" si="876"/>
        <v>1.0023680500000001</v>
      </c>
      <c r="N1821" s="110">
        <f t="shared" si="871"/>
        <v>1.4129866014814161</v>
      </c>
      <c r="O1821" s="103">
        <f t="shared" si="875"/>
        <v>1.4144913299999999</v>
      </c>
      <c r="P1821" s="103">
        <f t="shared" si="881"/>
        <v>195.67683639000001</v>
      </c>
      <c r="Q1821" s="11">
        <f t="shared" si="896"/>
        <v>0</v>
      </c>
      <c r="R1821" s="7">
        <f t="shared" si="889"/>
        <v>0</v>
      </c>
      <c r="S1821" s="8">
        <f t="shared" si="882"/>
        <v>0</v>
      </c>
      <c r="T1821" s="113">
        <f t="shared" si="890"/>
        <v>0.1047</v>
      </c>
      <c r="U1821" s="111">
        <f t="shared" si="872"/>
        <v>9</v>
      </c>
      <c r="V1821" s="111">
        <v>252</v>
      </c>
      <c r="W1821" s="110">
        <f t="shared" si="883"/>
        <v>1.0035625379999999</v>
      </c>
      <c r="X1821" s="103">
        <f t="shared" si="884"/>
        <v>0.69710616000000003</v>
      </c>
      <c r="Y1821" s="8">
        <f t="shared" si="891"/>
        <v>0</v>
      </c>
      <c r="Z1821" s="114" t="str">
        <f t="shared" si="894"/>
        <v>A+J=</v>
      </c>
      <c r="AA1821" s="108">
        <f t="shared" si="895"/>
        <v>46101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>
        <f t="shared" si="885"/>
        <v>46087</v>
      </c>
      <c r="B1822" s="103">
        <f t="shared" si="878"/>
        <v>196.47478458000001</v>
      </c>
      <c r="C1822" s="103">
        <f t="shared" si="892"/>
        <v>138.33724692999999</v>
      </c>
      <c r="D1822" s="104">
        <f t="shared" si="886"/>
        <v>1209.432</v>
      </c>
      <c r="E1822" s="105">
        <f t="shared" si="873"/>
        <v>1212.296</v>
      </c>
      <c r="F1822" s="106">
        <f t="shared" si="874"/>
        <v>46042</v>
      </c>
      <c r="G1822" s="107">
        <f t="shared" si="879"/>
        <v>2.3680537640811128E-3</v>
      </c>
      <c r="H1822" s="108">
        <f t="shared" si="893"/>
        <v>46101</v>
      </c>
      <c r="I1822" s="108">
        <f t="shared" si="880"/>
        <v>46101</v>
      </c>
      <c r="J1822" s="109">
        <f t="shared" si="887"/>
        <v>20</v>
      </c>
      <c r="K1822" s="109">
        <f t="shared" si="877"/>
        <v>10</v>
      </c>
      <c r="L1822" s="8">
        <f t="shared" si="888"/>
        <v>1.00118332</v>
      </c>
      <c r="M1822" s="110">
        <f t="shared" si="876"/>
        <v>1.0023680500000001</v>
      </c>
      <c r="N1822" s="110">
        <f t="shared" si="871"/>
        <v>1.4129866014814161</v>
      </c>
      <c r="O1822" s="103">
        <f t="shared" si="875"/>
        <v>1.41465861</v>
      </c>
      <c r="P1822" s="103">
        <f t="shared" si="881"/>
        <v>195.69997745000001</v>
      </c>
      <c r="Q1822" s="11">
        <f t="shared" si="896"/>
        <v>0</v>
      </c>
      <c r="R1822" s="7">
        <f t="shared" si="889"/>
        <v>0</v>
      </c>
      <c r="S1822" s="8">
        <f t="shared" si="882"/>
        <v>0</v>
      </c>
      <c r="T1822" s="113">
        <f t="shared" si="890"/>
        <v>0.1047</v>
      </c>
      <c r="U1822" s="111">
        <f t="shared" si="872"/>
        <v>10</v>
      </c>
      <c r="V1822" s="111">
        <v>252</v>
      </c>
      <c r="W1822" s="110">
        <f t="shared" si="883"/>
        <v>1.003959158</v>
      </c>
      <c r="X1822" s="103">
        <f t="shared" si="884"/>
        <v>0.77480713000000001</v>
      </c>
      <c r="Y1822" s="8">
        <f t="shared" si="891"/>
        <v>0</v>
      </c>
      <c r="Z1822" s="114" t="str">
        <f t="shared" si="894"/>
        <v>A+J=</v>
      </c>
      <c r="AA1822" s="108">
        <f t="shared" si="895"/>
        <v>46101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>
        <f t="shared" si="885"/>
        <v>46088</v>
      </c>
      <c r="B1823" s="103">
        <f t="shared" si="878"/>
        <v>196.57567985</v>
      </c>
      <c r="C1823" s="103">
        <f t="shared" si="892"/>
        <v>138.33724692999999</v>
      </c>
      <c r="D1823" s="104">
        <f t="shared" si="886"/>
        <v>1209.432</v>
      </c>
      <c r="E1823" s="105">
        <f t="shared" si="873"/>
        <v>1212.296</v>
      </c>
      <c r="F1823" s="106">
        <f t="shared" si="874"/>
        <v>46042</v>
      </c>
      <c r="G1823" s="107">
        <f t="shared" si="879"/>
        <v>2.3680537640811128E-3</v>
      </c>
      <c r="H1823" s="108">
        <f t="shared" si="893"/>
        <v>46101</v>
      </c>
      <c r="I1823" s="108">
        <f t="shared" si="880"/>
        <v>46101</v>
      </c>
      <c r="J1823" s="109">
        <f t="shared" si="887"/>
        <v>20</v>
      </c>
      <c r="K1823" s="109">
        <f t="shared" si="877"/>
        <v>11</v>
      </c>
      <c r="L1823" s="8">
        <f t="shared" si="888"/>
        <v>1.00130173</v>
      </c>
      <c r="M1823" s="110">
        <f t="shared" si="876"/>
        <v>1.0023680500000001</v>
      </c>
      <c r="N1823" s="110">
        <f t="shared" ref="N1823:N1886" si="897">IF(I1823&gt;I1822,N1822*M1823,N1822)</f>
        <v>1.4129866014814161</v>
      </c>
      <c r="O1823" s="103">
        <f t="shared" si="875"/>
        <v>1.41482592</v>
      </c>
      <c r="P1823" s="103">
        <f t="shared" si="881"/>
        <v>195.72312264999999</v>
      </c>
      <c r="Q1823" s="11">
        <f t="shared" si="896"/>
        <v>0</v>
      </c>
      <c r="R1823" s="7">
        <f t="shared" si="889"/>
        <v>0</v>
      </c>
      <c r="S1823" s="8">
        <f t="shared" si="882"/>
        <v>0</v>
      </c>
      <c r="T1823" s="113">
        <f t="shared" si="890"/>
        <v>0.1047</v>
      </c>
      <c r="U1823" s="111">
        <f t="shared" si="872"/>
        <v>11</v>
      </c>
      <c r="V1823" s="111">
        <v>252</v>
      </c>
      <c r="W1823" s="110">
        <f t="shared" si="883"/>
        <v>1.004355935</v>
      </c>
      <c r="X1823" s="103">
        <f t="shared" si="884"/>
        <v>0.85255720000000002</v>
      </c>
      <c r="Y1823" s="8">
        <f t="shared" si="891"/>
        <v>0</v>
      </c>
      <c r="Z1823" s="114" t="str">
        <f t="shared" si="894"/>
        <v>A+J=</v>
      </c>
      <c r="AA1823" s="108">
        <f t="shared" si="895"/>
        <v>46101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>
        <f t="shared" si="885"/>
        <v>46089</v>
      </c>
      <c r="B1824" s="103">
        <f t="shared" si="878"/>
        <v>196.57567985</v>
      </c>
      <c r="C1824" s="103">
        <f t="shared" si="892"/>
        <v>138.33724692999999</v>
      </c>
      <c r="D1824" s="104">
        <f t="shared" si="886"/>
        <v>1209.432</v>
      </c>
      <c r="E1824" s="105">
        <f t="shared" si="873"/>
        <v>1212.296</v>
      </c>
      <c r="F1824" s="106">
        <f t="shared" si="874"/>
        <v>46042</v>
      </c>
      <c r="G1824" s="107">
        <f t="shared" si="879"/>
        <v>2.3680537640811128E-3</v>
      </c>
      <c r="H1824" s="108">
        <f t="shared" si="893"/>
        <v>46101</v>
      </c>
      <c r="I1824" s="108">
        <f t="shared" si="880"/>
        <v>46101</v>
      </c>
      <c r="J1824" s="109">
        <f t="shared" si="887"/>
        <v>20</v>
      </c>
      <c r="K1824" s="109">
        <f t="shared" si="877"/>
        <v>11</v>
      </c>
      <c r="L1824" s="8">
        <f t="shared" si="888"/>
        <v>1.00130173</v>
      </c>
      <c r="M1824" s="110">
        <f t="shared" si="876"/>
        <v>1.0023680500000001</v>
      </c>
      <c r="N1824" s="110">
        <f t="shared" si="897"/>
        <v>1.4129866014814161</v>
      </c>
      <c r="O1824" s="103">
        <f t="shared" si="875"/>
        <v>1.41482592</v>
      </c>
      <c r="P1824" s="103">
        <f t="shared" si="881"/>
        <v>195.72312264999999</v>
      </c>
      <c r="Q1824" s="11">
        <f t="shared" si="896"/>
        <v>0</v>
      </c>
      <c r="R1824" s="7">
        <f t="shared" si="889"/>
        <v>0</v>
      </c>
      <c r="S1824" s="8">
        <f t="shared" si="882"/>
        <v>0</v>
      </c>
      <c r="T1824" s="113">
        <f t="shared" si="890"/>
        <v>0.1047</v>
      </c>
      <c r="U1824" s="111">
        <f t="shared" si="872"/>
        <v>11</v>
      </c>
      <c r="V1824" s="111">
        <v>252</v>
      </c>
      <c r="W1824" s="110">
        <f t="shared" si="883"/>
        <v>1.004355935</v>
      </c>
      <c r="X1824" s="103">
        <f t="shared" si="884"/>
        <v>0.85255720000000002</v>
      </c>
      <c r="Y1824" s="8">
        <f t="shared" si="891"/>
        <v>0</v>
      </c>
      <c r="Z1824" s="114" t="str">
        <f t="shared" si="894"/>
        <v>A+J=</v>
      </c>
      <c r="AA1824" s="108">
        <f t="shared" si="895"/>
        <v>46101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>
        <f t="shared" si="885"/>
        <v>46090</v>
      </c>
      <c r="B1825" s="103">
        <f t="shared" si="878"/>
        <v>196.57567985</v>
      </c>
      <c r="C1825" s="103">
        <f t="shared" si="892"/>
        <v>138.33724692999999</v>
      </c>
      <c r="D1825" s="104">
        <f t="shared" si="886"/>
        <v>1209.432</v>
      </c>
      <c r="E1825" s="105">
        <f t="shared" si="873"/>
        <v>1212.296</v>
      </c>
      <c r="F1825" s="106">
        <f t="shared" si="874"/>
        <v>46042</v>
      </c>
      <c r="G1825" s="107">
        <f t="shared" si="879"/>
        <v>2.3680537640811128E-3</v>
      </c>
      <c r="H1825" s="108">
        <f t="shared" si="893"/>
        <v>46101</v>
      </c>
      <c r="I1825" s="108">
        <f t="shared" si="880"/>
        <v>46101</v>
      </c>
      <c r="J1825" s="109">
        <f t="shared" si="887"/>
        <v>20</v>
      </c>
      <c r="K1825" s="109">
        <f t="shared" si="877"/>
        <v>11</v>
      </c>
      <c r="L1825" s="8">
        <f t="shared" si="888"/>
        <v>1.00130173</v>
      </c>
      <c r="M1825" s="110">
        <f t="shared" si="876"/>
        <v>1.0023680500000001</v>
      </c>
      <c r="N1825" s="110">
        <f t="shared" si="897"/>
        <v>1.4129866014814161</v>
      </c>
      <c r="O1825" s="103">
        <f t="shared" si="875"/>
        <v>1.41482592</v>
      </c>
      <c r="P1825" s="103">
        <f t="shared" si="881"/>
        <v>195.72312264999999</v>
      </c>
      <c r="Q1825" s="11">
        <f t="shared" si="896"/>
        <v>0</v>
      </c>
      <c r="R1825" s="7">
        <f t="shared" si="889"/>
        <v>0</v>
      </c>
      <c r="S1825" s="8">
        <f t="shared" si="882"/>
        <v>0</v>
      </c>
      <c r="T1825" s="113">
        <f t="shared" si="890"/>
        <v>0.1047</v>
      </c>
      <c r="U1825" s="111">
        <f t="shared" si="872"/>
        <v>11</v>
      </c>
      <c r="V1825" s="111">
        <v>252</v>
      </c>
      <c r="W1825" s="110">
        <f t="shared" si="883"/>
        <v>1.004355935</v>
      </c>
      <c r="X1825" s="103">
        <f t="shared" si="884"/>
        <v>0.85255720000000002</v>
      </c>
      <c r="Y1825" s="8">
        <f t="shared" si="891"/>
        <v>0</v>
      </c>
      <c r="Z1825" s="114" t="str">
        <f t="shared" si="894"/>
        <v>A+J=</v>
      </c>
      <c r="AA1825" s="108">
        <f t="shared" si="895"/>
        <v>46101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>
        <f t="shared" si="885"/>
        <v>46091</v>
      </c>
      <c r="B1826" s="103">
        <f t="shared" si="878"/>
        <v>196.67662839000002</v>
      </c>
      <c r="C1826" s="103">
        <f t="shared" si="892"/>
        <v>138.33724692999999</v>
      </c>
      <c r="D1826" s="104">
        <f t="shared" si="886"/>
        <v>1209.432</v>
      </c>
      <c r="E1826" s="105">
        <f t="shared" si="873"/>
        <v>1212.296</v>
      </c>
      <c r="F1826" s="106">
        <f t="shared" si="874"/>
        <v>46042</v>
      </c>
      <c r="G1826" s="107">
        <f t="shared" si="879"/>
        <v>2.3680537640811128E-3</v>
      </c>
      <c r="H1826" s="108">
        <f t="shared" si="893"/>
        <v>46101</v>
      </c>
      <c r="I1826" s="108">
        <f t="shared" si="880"/>
        <v>46101</v>
      </c>
      <c r="J1826" s="109">
        <f t="shared" si="887"/>
        <v>20</v>
      </c>
      <c r="K1826" s="109">
        <f t="shared" si="877"/>
        <v>12</v>
      </c>
      <c r="L1826" s="8">
        <f t="shared" si="888"/>
        <v>1.0014201599999999</v>
      </c>
      <c r="M1826" s="110">
        <f t="shared" si="876"/>
        <v>1.0023680500000001</v>
      </c>
      <c r="N1826" s="110">
        <f t="shared" si="897"/>
        <v>1.4129866014814161</v>
      </c>
      <c r="O1826" s="103">
        <f t="shared" si="875"/>
        <v>1.4149932599999999</v>
      </c>
      <c r="P1826" s="103">
        <f t="shared" si="881"/>
        <v>195.74627201000001</v>
      </c>
      <c r="Q1826" s="11">
        <f t="shared" si="896"/>
        <v>0</v>
      </c>
      <c r="R1826" s="7">
        <f t="shared" si="889"/>
        <v>0</v>
      </c>
      <c r="S1826" s="8">
        <f t="shared" si="882"/>
        <v>0</v>
      </c>
      <c r="T1826" s="113">
        <f t="shared" si="890"/>
        <v>0.1047</v>
      </c>
      <c r="U1826" s="111">
        <f t="shared" si="872"/>
        <v>12</v>
      </c>
      <c r="V1826" s="111">
        <v>252</v>
      </c>
      <c r="W1826" s="110">
        <f t="shared" si="883"/>
        <v>1.004752869</v>
      </c>
      <c r="X1826" s="103">
        <f t="shared" si="884"/>
        <v>0.93035637999999998</v>
      </c>
      <c r="Y1826" s="8">
        <f t="shared" si="891"/>
        <v>0</v>
      </c>
      <c r="Z1826" s="114" t="str">
        <f t="shared" si="894"/>
        <v>A+J=</v>
      </c>
      <c r="AA1826" s="108">
        <f t="shared" si="895"/>
        <v>46101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>
        <f t="shared" si="885"/>
        <v>46092</v>
      </c>
      <c r="B1827" s="103">
        <f t="shared" si="878"/>
        <v>196.77762604</v>
      </c>
      <c r="C1827" s="103">
        <f t="shared" si="892"/>
        <v>138.33724692999999</v>
      </c>
      <c r="D1827" s="104">
        <f t="shared" si="886"/>
        <v>1209.432</v>
      </c>
      <c r="E1827" s="105">
        <f t="shared" si="873"/>
        <v>1212.296</v>
      </c>
      <c r="F1827" s="106">
        <f t="shared" si="874"/>
        <v>46042</v>
      </c>
      <c r="G1827" s="107">
        <f t="shared" si="879"/>
        <v>2.3680537640811128E-3</v>
      </c>
      <c r="H1827" s="108">
        <f t="shared" si="893"/>
        <v>46101</v>
      </c>
      <c r="I1827" s="108">
        <f t="shared" si="880"/>
        <v>46101</v>
      </c>
      <c r="J1827" s="109">
        <f t="shared" si="887"/>
        <v>20</v>
      </c>
      <c r="K1827" s="109">
        <f t="shared" si="877"/>
        <v>13</v>
      </c>
      <c r="L1827" s="8">
        <f t="shared" si="888"/>
        <v>1.00153859</v>
      </c>
      <c r="M1827" s="110">
        <f t="shared" si="876"/>
        <v>1.0023680500000001</v>
      </c>
      <c r="N1827" s="110">
        <f t="shared" si="897"/>
        <v>1.4129866014814161</v>
      </c>
      <c r="O1827" s="103">
        <f t="shared" si="875"/>
        <v>1.4151606000000001</v>
      </c>
      <c r="P1827" s="103">
        <f t="shared" si="881"/>
        <v>195.76942136</v>
      </c>
      <c r="Q1827" s="11">
        <f t="shared" si="896"/>
        <v>0</v>
      </c>
      <c r="R1827" s="7">
        <f t="shared" si="889"/>
        <v>0</v>
      </c>
      <c r="S1827" s="8">
        <f t="shared" si="882"/>
        <v>0</v>
      </c>
      <c r="T1827" s="113">
        <f t="shared" si="890"/>
        <v>0.1047</v>
      </c>
      <c r="U1827" s="111">
        <f t="shared" si="872"/>
        <v>13</v>
      </c>
      <c r="V1827" s="111">
        <v>252</v>
      </c>
      <c r="W1827" s="110">
        <f t="shared" si="883"/>
        <v>1.00514996</v>
      </c>
      <c r="X1827" s="103">
        <f t="shared" si="884"/>
        <v>1.00820468</v>
      </c>
      <c r="Y1827" s="8">
        <f t="shared" si="891"/>
        <v>0</v>
      </c>
      <c r="Z1827" s="114" t="str">
        <f t="shared" si="894"/>
        <v>A+J=</v>
      </c>
      <c r="AA1827" s="108">
        <f t="shared" si="895"/>
        <v>46101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>
        <f t="shared" si="885"/>
        <v>46093</v>
      </c>
      <c r="B1828" s="103">
        <f t="shared" si="878"/>
        <v>196.87867681</v>
      </c>
      <c r="C1828" s="103">
        <f t="shared" si="892"/>
        <v>138.33724692999999</v>
      </c>
      <c r="D1828" s="104">
        <f t="shared" si="886"/>
        <v>1209.432</v>
      </c>
      <c r="E1828" s="105">
        <f t="shared" si="873"/>
        <v>1212.296</v>
      </c>
      <c r="F1828" s="106">
        <f t="shared" si="874"/>
        <v>46042</v>
      </c>
      <c r="G1828" s="107">
        <f t="shared" si="879"/>
        <v>2.3680537640811128E-3</v>
      </c>
      <c r="H1828" s="108">
        <f t="shared" si="893"/>
        <v>46101</v>
      </c>
      <c r="I1828" s="108">
        <f t="shared" si="880"/>
        <v>46101</v>
      </c>
      <c r="J1828" s="109">
        <f t="shared" si="887"/>
        <v>20</v>
      </c>
      <c r="K1828" s="109">
        <f t="shared" si="877"/>
        <v>14</v>
      </c>
      <c r="L1828" s="8">
        <f t="shared" si="888"/>
        <v>1.00165704</v>
      </c>
      <c r="M1828" s="110">
        <f t="shared" si="876"/>
        <v>1.0023680500000001</v>
      </c>
      <c r="N1828" s="110">
        <f t="shared" si="897"/>
        <v>1.4129866014814161</v>
      </c>
      <c r="O1828" s="103">
        <f t="shared" si="875"/>
        <v>1.4153279700000001</v>
      </c>
      <c r="P1828" s="103">
        <f t="shared" si="881"/>
        <v>195.79257487000001</v>
      </c>
      <c r="Q1828" s="11">
        <f t="shared" si="896"/>
        <v>0</v>
      </c>
      <c r="R1828" s="7">
        <f t="shared" si="889"/>
        <v>0</v>
      </c>
      <c r="S1828" s="8">
        <f t="shared" si="882"/>
        <v>0</v>
      </c>
      <c r="T1828" s="113">
        <f t="shared" si="890"/>
        <v>0.1047</v>
      </c>
      <c r="U1828" s="111">
        <f t="shared" si="872"/>
        <v>14</v>
      </c>
      <c r="V1828" s="111">
        <v>252</v>
      </c>
      <c r="W1828" s="110">
        <f t="shared" si="883"/>
        <v>1.005547207</v>
      </c>
      <c r="X1828" s="103">
        <f t="shared" si="884"/>
        <v>1.08610194</v>
      </c>
      <c r="Y1828" s="8">
        <f t="shared" si="891"/>
        <v>0</v>
      </c>
      <c r="Z1828" s="114" t="str">
        <f t="shared" si="894"/>
        <v>A+J=</v>
      </c>
      <c r="AA1828" s="108">
        <f t="shared" si="895"/>
        <v>46101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>
        <f t="shared" si="885"/>
        <v>46094</v>
      </c>
      <c r="B1829" s="103">
        <f t="shared" si="878"/>
        <v>196.97978107</v>
      </c>
      <c r="C1829" s="103">
        <f t="shared" si="892"/>
        <v>138.33724692999999</v>
      </c>
      <c r="D1829" s="104">
        <f t="shared" si="886"/>
        <v>1209.432</v>
      </c>
      <c r="E1829" s="105">
        <f t="shared" si="873"/>
        <v>1212.296</v>
      </c>
      <c r="F1829" s="106">
        <f t="shared" si="874"/>
        <v>46042</v>
      </c>
      <c r="G1829" s="107">
        <f t="shared" si="879"/>
        <v>2.3680537640811128E-3</v>
      </c>
      <c r="H1829" s="108">
        <f t="shared" si="893"/>
        <v>46101</v>
      </c>
      <c r="I1829" s="108">
        <f t="shared" si="880"/>
        <v>46101</v>
      </c>
      <c r="J1829" s="109">
        <f t="shared" si="887"/>
        <v>20</v>
      </c>
      <c r="K1829" s="109">
        <f t="shared" si="877"/>
        <v>15</v>
      </c>
      <c r="L1829" s="8">
        <f t="shared" si="888"/>
        <v>1.0017755100000001</v>
      </c>
      <c r="M1829" s="110">
        <f t="shared" si="876"/>
        <v>1.0023680500000001</v>
      </c>
      <c r="N1829" s="110">
        <f t="shared" si="897"/>
        <v>1.4129866014814161</v>
      </c>
      <c r="O1829" s="103">
        <f t="shared" si="875"/>
        <v>1.4154953699999999</v>
      </c>
      <c r="P1829" s="103">
        <f t="shared" si="881"/>
        <v>195.81573252000001</v>
      </c>
      <c r="Q1829" s="11">
        <f t="shared" si="896"/>
        <v>0</v>
      </c>
      <c r="R1829" s="7">
        <f t="shared" si="889"/>
        <v>0</v>
      </c>
      <c r="S1829" s="8">
        <f t="shared" si="882"/>
        <v>0</v>
      </c>
      <c r="T1829" s="113">
        <f t="shared" si="890"/>
        <v>0.1047</v>
      </c>
      <c r="U1829" s="111">
        <f t="shared" ref="U1829:U1892" si="898">IF(Q1828&gt;0,1,IF(K1829=K1828,U1828,U1828+1))</f>
        <v>15</v>
      </c>
      <c r="V1829" s="111">
        <v>252</v>
      </c>
      <c r="W1829" s="110">
        <f t="shared" si="883"/>
        <v>1.005944612</v>
      </c>
      <c r="X1829" s="103">
        <f t="shared" si="884"/>
        <v>1.16404855</v>
      </c>
      <c r="Y1829" s="8">
        <f t="shared" si="891"/>
        <v>0</v>
      </c>
      <c r="Z1829" s="114" t="str">
        <f t="shared" si="894"/>
        <v>A+J=</v>
      </c>
      <c r="AA1829" s="108">
        <f t="shared" si="895"/>
        <v>46101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>
        <f t="shared" si="885"/>
        <v>46095</v>
      </c>
      <c r="B1830" s="103">
        <f t="shared" si="878"/>
        <v>197.08093569000002</v>
      </c>
      <c r="C1830" s="103">
        <f t="shared" si="892"/>
        <v>138.33724692999999</v>
      </c>
      <c r="D1830" s="104">
        <f t="shared" si="886"/>
        <v>1209.432</v>
      </c>
      <c r="E1830" s="105">
        <f t="shared" si="873"/>
        <v>1212.296</v>
      </c>
      <c r="F1830" s="106">
        <f t="shared" si="874"/>
        <v>46042</v>
      </c>
      <c r="G1830" s="107">
        <f t="shared" si="879"/>
        <v>2.3680537640811128E-3</v>
      </c>
      <c r="H1830" s="108">
        <f t="shared" si="893"/>
        <v>46101</v>
      </c>
      <c r="I1830" s="108">
        <f t="shared" si="880"/>
        <v>46101</v>
      </c>
      <c r="J1830" s="109">
        <f t="shared" si="887"/>
        <v>20</v>
      </c>
      <c r="K1830" s="109">
        <f t="shared" si="877"/>
        <v>16</v>
      </c>
      <c r="L1830" s="8">
        <f t="shared" si="888"/>
        <v>1.0018939899999999</v>
      </c>
      <c r="M1830" s="110">
        <f t="shared" si="876"/>
        <v>1.0023680500000001</v>
      </c>
      <c r="N1830" s="110">
        <f t="shared" si="897"/>
        <v>1.4129866014814161</v>
      </c>
      <c r="O1830" s="103">
        <f t="shared" si="875"/>
        <v>1.4156627799999999</v>
      </c>
      <c r="P1830" s="103">
        <f t="shared" si="881"/>
        <v>195.83889156000001</v>
      </c>
      <c r="Q1830" s="11">
        <f t="shared" si="896"/>
        <v>0</v>
      </c>
      <c r="R1830" s="7">
        <f t="shared" si="889"/>
        <v>0</v>
      </c>
      <c r="S1830" s="8">
        <f t="shared" si="882"/>
        <v>0</v>
      </c>
      <c r="T1830" s="113">
        <f t="shared" si="890"/>
        <v>0.1047</v>
      </c>
      <c r="U1830" s="111">
        <f t="shared" si="898"/>
        <v>16</v>
      </c>
      <c r="V1830" s="111">
        <v>252</v>
      </c>
      <c r="W1830" s="110">
        <f t="shared" si="883"/>
        <v>1.006342173</v>
      </c>
      <c r="X1830" s="103">
        <f t="shared" si="884"/>
        <v>1.24204413</v>
      </c>
      <c r="Y1830" s="8">
        <f t="shared" si="891"/>
        <v>0</v>
      </c>
      <c r="Z1830" s="114" t="str">
        <f t="shared" si="894"/>
        <v>A+J=</v>
      </c>
      <c r="AA1830" s="108">
        <f t="shared" si="895"/>
        <v>46101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>
        <f t="shared" si="885"/>
        <v>46096</v>
      </c>
      <c r="B1831" s="103">
        <f t="shared" si="878"/>
        <v>197.08093569000002</v>
      </c>
      <c r="C1831" s="103">
        <f t="shared" si="892"/>
        <v>138.33724692999999</v>
      </c>
      <c r="D1831" s="104">
        <f t="shared" si="886"/>
        <v>1209.432</v>
      </c>
      <c r="E1831" s="105">
        <f t="shared" si="873"/>
        <v>1212.296</v>
      </c>
      <c r="F1831" s="106">
        <f t="shared" si="874"/>
        <v>46042</v>
      </c>
      <c r="G1831" s="107">
        <f t="shared" si="879"/>
        <v>2.3680537640811128E-3</v>
      </c>
      <c r="H1831" s="108">
        <f t="shared" si="893"/>
        <v>46101</v>
      </c>
      <c r="I1831" s="108">
        <f t="shared" si="880"/>
        <v>46101</v>
      </c>
      <c r="J1831" s="109">
        <f t="shared" si="887"/>
        <v>20</v>
      </c>
      <c r="K1831" s="109">
        <f t="shared" si="877"/>
        <v>16</v>
      </c>
      <c r="L1831" s="8">
        <f t="shared" si="888"/>
        <v>1.0018939899999999</v>
      </c>
      <c r="M1831" s="110">
        <f t="shared" si="876"/>
        <v>1.0023680500000001</v>
      </c>
      <c r="N1831" s="110">
        <f t="shared" si="897"/>
        <v>1.4129866014814161</v>
      </c>
      <c r="O1831" s="103">
        <f t="shared" si="875"/>
        <v>1.4156627799999999</v>
      </c>
      <c r="P1831" s="103">
        <f t="shared" si="881"/>
        <v>195.83889156000001</v>
      </c>
      <c r="Q1831" s="11">
        <f t="shared" si="896"/>
        <v>0</v>
      </c>
      <c r="R1831" s="7">
        <f t="shared" si="889"/>
        <v>0</v>
      </c>
      <c r="S1831" s="8">
        <f t="shared" si="882"/>
        <v>0</v>
      </c>
      <c r="T1831" s="113">
        <f t="shared" si="890"/>
        <v>0.1047</v>
      </c>
      <c r="U1831" s="111">
        <f t="shared" si="898"/>
        <v>16</v>
      </c>
      <c r="V1831" s="111">
        <v>252</v>
      </c>
      <c r="W1831" s="110">
        <f t="shared" si="883"/>
        <v>1.006342173</v>
      </c>
      <c r="X1831" s="103">
        <f t="shared" si="884"/>
        <v>1.24204413</v>
      </c>
      <c r="Y1831" s="8">
        <f t="shared" si="891"/>
        <v>0</v>
      </c>
      <c r="Z1831" s="114" t="str">
        <f t="shared" si="894"/>
        <v>A+J=</v>
      </c>
      <c r="AA1831" s="108">
        <f t="shared" si="895"/>
        <v>46101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>
        <f t="shared" si="885"/>
        <v>46097</v>
      </c>
      <c r="B1832" s="103">
        <f t="shared" si="878"/>
        <v>197.08093569000002</v>
      </c>
      <c r="C1832" s="103">
        <f t="shared" si="892"/>
        <v>138.33724692999999</v>
      </c>
      <c r="D1832" s="104">
        <f t="shared" si="886"/>
        <v>1209.432</v>
      </c>
      <c r="E1832" s="105">
        <f t="shared" ref="E1832:E1895" si="899">IF($K1832=1,VLOOKUP($A1831,$AO$10:$AS$165,4),E1831)</f>
        <v>1212.296</v>
      </c>
      <c r="F1832" s="106">
        <f t="shared" ref="F1832:F1895" si="900">IF($K1832=1,VLOOKUP($A1831,$AO$10:$AS$165,5),F1831)</f>
        <v>46042</v>
      </c>
      <c r="G1832" s="107">
        <f t="shared" si="879"/>
        <v>2.3680537640811128E-3</v>
      </c>
      <c r="H1832" s="108">
        <f t="shared" si="893"/>
        <v>46101</v>
      </c>
      <c r="I1832" s="108">
        <f t="shared" si="880"/>
        <v>46101</v>
      </c>
      <c r="J1832" s="109">
        <f t="shared" si="887"/>
        <v>20</v>
      </c>
      <c r="K1832" s="109">
        <f t="shared" si="877"/>
        <v>16</v>
      </c>
      <c r="L1832" s="8">
        <f t="shared" si="888"/>
        <v>1.0018939899999999</v>
      </c>
      <c r="M1832" s="110">
        <f t="shared" si="876"/>
        <v>1.0023680500000001</v>
      </c>
      <c r="N1832" s="110">
        <f t="shared" si="897"/>
        <v>1.4129866014814161</v>
      </c>
      <c r="O1832" s="103">
        <f t="shared" si="875"/>
        <v>1.4156627799999999</v>
      </c>
      <c r="P1832" s="103">
        <f t="shared" si="881"/>
        <v>195.83889156000001</v>
      </c>
      <c r="Q1832" s="11">
        <f t="shared" si="896"/>
        <v>0</v>
      </c>
      <c r="R1832" s="7">
        <f t="shared" si="889"/>
        <v>0</v>
      </c>
      <c r="S1832" s="8">
        <f t="shared" si="882"/>
        <v>0</v>
      </c>
      <c r="T1832" s="113">
        <f t="shared" si="890"/>
        <v>0.1047</v>
      </c>
      <c r="U1832" s="111">
        <f t="shared" si="898"/>
        <v>16</v>
      </c>
      <c r="V1832" s="111">
        <v>252</v>
      </c>
      <c r="W1832" s="110">
        <f t="shared" si="883"/>
        <v>1.006342173</v>
      </c>
      <c r="X1832" s="103">
        <f t="shared" si="884"/>
        <v>1.24204413</v>
      </c>
      <c r="Y1832" s="8">
        <f t="shared" si="891"/>
        <v>0</v>
      </c>
      <c r="Z1832" s="114" t="str">
        <f t="shared" si="894"/>
        <v>A+J=</v>
      </c>
      <c r="AA1832" s="108">
        <f t="shared" si="895"/>
        <v>46101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>
        <f t="shared" si="885"/>
        <v>46098</v>
      </c>
      <c r="B1833" s="103">
        <f t="shared" si="878"/>
        <v>197.18214104999998</v>
      </c>
      <c r="C1833" s="103">
        <f t="shared" si="892"/>
        <v>138.33724692999999</v>
      </c>
      <c r="D1833" s="104">
        <f t="shared" si="886"/>
        <v>1209.432</v>
      </c>
      <c r="E1833" s="105">
        <f t="shared" si="899"/>
        <v>1212.296</v>
      </c>
      <c r="F1833" s="106">
        <f t="shared" si="900"/>
        <v>46042</v>
      </c>
      <c r="G1833" s="107">
        <f t="shared" si="879"/>
        <v>2.3680537640811128E-3</v>
      </c>
      <c r="H1833" s="108">
        <f t="shared" si="893"/>
        <v>46101</v>
      </c>
      <c r="I1833" s="108">
        <f t="shared" si="880"/>
        <v>46101</v>
      </c>
      <c r="J1833" s="109">
        <f t="shared" si="887"/>
        <v>20</v>
      </c>
      <c r="K1833" s="109">
        <f t="shared" si="877"/>
        <v>17</v>
      </c>
      <c r="L1833" s="8">
        <f t="shared" si="888"/>
        <v>1.0020124800000001</v>
      </c>
      <c r="M1833" s="110">
        <f t="shared" si="876"/>
        <v>1.0023680500000001</v>
      </c>
      <c r="N1833" s="110">
        <f t="shared" si="897"/>
        <v>1.4129866014814161</v>
      </c>
      <c r="O1833" s="103">
        <f t="shared" ref="O1833:O1896" si="901">TRUNC(TRUNC((L1833*N1833),15),8)</f>
        <v>1.4158302</v>
      </c>
      <c r="P1833" s="103">
        <f t="shared" si="881"/>
        <v>195.86205197999999</v>
      </c>
      <c r="Q1833" s="11">
        <f t="shared" si="896"/>
        <v>0</v>
      </c>
      <c r="R1833" s="7">
        <f t="shared" si="889"/>
        <v>0</v>
      </c>
      <c r="S1833" s="8">
        <f t="shared" si="882"/>
        <v>0</v>
      </c>
      <c r="T1833" s="113">
        <f t="shared" si="890"/>
        <v>0.1047</v>
      </c>
      <c r="U1833" s="111">
        <f t="shared" si="898"/>
        <v>17</v>
      </c>
      <c r="V1833" s="111">
        <v>252</v>
      </c>
      <c r="W1833" s="110">
        <f t="shared" si="883"/>
        <v>1.0067398919999999</v>
      </c>
      <c r="X1833" s="103">
        <f t="shared" si="884"/>
        <v>1.3200890700000001</v>
      </c>
      <c r="Y1833" s="8">
        <f t="shared" si="891"/>
        <v>0</v>
      </c>
      <c r="Z1833" s="114" t="str">
        <f t="shared" si="894"/>
        <v>A+J=</v>
      </c>
      <c r="AA1833" s="108">
        <f t="shared" si="895"/>
        <v>46101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>
        <f t="shared" si="885"/>
        <v>46099</v>
      </c>
      <c r="B1834" s="103">
        <f t="shared" si="878"/>
        <v>197.28340118</v>
      </c>
      <c r="C1834" s="103">
        <f t="shared" si="892"/>
        <v>138.33724692999999</v>
      </c>
      <c r="D1834" s="104">
        <f t="shared" si="886"/>
        <v>1209.432</v>
      </c>
      <c r="E1834" s="105">
        <f t="shared" si="899"/>
        <v>1212.296</v>
      </c>
      <c r="F1834" s="106">
        <f t="shared" si="900"/>
        <v>46042</v>
      </c>
      <c r="G1834" s="107">
        <f t="shared" si="879"/>
        <v>2.3680537640811128E-3</v>
      </c>
      <c r="H1834" s="108">
        <f t="shared" si="893"/>
        <v>46101</v>
      </c>
      <c r="I1834" s="108">
        <f t="shared" si="880"/>
        <v>46101</v>
      </c>
      <c r="J1834" s="109">
        <f t="shared" si="887"/>
        <v>20</v>
      </c>
      <c r="K1834" s="109">
        <f t="shared" si="877"/>
        <v>18</v>
      </c>
      <c r="L1834" s="8">
        <f t="shared" si="888"/>
        <v>1.0021309899999999</v>
      </c>
      <c r="M1834" s="110">
        <f t="shared" ref="M1834:M1897" si="902">IF(I1834&gt;I1833,L1833,M1833)</f>
        <v>1.0023680500000001</v>
      </c>
      <c r="N1834" s="110">
        <f t="shared" si="897"/>
        <v>1.4129866014814161</v>
      </c>
      <c r="O1834" s="103">
        <f t="shared" si="901"/>
        <v>1.4159976599999999</v>
      </c>
      <c r="P1834" s="103">
        <f t="shared" si="881"/>
        <v>195.88521793999999</v>
      </c>
      <c r="Q1834" s="11">
        <f t="shared" si="896"/>
        <v>0</v>
      </c>
      <c r="R1834" s="7">
        <f t="shared" si="889"/>
        <v>0</v>
      </c>
      <c r="S1834" s="8">
        <f t="shared" si="882"/>
        <v>0</v>
      </c>
      <c r="T1834" s="113">
        <f t="shared" si="890"/>
        <v>0.1047</v>
      </c>
      <c r="U1834" s="111">
        <f t="shared" si="898"/>
        <v>18</v>
      </c>
      <c r="V1834" s="111">
        <v>252</v>
      </c>
      <c r="W1834" s="110">
        <f t="shared" si="883"/>
        <v>1.007137768</v>
      </c>
      <c r="X1834" s="103">
        <f t="shared" si="884"/>
        <v>1.39818324</v>
      </c>
      <c r="Y1834" s="8">
        <f t="shared" si="891"/>
        <v>0</v>
      </c>
      <c r="Z1834" s="114" t="str">
        <f t="shared" si="894"/>
        <v>A+J=</v>
      </c>
      <c r="AA1834" s="108">
        <f t="shared" si="895"/>
        <v>46101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>
        <f t="shared" si="885"/>
        <v>46100</v>
      </c>
      <c r="B1835" s="103">
        <f t="shared" si="878"/>
        <v>197.38471048000002</v>
      </c>
      <c r="C1835" s="103">
        <f t="shared" si="892"/>
        <v>138.33724692999999</v>
      </c>
      <c r="D1835" s="104">
        <f t="shared" si="886"/>
        <v>1209.432</v>
      </c>
      <c r="E1835" s="105">
        <f t="shared" si="899"/>
        <v>1212.296</v>
      </c>
      <c r="F1835" s="106">
        <f t="shared" si="900"/>
        <v>46042</v>
      </c>
      <c r="G1835" s="107">
        <f t="shared" si="879"/>
        <v>2.3680537640811128E-3</v>
      </c>
      <c r="H1835" s="108">
        <f t="shared" si="893"/>
        <v>46101</v>
      </c>
      <c r="I1835" s="108">
        <f t="shared" si="880"/>
        <v>46101</v>
      </c>
      <c r="J1835" s="109">
        <f t="shared" si="887"/>
        <v>20</v>
      </c>
      <c r="K1835" s="109">
        <f t="shared" si="877"/>
        <v>19</v>
      </c>
      <c r="L1835" s="8">
        <f t="shared" si="888"/>
        <v>1.00224951</v>
      </c>
      <c r="M1835" s="110">
        <f t="shared" si="902"/>
        <v>1.0023680500000001</v>
      </c>
      <c r="N1835" s="110">
        <f t="shared" si="897"/>
        <v>1.4129866014814161</v>
      </c>
      <c r="O1835" s="103">
        <f t="shared" si="901"/>
        <v>1.4161651200000001</v>
      </c>
      <c r="P1835" s="103">
        <f t="shared" si="881"/>
        <v>195.90838389000001</v>
      </c>
      <c r="Q1835" s="11">
        <f t="shared" si="896"/>
        <v>0</v>
      </c>
      <c r="R1835" s="7">
        <f t="shared" si="889"/>
        <v>0</v>
      </c>
      <c r="S1835" s="8">
        <f t="shared" si="882"/>
        <v>0</v>
      </c>
      <c r="T1835" s="113">
        <f t="shared" si="890"/>
        <v>0.1047</v>
      </c>
      <c r="U1835" s="111">
        <f t="shared" si="898"/>
        <v>19</v>
      </c>
      <c r="V1835" s="111">
        <v>252</v>
      </c>
      <c r="W1835" s="110">
        <f t="shared" si="883"/>
        <v>1.007535801</v>
      </c>
      <c r="X1835" s="103">
        <f t="shared" si="884"/>
        <v>1.47632659</v>
      </c>
      <c r="Y1835" s="8">
        <f t="shared" si="891"/>
        <v>0</v>
      </c>
      <c r="Z1835" s="114" t="str">
        <f t="shared" si="894"/>
        <v>A+J=</v>
      </c>
      <c r="AA1835" s="108">
        <f t="shared" si="895"/>
        <v>46101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>
        <f t="shared" si="885"/>
        <v>46101</v>
      </c>
      <c r="B1836" s="103">
        <f t="shared" si="878"/>
        <v>197.48607476999999</v>
      </c>
      <c r="C1836" s="103">
        <f t="shared" si="892"/>
        <v>138.33724692999999</v>
      </c>
      <c r="D1836" s="104">
        <f t="shared" si="886"/>
        <v>1209.432</v>
      </c>
      <c r="E1836" s="105">
        <f t="shared" si="899"/>
        <v>1212.296</v>
      </c>
      <c r="F1836" s="106">
        <f t="shared" si="900"/>
        <v>46042</v>
      </c>
      <c r="G1836" s="107">
        <f t="shared" si="879"/>
        <v>2.3680537640811128E-3</v>
      </c>
      <c r="H1836" s="108">
        <f t="shared" si="893"/>
        <v>46132</v>
      </c>
      <c r="I1836" s="108">
        <f t="shared" si="880"/>
        <v>46101</v>
      </c>
      <c r="J1836" s="109">
        <f t="shared" si="887"/>
        <v>20</v>
      </c>
      <c r="K1836" s="109">
        <f t="shared" ref="K1836:K1899" si="903">(J1836-(NETWORKDAYS(A1836,I1836,AD$171:AD$502)-1))</f>
        <v>20</v>
      </c>
      <c r="L1836" s="8">
        <f t="shared" si="888"/>
        <v>1.0023680500000001</v>
      </c>
      <c r="M1836" s="110">
        <f t="shared" si="902"/>
        <v>1.0023680500000001</v>
      </c>
      <c r="N1836" s="110">
        <f t="shared" si="897"/>
        <v>1.4129866014814161</v>
      </c>
      <c r="O1836" s="103">
        <f t="shared" si="901"/>
        <v>1.4163326199999999</v>
      </c>
      <c r="P1836" s="103">
        <f t="shared" si="881"/>
        <v>195.93155537999999</v>
      </c>
      <c r="Q1836" s="11">
        <f t="shared" si="896"/>
        <v>60</v>
      </c>
      <c r="R1836" s="7">
        <f t="shared" si="889"/>
        <v>6.3967999999999997E-2</v>
      </c>
      <c r="S1836" s="8">
        <f t="shared" si="882"/>
        <v>12.533349729999999</v>
      </c>
      <c r="T1836" s="113">
        <f t="shared" si="890"/>
        <v>0.1047</v>
      </c>
      <c r="U1836" s="111">
        <f t="shared" si="898"/>
        <v>20</v>
      </c>
      <c r="V1836" s="111">
        <v>252</v>
      </c>
      <c r="W1836" s="110">
        <f t="shared" si="883"/>
        <v>1.0079339919999999</v>
      </c>
      <c r="X1836" s="103">
        <f t="shared" si="884"/>
        <v>1.5545193900000001</v>
      </c>
      <c r="Y1836" s="8">
        <f t="shared" si="891"/>
        <v>14.087869119999999</v>
      </c>
      <c r="Z1836" s="114" t="str">
        <f t="shared" si="894"/>
        <v>A+J=</v>
      </c>
      <c r="AA1836" s="108">
        <f t="shared" si="895"/>
        <v>46101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>
        <f t="shared" si="885"/>
        <v>46102</v>
      </c>
      <c r="B1837" s="103">
        <f t="shared" si="878"/>
        <v>183.49238335000001</v>
      </c>
      <c r="C1837" s="103">
        <f t="shared" si="892"/>
        <v>129.48808991999999</v>
      </c>
      <c r="D1837" s="104">
        <f t="shared" si="886"/>
        <v>1209.432</v>
      </c>
      <c r="E1837" s="105">
        <f t="shared" si="899"/>
        <v>1212.296</v>
      </c>
      <c r="F1837" s="106">
        <f t="shared" si="900"/>
        <v>46073</v>
      </c>
      <c r="G1837" s="107">
        <f t="shared" si="879"/>
        <v>2.3680537640811128E-3</v>
      </c>
      <c r="H1837" s="108">
        <f t="shared" si="893"/>
        <v>46132</v>
      </c>
      <c r="I1837" s="108">
        <f t="shared" si="880"/>
        <v>46132</v>
      </c>
      <c r="J1837" s="109">
        <f t="shared" si="887"/>
        <v>20</v>
      </c>
      <c r="K1837" s="109">
        <f t="shared" si="903"/>
        <v>1</v>
      </c>
      <c r="L1837" s="8">
        <f t="shared" si="888"/>
        <v>1.00011826</v>
      </c>
      <c r="M1837" s="110">
        <f t="shared" si="902"/>
        <v>1.0023680500000001</v>
      </c>
      <c r="N1837" s="110">
        <f t="shared" si="897"/>
        <v>1.4163326244030543</v>
      </c>
      <c r="O1837" s="103">
        <f t="shared" si="901"/>
        <v>1.4165001100000001</v>
      </c>
      <c r="P1837" s="103">
        <f t="shared" si="881"/>
        <v>183.41989361</v>
      </c>
      <c r="Q1837" s="11">
        <f t="shared" si="896"/>
        <v>0</v>
      </c>
      <c r="R1837" s="7">
        <f t="shared" si="889"/>
        <v>0</v>
      </c>
      <c r="S1837" s="8">
        <f t="shared" si="882"/>
        <v>0</v>
      </c>
      <c r="T1837" s="113">
        <f t="shared" si="890"/>
        <v>0.1047</v>
      </c>
      <c r="U1837" s="111">
        <f t="shared" si="898"/>
        <v>1</v>
      </c>
      <c r="V1837" s="111">
        <v>252</v>
      </c>
      <c r="W1837" s="110">
        <f t="shared" si="883"/>
        <v>1.0003952119999999</v>
      </c>
      <c r="X1837" s="103">
        <f t="shared" si="884"/>
        <v>7.2489739999999997E-2</v>
      </c>
      <c r="Y1837" s="8">
        <f t="shared" si="891"/>
        <v>0</v>
      </c>
      <c r="Z1837" s="114" t="str">
        <f t="shared" si="894"/>
        <v>A+J=</v>
      </c>
      <c r="AA1837" s="108">
        <f t="shared" si="895"/>
        <v>46132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>
        <f t="shared" si="885"/>
        <v>46103</v>
      </c>
      <c r="B1838" s="103">
        <f t="shared" si="878"/>
        <v>183.49238335000001</v>
      </c>
      <c r="C1838" s="103">
        <f t="shared" si="892"/>
        <v>129.48808991999999</v>
      </c>
      <c r="D1838" s="104">
        <f t="shared" si="886"/>
        <v>1209.432</v>
      </c>
      <c r="E1838" s="105">
        <f t="shared" si="899"/>
        <v>1212.296</v>
      </c>
      <c r="F1838" s="106">
        <f t="shared" si="900"/>
        <v>46073</v>
      </c>
      <c r="G1838" s="107">
        <f t="shared" si="879"/>
        <v>2.3680537640811128E-3</v>
      </c>
      <c r="H1838" s="108">
        <f t="shared" si="893"/>
        <v>46132</v>
      </c>
      <c r="I1838" s="108">
        <f t="shared" si="880"/>
        <v>46132</v>
      </c>
      <c r="J1838" s="109">
        <f t="shared" si="887"/>
        <v>20</v>
      </c>
      <c r="K1838" s="109">
        <f t="shared" si="903"/>
        <v>1</v>
      </c>
      <c r="L1838" s="8">
        <f t="shared" si="888"/>
        <v>1.00011826</v>
      </c>
      <c r="M1838" s="110">
        <f t="shared" si="902"/>
        <v>1.0023680500000001</v>
      </c>
      <c r="N1838" s="110">
        <f t="shared" si="897"/>
        <v>1.4163326244030543</v>
      </c>
      <c r="O1838" s="103">
        <f t="shared" si="901"/>
        <v>1.4165001100000001</v>
      </c>
      <c r="P1838" s="103">
        <f t="shared" si="881"/>
        <v>183.41989361</v>
      </c>
      <c r="Q1838" s="11">
        <f t="shared" si="896"/>
        <v>0</v>
      </c>
      <c r="R1838" s="7">
        <f t="shared" si="889"/>
        <v>0</v>
      </c>
      <c r="S1838" s="8">
        <f t="shared" si="882"/>
        <v>0</v>
      </c>
      <c r="T1838" s="113">
        <f t="shared" si="890"/>
        <v>0.1047</v>
      </c>
      <c r="U1838" s="111">
        <f t="shared" si="898"/>
        <v>1</v>
      </c>
      <c r="V1838" s="111">
        <v>252</v>
      </c>
      <c r="W1838" s="110">
        <f t="shared" si="883"/>
        <v>1.0003952119999999</v>
      </c>
      <c r="X1838" s="103">
        <f t="shared" si="884"/>
        <v>7.2489739999999997E-2</v>
      </c>
      <c r="Y1838" s="8">
        <f t="shared" si="891"/>
        <v>0</v>
      </c>
      <c r="Z1838" s="114" t="str">
        <f t="shared" si="894"/>
        <v>A+J=</v>
      </c>
      <c r="AA1838" s="108">
        <f t="shared" si="895"/>
        <v>46132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>
        <f t="shared" si="885"/>
        <v>46104</v>
      </c>
      <c r="B1839" s="103">
        <f t="shared" si="878"/>
        <v>183.49238335000001</v>
      </c>
      <c r="C1839" s="103">
        <f t="shared" si="892"/>
        <v>129.48808991999999</v>
      </c>
      <c r="D1839" s="104">
        <f t="shared" si="886"/>
        <v>1209.432</v>
      </c>
      <c r="E1839" s="105">
        <f t="shared" si="899"/>
        <v>1212.296</v>
      </c>
      <c r="F1839" s="106">
        <f t="shared" si="900"/>
        <v>46073</v>
      </c>
      <c r="G1839" s="107">
        <f t="shared" si="879"/>
        <v>2.3680537640811128E-3</v>
      </c>
      <c r="H1839" s="108">
        <f t="shared" si="893"/>
        <v>46132</v>
      </c>
      <c r="I1839" s="108">
        <f t="shared" si="880"/>
        <v>46132</v>
      </c>
      <c r="J1839" s="109">
        <f t="shared" si="887"/>
        <v>20</v>
      </c>
      <c r="K1839" s="109">
        <f t="shared" si="903"/>
        <v>1</v>
      </c>
      <c r="L1839" s="8">
        <f t="shared" si="888"/>
        <v>1.00011826</v>
      </c>
      <c r="M1839" s="110">
        <f t="shared" si="902"/>
        <v>1.0023680500000001</v>
      </c>
      <c r="N1839" s="110">
        <f t="shared" si="897"/>
        <v>1.4163326244030543</v>
      </c>
      <c r="O1839" s="103">
        <f t="shared" si="901"/>
        <v>1.4165001100000001</v>
      </c>
      <c r="P1839" s="103">
        <f t="shared" si="881"/>
        <v>183.41989361</v>
      </c>
      <c r="Q1839" s="11">
        <f t="shared" si="896"/>
        <v>0</v>
      </c>
      <c r="R1839" s="7">
        <f t="shared" si="889"/>
        <v>0</v>
      </c>
      <c r="S1839" s="8">
        <f t="shared" si="882"/>
        <v>0</v>
      </c>
      <c r="T1839" s="113">
        <f t="shared" si="890"/>
        <v>0.1047</v>
      </c>
      <c r="U1839" s="111">
        <f t="shared" si="898"/>
        <v>1</v>
      </c>
      <c r="V1839" s="111">
        <v>252</v>
      </c>
      <c r="W1839" s="110">
        <f t="shared" si="883"/>
        <v>1.0003952119999999</v>
      </c>
      <c r="X1839" s="103">
        <f t="shared" si="884"/>
        <v>7.2489739999999997E-2</v>
      </c>
      <c r="Y1839" s="8">
        <f t="shared" si="891"/>
        <v>0</v>
      </c>
      <c r="Z1839" s="114" t="str">
        <f t="shared" si="894"/>
        <v>A+J=</v>
      </c>
      <c r="AA1839" s="108">
        <f t="shared" si="895"/>
        <v>46132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>
        <f t="shared" si="885"/>
        <v>46105</v>
      </c>
      <c r="B1840" s="103">
        <f t="shared" si="878"/>
        <v>183.58661347</v>
      </c>
      <c r="C1840" s="103">
        <f t="shared" si="892"/>
        <v>129.48808991999999</v>
      </c>
      <c r="D1840" s="104">
        <f t="shared" si="886"/>
        <v>1209.432</v>
      </c>
      <c r="E1840" s="105">
        <f t="shared" si="899"/>
        <v>1212.296</v>
      </c>
      <c r="F1840" s="106">
        <f t="shared" si="900"/>
        <v>46073</v>
      </c>
      <c r="G1840" s="107">
        <f t="shared" si="879"/>
        <v>2.3680537640811128E-3</v>
      </c>
      <c r="H1840" s="108">
        <f t="shared" si="893"/>
        <v>46132</v>
      </c>
      <c r="I1840" s="108">
        <f t="shared" si="880"/>
        <v>46132</v>
      </c>
      <c r="J1840" s="109">
        <f t="shared" si="887"/>
        <v>20</v>
      </c>
      <c r="K1840" s="109">
        <f t="shared" si="903"/>
        <v>2</v>
      </c>
      <c r="L1840" s="8">
        <f t="shared" si="888"/>
        <v>1.0002365499999999</v>
      </c>
      <c r="M1840" s="110">
        <f t="shared" si="902"/>
        <v>1.0023680500000001</v>
      </c>
      <c r="N1840" s="110">
        <f t="shared" si="897"/>
        <v>1.4163326244030543</v>
      </c>
      <c r="O1840" s="103">
        <f t="shared" si="901"/>
        <v>1.4166676499999999</v>
      </c>
      <c r="P1840" s="103">
        <f t="shared" si="881"/>
        <v>183.44158804</v>
      </c>
      <c r="Q1840" s="11">
        <f t="shared" si="896"/>
        <v>0</v>
      </c>
      <c r="R1840" s="7">
        <f t="shared" si="889"/>
        <v>0</v>
      </c>
      <c r="S1840" s="8">
        <f t="shared" si="882"/>
        <v>0</v>
      </c>
      <c r="T1840" s="113">
        <f t="shared" si="890"/>
        <v>0.1047</v>
      </c>
      <c r="U1840" s="111">
        <f t="shared" si="898"/>
        <v>2</v>
      </c>
      <c r="V1840" s="111">
        <v>252</v>
      </c>
      <c r="W1840" s="110">
        <f t="shared" si="883"/>
        <v>1.000790581</v>
      </c>
      <c r="X1840" s="103">
        <f t="shared" si="884"/>
        <v>0.14502543000000001</v>
      </c>
      <c r="Y1840" s="8">
        <f t="shared" si="891"/>
        <v>0</v>
      </c>
      <c r="Z1840" s="114" t="str">
        <f t="shared" si="894"/>
        <v>A+J=</v>
      </c>
      <c r="AA1840" s="108">
        <f t="shared" si="895"/>
        <v>46132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>
        <f t="shared" si="885"/>
        <v>46106</v>
      </c>
      <c r="B1841" s="103">
        <f t="shared" si="878"/>
        <v>183.68089178000002</v>
      </c>
      <c r="C1841" s="103">
        <f t="shared" si="892"/>
        <v>129.48808991999999</v>
      </c>
      <c r="D1841" s="104">
        <f t="shared" si="886"/>
        <v>1209.432</v>
      </c>
      <c r="E1841" s="105">
        <f t="shared" si="899"/>
        <v>1212.296</v>
      </c>
      <c r="F1841" s="106">
        <f t="shared" si="900"/>
        <v>46073</v>
      </c>
      <c r="G1841" s="107">
        <f t="shared" si="879"/>
        <v>2.3680537640811128E-3</v>
      </c>
      <c r="H1841" s="108">
        <f t="shared" si="893"/>
        <v>46132</v>
      </c>
      <c r="I1841" s="108">
        <f t="shared" si="880"/>
        <v>46132</v>
      </c>
      <c r="J1841" s="109">
        <f t="shared" si="887"/>
        <v>20</v>
      </c>
      <c r="K1841" s="109">
        <f t="shared" si="903"/>
        <v>3</v>
      </c>
      <c r="L1841" s="8">
        <f t="shared" si="888"/>
        <v>1.0003548499999999</v>
      </c>
      <c r="M1841" s="110">
        <f t="shared" si="902"/>
        <v>1.0023680500000001</v>
      </c>
      <c r="N1841" s="110">
        <f t="shared" si="897"/>
        <v>1.4163326244030543</v>
      </c>
      <c r="O1841" s="103">
        <f t="shared" si="901"/>
        <v>1.4168352099999999</v>
      </c>
      <c r="P1841" s="103">
        <f t="shared" si="881"/>
        <v>183.46328507000001</v>
      </c>
      <c r="Q1841" s="11">
        <f t="shared" si="896"/>
        <v>0</v>
      </c>
      <c r="R1841" s="7">
        <f t="shared" si="889"/>
        <v>0</v>
      </c>
      <c r="S1841" s="8">
        <f t="shared" si="882"/>
        <v>0</v>
      </c>
      <c r="T1841" s="113">
        <f t="shared" si="890"/>
        <v>0.1047</v>
      </c>
      <c r="U1841" s="111">
        <f t="shared" si="898"/>
        <v>3</v>
      </c>
      <c r="V1841" s="111">
        <v>252</v>
      </c>
      <c r="W1841" s="110">
        <f t="shared" si="883"/>
        <v>1.0011861049999999</v>
      </c>
      <c r="X1841" s="103">
        <f t="shared" si="884"/>
        <v>0.21760671000000001</v>
      </c>
      <c r="Y1841" s="8">
        <f t="shared" si="891"/>
        <v>0</v>
      </c>
      <c r="Z1841" s="114" t="str">
        <f t="shared" si="894"/>
        <v>A+J=</v>
      </c>
      <c r="AA1841" s="108">
        <f t="shared" si="895"/>
        <v>46132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>
        <f t="shared" si="885"/>
        <v>46107</v>
      </c>
      <c r="B1842" s="103">
        <f t="shared" si="878"/>
        <v>183.77521605999999</v>
      </c>
      <c r="C1842" s="103">
        <f t="shared" si="892"/>
        <v>129.48808991999999</v>
      </c>
      <c r="D1842" s="104">
        <f t="shared" si="886"/>
        <v>1209.432</v>
      </c>
      <c r="E1842" s="105">
        <f t="shared" si="899"/>
        <v>1212.296</v>
      </c>
      <c r="F1842" s="106">
        <f t="shared" si="900"/>
        <v>46073</v>
      </c>
      <c r="G1842" s="107">
        <f t="shared" si="879"/>
        <v>2.3680537640811128E-3</v>
      </c>
      <c r="H1842" s="108">
        <f t="shared" si="893"/>
        <v>46132</v>
      </c>
      <c r="I1842" s="108">
        <f t="shared" si="880"/>
        <v>46132</v>
      </c>
      <c r="J1842" s="109">
        <f t="shared" si="887"/>
        <v>20</v>
      </c>
      <c r="K1842" s="109">
        <f t="shared" si="903"/>
        <v>4</v>
      </c>
      <c r="L1842" s="8">
        <f t="shared" si="888"/>
        <v>1.0004731600000001</v>
      </c>
      <c r="M1842" s="110">
        <f t="shared" si="902"/>
        <v>1.0023680500000001</v>
      </c>
      <c r="N1842" s="110">
        <f t="shared" si="897"/>
        <v>1.4163326244030543</v>
      </c>
      <c r="O1842" s="103">
        <f t="shared" si="901"/>
        <v>1.4170027700000001</v>
      </c>
      <c r="P1842" s="103">
        <f t="shared" si="881"/>
        <v>183.48498208999999</v>
      </c>
      <c r="Q1842" s="11">
        <f t="shared" si="896"/>
        <v>0</v>
      </c>
      <c r="R1842" s="7">
        <f t="shared" si="889"/>
        <v>0</v>
      </c>
      <c r="S1842" s="8">
        <f t="shared" si="882"/>
        <v>0</v>
      </c>
      <c r="T1842" s="113">
        <f t="shared" si="890"/>
        <v>0.1047</v>
      </c>
      <c r="U1842" s="111">
        <f t="shared" si="898"/>
        <v>4</v>
      </c>
      <c r="V1842" s="111">
        <v>252</v>
      </c>
      <c r="W1842" s="110">
        <f t="shared" si="883"/>
        <v>1.001581786</v>
      </c>
      <c r="X1842" s="103">
        <f t="shared" si="884"/>
        <v>0.29023397000000001</v>
      </c>
      <c r="Y1842" s="8">
        <f t="shared" si="891"/>
        <v>0</v>
      </c>
      <c r="Z1842" s="114" t="str">
        <f t="shared" si="894"/>
        <v>A+J=</v>
      </c>
      <c r="AA1842" s="108">
        <f t="shared" si="895"/>
        <v>46132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>
        <f t="shared" si="885"/>
        <v>46108</v>
      </c>
      <c r="B1843" s="103">
        <f t="shared" si="878"/>
        <v>183.86958892000001</v>
      </c>
      <c r="C1843" s="103">
        <f t="shared" si="892"/>
        <v>129.48808991999999</v>
      </c>
      <c r="D1843" s="104">
        <f t="shared" si="886"/>
        <v>1209.432</v>
      </c>
      <c r="E1843" s="105">
        <f t="shared" si="899"/>
        <v>1212.296</v>
      </c>
      <c r="F1843" s="106">
        <f t="shared" si="900"/>
        <v>46073</v>
      </c>
      <c r="G1843" s="107">
        <f t="shared" si="879"/>
        <v>2.3680537640811128E-3</v>
      </c>
      <c r="H1843" s="108">
        <f t="shared" si="893"/>
        <v>46132</v>
      </c>
      <c r="I1843" s="108">
        <f t="shared" si="880"/>
        <v>46132</v>
      </c>
      <c r="J1843" s="109">
        <f t="shared" si="887"/>
        <v>20</v>
      </c>
      <c r="K1843" s="109">
        <f t="shared" si="903"/>
        <v>5</v>
      </c>
      <c r="L1843" s="8">
        <f t="shared" si="888"/>
        <v>1.00059148</v>
      </c>
      <c r="M1843" s="110">
        <f t="shared" si="902"/>
        <v>1.0023680500000001</v>
      </c>
      <c r="N1843" s="110">
        <f t="shared" si="897"/>
        <v>1.4163326244030543</v>
      </c>
      <c r="O1843" s="103">
        <f t="shared" si="901"/>
        <v>1.4171703499999999</v>
      </c>
      <c r="P1843" s="103">
        <f t="shared" si="881"/>
        <v>183.50668171000001</v>
      </c>
      <c r="Q1843" s="11">
        <f t="shared" si="896"/>
        <v>0</v>
      </c>
      <c r="R1843" s="7">
        <f t="shared" si="889"/>
        <v>0</v>
      </c>
      <c r="S1843" s="8">
        <f t="shared" si="882"/>
        <v>0</v>
      </c>
      <c r="T1843" s="113">
        <f t="shared" si="890"/>
        <v>0.1047</v>
      </c>
      <c r="U1843" s="111">
        <f t="shared" si="898"/>
        <v>5</v>
      </c>
      <c r="V1843" s="111">
        <v>252</v>
      </c>
      <c r="W1843" s="110">
        <f t="shared" si="883"/>
        <v>1.001977624</v>
      </c>
      <c r="X1843" s="103">
        <f t="shared" si="884"/>
        <v>0.36290720999999998</v>
      </c>
      <c r="Y1843" s="8">
        <f t="shared" si="891"/>
        <v>0</v>
      </c>
      <c r="Z1843" s="114" t="str">
        <f t="shared" si="894"/>
        <v>A+J=</v>
      </c>
      <c r="AA1843" s="108">
        <f t="shared" si="895"/>
        <v>46132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>
        <f t="shared" si="885"/>
        <v>46109</v>
      </c>
      <c r="B1844" s="103">
        <f t="shared" si="878"/>
        <v>183.96401130000001</v>
      </c>
      <c r="C1844" s="103">
        <f t="shared" si="892"/>
        <v>129.48808991999999</v>
      </c>
      <c r="D1844" s="104">
        <f t="shared" si="886"/>
        <v>1209.432</v>
      </c>
      <c r="E1844" s="105">
        <f t="shared" si="899"/>
        <v>1212.296</v>
      </c>
      <c r="F1844" s="106">
        <f t="shared" si="900"/>
        <v>46073</v>
      </c>
      <c r="G1844" s="107">
        <f t="shared" si="879"/>
        <v>2.3680537640811128E-3</v>
      </c>
      <c r="H1844" s="108">
        <f t="shared" si="893"/>
        <v>46132</v>
      </c>
      <c r="I1844" s="108">
        <f t="shared" si="880"/>
        <v>46132</v>
      </c>
      <c r="J1844" s="109">
        <f t="shared" si="887"/>
        <v>20</v>
      </c>
      <c r="K1844" s="109">
        <f t="shared" si="903"/>
        <v>6</v>
      </c>
      <c r="L1844" s="8">
        <f t="shared" si="888"/>
        <v>1.00070982</v>
      </c>
      <c r="M1844" s="110">
        <f t="shared" si="902"/>
        <v>1.0023680500000001</v>
      </c>
      <c r="N1844" s="110">
        <f t="shared" si="897"/>
        <v>1.4163326244030543</v>
      </c>
      <c r="O1844" s="103">
        <f t="shared" si="901"/>
        <v>1.41733796</v>
      </c>
      <c r="P1844" s="103">
        <f t="shared" si="881"/>
        <v>183.52838521000001</v>
      </c>
      <c r="Q1844" s="11">
        <f t="shared" si="896"/>
        <v>0</v>
      </c>
      <c r="R1844" s="7">
        <f t="shared" si="889"/>
        <v>0</v>
      </c>
      <c r="S1844" s="8">
        <f t="shared" si="882"/>
        <v>0</v>
      </c>
      <c r="T1844" s="113">
        <f t="shared" si="890"/>
        <v>0.1047</v>
      </c>
      <c r="U1844" s="111">
        <f t="shared" si="898"/>
        <v>6</v>
      </c>
      <c r="V1844" s="111">
        <v>252</v>
      </c>
      <c r="W1844" s="110">
        <f t="shared" si="883"/>
        <v>1.0023736169999999</v>
      </c>
      <c r="X1844" s="103">
        <f t="shared" si="884"/>
        <v>0.43562609000000002</v>
      </c>
      <c r="Y1844" s="8">
        <f t="shared" si="891"/>
        <v>0</v>
      </c>
      <c r="Z1844" s="114" t="str">
        <f t="shared" si="894"/>
        <v>A+J=</v>
      </c>
      <c r="AA1844" s="108">
        <f t="shared" si="895"/>
        <v>46132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>
        <f t="shared" si="885"/>
        <v>46110</v>
      </c>
      <c r="B1845" s="103">
        <f t="shared" si="878"/>
        <v>183.96401130000001</v>
      </c>
      <c r="C1845" s="103">
        <f t="shared" si="892"/>
        <v>129.48808991999999</v>
      </c>
      <c r="D1845" s="104">
        <f t="shared" si="886"/>
        <v>1209.432</v>
      </c>
      <c r="E1845" s="105">
        <f t="shared" si="899"/>
        <v>1212.296</v>
      </c>
      <c r="F1845" s="106">
        <f t="shared" si="900"/>
        <v>46073</v>
      </c>
      <c r="G1845" s="107">
        <f t="shared" si="879"/>
        <v>2.3680537640811128E-3</v>
      </c>
      <c r="H1845" s="108">
        <f t="shared" si="893"/>
        <v>46132</v>
      </c>
      <c r="I1845" s="108">
        <f t="shared" si="880"/>
        <v>46132</v>
      </c>
      <c r="J1845" s="109">
        <f t="shared" si="887"/>
        <v>20</v>
      </c>
      <c r="K1845" s="109">
        <f t="shared" si="903"/>
        <v>6</v>
      </c>
      <c r="L1845" s="8">
        <f t="shared" si="888"/>
        <v>1.00070982</v>
      </c>
      <c r="M1845" s="110">
        <f t="shared" si="902"/>
        <v>1.0023680500000001</v>
      </c>
      <c r="N1845" s="110">
        <f t="shared" si="897"/>
        <v>1.4163326244030543</v>
      </c>
      <c r="O1845" s="103">
        <f t="shared" si="901"/>
        <v>1.41733796</v>
      </c>
      <c r="P1845" s="103">
        <f t="shared" si="881"/>
        <v>183.52838521000001</v>
      </c>
      <c r="Q1845" s="11">
        <f t="shared" si="896"/>
        <v>0</v>
      </c>
      <c r="R1845" s="7">
        <f t="shared" si="889"/>
        <v>0</v>
      </c>
      <c r="S1845" s="8">
        <f t="shared" si="882"/>
        <v>0</v>
      </c>
      <c r="T1845" s="113">
        <f t="shared" si="890"/>
        <v>0.1047</v>
      </c>
      <c r="U1845" s="111">
        <f t="shared" si="898"/>
        <v>6</v>
      </c>
      <c r="V1845" s="111">
        <v>252</v>
      </c>
      <c r="W1845" s="110">
        <f t="shared" si="883"/>
        <v>1.0023736169999999</v>
      </c>
      <c r="X1845" s="103">
        <f t="shared" si="884"/>
        <v>0.43562609000000002</v>
      </c>
      <c r="Y1845" s="8">
        <f t="shared" si="891"/>
        <v>0</v>
      </c>
      <c r="Z1845" s="114" t="str">
        <f t="shared" si="894"/>
        <v>A+J=</v>
      </c>
      <c r="AA1845" s="108">
        <f t="shared" si="895"/>
        <v>46132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>
        <f t="shared" si="885"/>
        <v>46111</v>
      </c>
      <c r="B1846" s="103">
        <f t="shared" si="878"/>
        <v>183.96401130000001</v>
      </c>
      <c r="C1846" s="103">
        <f t="shared" si="892"/>
        <v>129.48808991999999</v>
      </c>
      <c r="D1846" s="104">
        <f t="shared" si="886"/>
        <v>1209.432</v>
      </c>
      <c r="E1846" s="105">
        <f t="shared" si="899"/>
        <v>1212.296</v>
      </c>
      <c r="F1846" s="106">
        <f t="shared" si="900"/>
        <v>46073</v>
      </c>
      <c r="G1846" s="107">
        <f t="shared" si="879"/>
        <v>2.3680537640811128E-3</v>
      </c>
      <c r="H1846" s="108">
        <f t="shared" si="893"/>
        <v>46132</v>
      </c>
      <c r="I1846" s="108">
        <f t="shared" si="880"/>
        <v>46132</v>
      </c>
      <c r="J1846" s="109">
        <f t="shared" si="887"/>
        <v>20</v>
      </c>
      <c r="K1846" s="109">
        <f t="shared" si="903"/>
        <v>6</v>
      </c>
      <c r="L1846" s="8">
        <f t="shared" si="888"/>
        <v>1.00070982</v>
      </c>
      <c r="M1846" s="110">
        <f t="shared" si="902"/>
        <v>1.0023680500000001</v>
      </c>
      <c r="N1846" s="110">
        <f t="shared" si="897"/>
        <v>1.4163326244030543</v>
      </c>
      <c r="O1846" s="103">
        <f t="shared" si="901"/>
        <v>1.41733796</v>
      </c>
      <c r="P1846" s="103">
        <f t="shared" si="881"/>
        <v>183.52838521000001</v>
      </c>
      <c r="Q1846" s="11">
        <f t="shared" si="896"/>
        <v>0</v>
      </c>
      <c r="R1846" s="7">
        <f t="shared" si="889"/>
        <v>0</v>
      </c>
      <c r="S1846" s="8">
        <f t="shared" si="882"/>
        <v>0</v>
      </c>
      <c r="T1846" s="113">
        <f t="shared" si="890"/>
        <v>0.1047</v>
      </c>
      <c r="U1846" s="111">
        <f t="shared" si="898"/>
        <v>6</v>
      </c>
      <c r="V1846" s="111">
        <v>252</v>
      </c>
      <c r="W1846" s="110">
        <f t="shared" si="883"/>
        <v>1.0023736169999999</v>
      </c>
      <c r="X1846" s="103">
        <f t="shared" si="884"/>
        <v>0.43562609000000002</v>
      </c>
      <c r="Y1846" s="8">
        <f t="shared" si="891"/>
        <v>0</v>
      </c>
      <c r="Z1846" s="114" t="str">
        <f t="shared" si="894"/>
        <v>A+J=</v>
      </c>
      <c r="AA1846" s="108">
        <f t="shared" si="895"/>
        <v>46132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>
        <f t="shared" si="885"/>
        <v>46112</v>
      </c>
      <c r="B1847" s="103">
        <f t="shared" si="878"/>
        <v>184.05848376</v>
      </c>
      <c r="C1847" s="103">
        <f t="shared" si="892"/>
        <v>129.48808991999999</v>
      </c>
      <c r="D1847" s="104">
        <f t="shared" si="886"/>
        <v>1209.432</v>
      </c>
      <c r="E1847" s="105">
        <f t="shared" si="899"/>
        <v>1212.296</v>
      </c>
      <c r="F1847" s="106">
        <f t="shared" si="900"/>
        <v>46073</v>
      </c>
      <c r="G1847" s="107">
        <f t="shared" si="879"/>
        <v>2.3680537640811128E-3</v>
      </c>
      <c r="H1847" s="108">
        <f t="shared" si="893"/>
        <v>46132</v>
      </c>
      <c r="I1847" s="108">
        <f t="shared" si="880"/>
        <v>46132</v>
      </c>
      <c r="J1847" s="109">
        <f t="shared" si="887"/>
        <v>20</v>
      </c>
      <c r="K1847" s="109">
        <f t="shared" si="903"/>
        <v>7</v>
      </c>
      <c r="L1847" s="8">
        <f t="shared" si="888"/>
        <v>1.0008281800000001</v>
      </c>
      <c r="M1847" s="110">
        <f t="shared" si="902"/>
        <v>1.0023680500000001</v>
      </c>
      <c r="N1847" s="110">
        <f t="shared" si="897"/>
        <v>1.4163326244030543</v>
      </c>
      <c r="O1847" s="103">
        <f t="shared" si="901"/>
        <v>1.4175055999999999</v>
      </c>
      <c r="P1847" s="103">
        <f t="shared" si="881"/>
        <v>183.55009258999999</v>
      </c>
      <c r="Q1847" s="11">
        <f t="shared" si="896"/>
        <v>0</v>
      </c>
      <c r="R1847" s="7">
        <f t="shared" si="889"/>
        <v>0</v>
      </c>
      <c r="S1847" s="8">
        <f t="shared" si="882"/>
        <v>0</v>
      </c>
      <c r="T1847" s="113">
        <f t="shared" si="890"/>
        <v>0.1047</v>
      </c>
      <c r="U1847" s="111">
        <f t="shared" si="898"/>
        <v>7</v>
      </c>
      <c r="V1847" s="111">
        <v>252</v>
      </c>
      <c r="W1847" s="110">
        <f t="shared" si="883"/>
        <v>1.0027697680000001</v>
      </c>
      <c r="X1847" s="103">
        <f t="shared" si="884"/>
        <v>0.50839117</v>
      </c>
      <c r="Y1847" s="8">
        <f t="shared" si="891"/>
        <v>0</v>
      </c>
      <c r="Z1847" s="114" t="str">
        <f t="shared" si="894"/>
        <v>A+J=</v>
      </c>
      <c r="AA1847" s="108">
        <f t="shared" si="895"/>
        <v>46132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>
        <f t="shared" si="885"/>
        <v>46113</v>
      </c>
      <c r="B1848" s="103">
        <f t="shared" si="878"/>
        <v>184.15300076</v>
      </c>
      <c r="C1848" s="103">
        <f t="shared" si="892"/>
        <v>129.48808991999999</v>
      </c>
      <c r="D1848" s="104">
        <f t="shared" si="886"/>
        <v>1209.432</v>
      </c>
      <c r="E1848" s="105">
        <f t="shared" si="899"/>
        <v>1212.296</v>
      </c>
      <c r="F1848" s="106">
        <f t="shared" si="900"/>
        <v>46073</v>
      </c>
      <c r="G1848" s="107">
        <f t="shared" si="879"/>
        <v>2.3680537640811128E-3</v>
      </c>
      <c r="H1848" s="108">
        <f t="shared" si="893"/>
        <v>46132</v>
      </c>
      <c r="I1848" s="108">
        <f t="shared" si="880"/>
        <v>46132</v>
      </c>
      <c r="J1848" s="109">
        <f t="shared" si="887"/>
        <v>20</v>
      </c>
      <c r="K1848" s="109">
        <f t="shared" si="903"/>
        <v>8</v>
      </c>
      <c r="L1848" s="8">
        <f t="shared" si="888"/>
        <v>1.0009465399999999</v>
      </c>
      <c r="M1848" s="110">
        <f t="shared" si="902"/>
        <v>1.0023680500000001</v>
      </c>
      <c r="N1848" s="110">
        <f t="shared" si="897"/>
        <v>1.4163326244030543</v>
      </c>
      <c r="O1848" s="103">
        <f t="shared" si="901"/>
        <v>1.4176732299999999</v>
      </c>
      <c r="P1848" s="103">
        <f t="shared" si="881"/>
        <v>183.57179868</v>
      </c>
      <c r="Q1848" s="11">
        <f t="shared" si="896"/>
        <v>0</v>
      </c>
      <c r="R1848" s="7">
        <f t="shared" si="889"/>
        <v>0</v>
      </c>
      <c r="S1848" s="8">
        <f t="shared" si="882"/>
        <v>0</v>
      </c>
      <c r="T1848" s="113">
        <f t="shared" si="890"/>
        <v>0.1047</v>
      </c>
      <c r="U1848" s="111">
        <f t="shared" si="898"/>
        <v>8</v>
      </c>
      <c r="V1848" s="111">
        <v>252</v>
      </c>
      <c r="W1848" s="110">
        <f t="shared" si="883"/>
        <v>1.003166075</v>
      </c>
      <c r="X1848" s="103">
        <f t="shared" si="884"/>
        <v>0.58120207999999995</v>
      </c>
      <c r="Y1848" s="8">
        <f t="shared" si="891"/>
        <v>0</v>
      </c>
      <c r="Z1848" s="114" t="str">
        <f t="shared" si="894"/>
        <v>A+J=</v>
      </c>
      <c r="AA1848" s="108">
        <f t="shared" si="895"/>
        <v>46132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>
        <f t="shared" si="885"/>
        <v>46114</v>
      </c>
      <c r="B1849" s="103">
        <f t="shared" si="878"/>
        <v>184.24757009999999</v>
      </c>
      <c r="C1849" s="103">
        <f t="shared" si="892"/>
        <v>129.48808991999999</v>
      </c>
      <c r="D1849" s="104">
        <f t="shared" si="886"/>
        <v>1209.432</v>
      </c>
      <c r="E1849" s="105">
        <f t="shared" si="899"/>
        <v>1212.296</v>
      </c>
      <c r="F1849" s="106">
        <f t="shared" si="900"/>
        <v>46073</v>
      </c>
      <c r="G1849" s="107">
        <f t="shared" si="879"/>
        <v>2.3680537640811128E-3</v>
      </c>
      <c r="H1849" s="108">
        <f t="shared" si="893"/>
        <v>46132</v>
      </c>
      <c r="I1849" s="108">
        <f t="shared" si="880"/>
        <v>46132</v>
      </c>
      <c r="J1849" s="109">
        <f t="shared" si="887"/>
        <v>20</v>
      </c>
      <c r="K1849" s="109">
        <f t="shared" si="903"/>
        <v>9</v>
      </c>
      <c r="L1849" s="8">
        <f t="shared" si="888"/>
        <v>1.0010649300000001</v>
      </c>
      <c r="M1849" s="110">
        <f t="shared" si="902"/>
        <v>1.0023680500000001</v>
      </c>
      <c r="N1849" s="110">
        <f t="shared" si="897"/>
        <v>1.4163326244030543</v>
      </c>
      <c r="O1849" s="103">
        <f t="shared" si="901"/>
        <v>1.41784091</v>
      </c>
      <c r="P1849" s="103">
        <f t="shared" si="881"/>
        <v>183.59351124</v>
      </c>
      <c r="Q1849" s="11">
        <f t="shared" si="896"/>
        <v>0</v>
      </c>
      <c r="R1849" s="7">
        <f t="shared" si="889"/>
        <v>0</v>
      </c>
      <c r="S1849" s="8">
        <f t="shared" si="882"/>
        <v>0</v>
      </c>
      <c r="T1849" s="113">
        <f t="shared" si="890"/>
        <v>0.1047</v>
      </c>
      <c r="U1849" s="111">
        <f t="shared" si="898"/>
        <v>9</v>
      </c>
      <c r="V1849" s="111">
        <v>252</v>
      </c>
      <c r="W1849" s="110">
        <f t="shared" si="883"/>
        <v>1.0035625379999999</v>
      </c>
      <c r="X1849" s="103">
        <f t="shared" si="884"/>
        <v>0.65405886000000002</v>
      </c>
      <c r="Y1849" s="8">
        <f t="shared" si="891"/>
        <v>0</v>
      </c>
      <c r="Z1849" s="114" t="str">
        <f t="shared" si="894"/>
        <v>A+J=</v>
      </c>
      <c r="AA1849" s="108">
        <f t="shared" si="895"/>
        <v>46132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>
        <f t="shared" si="885"/>
        <v>46115</v>
      </c>
      <c r="B1850" s="103">
        <f t="shared" si="878"/>
        <v>184.34218547999998</v>
      </c>
      <c r="C1850" s="103">
        <f t="shared" si="892"/>
        <v>129.48808991999999</v>
      </c>
      <c r="D1850" s="104">
        <f t="shared" si="886"/>
        <v>1209.432</v>
      </c>
      <c r="E1850" s="105">
        <f t="shared" si="899"/>
        <v>1212.296</v>
      </c>
      <c r="F1850" s="106">
        <f t="shared" si="900"/>
        <v>46073</v>
      </c>
      <c r="G1850" s="107">
        <f t="shared" si="879"/>
        <v>2.3680537640811128E-3</v>
      </c>
      <c r="H1850" s="108">
        <f t="shared" si="893"/>
        <v>46132</v>
      </c>
      <c r="I1850" s="108">
        <f t="shared" si="880"/>
        <v>46132</v>
      </c>
      <c r="J1850" s="109">
        <f t="shared" si="887"/>
        <v>20</v>
      </c>
      <c r="K1850" s="109">
        <f t="shared" si="903"/>
        <v>10</v>
      </c>
      <c r="L1850" s="8">
        <f t="shared" si="888"/>
        <v>1.00118332</v>
      </c>
      <c r="M1850" s="110">
        <f t="shared" si="902"/>
        <v>1.0023680500000001</v>
      </c>
      <c r="N1850" s="110">
        <f t="shared" si="897"/>
        <v>1.4163326244030543</v>
      </c>
      <c r="O1850" s="103">
        <f t="shared" si="901"/>
        <v>1.4180085899999999</v>
      </c>
      <c r="P1850" s="103">
        <f t="shared" si="881"/>
        <v>183.6152238</v>
      </c>
      <c r="Q1850" s="11">
        <f t="shared" si="896"/>
        <v>0</v>
      </c>
      <c r="R1850" s="7">
        <f t="shared" si="889"/>
        <v>0</v>
      </c>
      <c r="S1850" s="8">
        <f t="shared" si="882"/>
        <v>0</v>
      </c>
      <c r="T1850" s="113">
        <f t="shared" si="890"/>
        <v>0.1047</v>
      </c>
      <c r="U1850" s="111">
        <f t="shared" si="898"/>
        <v>10</v>
      </c>
      <c r="V1850" s="111">
        <v>252</v>
      </c>
      <c r="W1850" s="110">
        <f t="shared" si="883"/>
        <v>1.003959158</v>
      </c>
      <c r="X1850" s="103">
        <f t="shared" si="884"/>
        <v>0.72696168000000005</v>
      </c>
      <c r="Y1850" s="8">
        <f t="shared" si="891"/>
        <v>0</v>
      </c>
      <c r="Z1850" s="114" t="str">
        <f t="shared" si="894"/>
        <v>A+J=</v>
      </c>
      <c r="AA1850" s="108">
        <f t="shared" si="895"/>
        <v>46132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>
        <f t="shared" si="885"/>
        <v>46116</v>
      </c>
      <c r="B1851" s="103">
        <f t="shared" si="878"/>
        <v>184.34218547999998</v>
      </c>
      <c r="C1851" s="103">
        <f t="shared" si="892"/>
        <v>129.48808991999999</v>
      </c>
      <c r="D1851" s="104">
        <f t="shared" si="886"/>
        <v>1209.432</v>
      </c>
      <c r="E1851" s="105">
        <f t="shared" si="899"/>
        <v>1212.296</v>
      </c>
      <c r="F1851" s="106">
        <f t="shared" si="900"/>
        <v>46073</v>
      </c>
      <c r="G1851" s="107">
        <f t="shared" si="879"/>
        <v>2.3680537640811128E-3</v>
      </c>
      <c r="H1851" s="108">
        <f t="shared" si="893"/>
        <v>46132</v>
      </c>
      <c r="I1851" s="108">
        <f t="shared" si="880"/>
        <v>46132</v>
      </c>
      <c r="J1851" s="109">
        <f t="shared" si="887"/>
        <v>20</v>
      </c>
      <c r="K1851" s="109">
        <f t="shared" si="903"/>
        <v>10</v>
      </c>
      <c r="L1851" s="8">
        <f t="shared" si="888"/>
        <v>1.00118332</v>
      </c>
      <c r="M1851" s="110">
        <f t="shared" si="902"/>
        <v>1.0023680500000001</v>
      </c>
      <c r="N1851" s="110">
        <f t="shared" si="897"/>
        <v>1.4163326244030543</v>
      </c>
      <c r="O1851" s="103">
        <f t="shared" si="901"/>
        <v>1.4180085899999999</v>
      </c>
      <c r="P1851" s="103">
        <f t="shared" si="881"/>
        <v>183.6152238</v>
      </c>
      <c r="Q1851" s="11">
        <f t="shared" si="896"/>
        <v>0</v>
      </c>
      <c r="R1851" s="7">
        <f t="shared" si="889"/>
        <v>0</v>
      </c>
      <c r="S1851" s="8">
        <f t="shared" si="882"/>
        <v>0</v>
      </c>
      <c r="T1851" s="113">
        <f t="shared" si="890"/>
        <v>0.1047</v>
      </c>
      <c r="U1851" s="111">
        <f t="shared" si="898"/>
        <v>10</v>
      </c>
      <c r="V1851" s="111">
        <v>252</v>
      </c>
      <c r="W1851" s="110">
        <f t="shared" si="883"/>
        <v>1.003959158</v>
      </c>
      <c r="X1851" s="103">
        <f t="shared" si="884"/>
        <v>0.72696168000000005</v>
      </c>
      <c r="Y1851" s="8">
        <f t="shared" si="891"/>
        <v>0</v>
      </c>
      <c r="Z1851" s="114" t="str">
        <f t="shared" si="894"/>
        <v>A+J=</v>
      </c>
      <c r="AA1851" s="108">
        <f t="shared" si="895"/>
        <v>46132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>
        <f t="shared" si="885"/>
        <v>46117</v>
      </c>
      <c r="B1852" s="103">
        <f t="shared" si="878"/>
        <v>184.34218547999998</v>
      </c>
      <c r="C1852" s="103">
        <f t="shared" si="892"/>
        <v>129.48808991999999</v>
      </c>
      <c r="D1852" s="104">
        <f t="shared" si="886"/>
        <v>1209.432</v>
      </c>
      <c r="E1852" s="105">
        <f t="shared" si="899"/>
        <v>1212.296</v>
      </c>
      <c r="F1852" s="106">
        <f t="shared" si="900"/>
        <v>46073</v>
      </c>
      <c r="G1852" s="107">
        <f t="shared" si="879"/>
        <v>2.3680537640811128E-3</v>
      </c>
      <c r="H1852" s="108">
        <f t="shared" si="893"/>
        <v>46132</v>
      </c>
      <c r="I1852" s="108">
        <f t="shared" si="880"/>
        <v>46132</v>
      </c>
      <c r="J1852" s="109">
        <f t="shared" si="887"/>
        <v>20</v>
      </c>
      <c r="K1852" s="109">
        <f t="shared" si="903"/>
        <v>10</v>
      </c>
      <c r="L1852" s="8">
        <f t="shared" si="888"/>
        <v>1.00118332</v>
      </c>
      <c r="M1852" s="110">
        <f t="shared" si="902"/>
        <v>1.0023680500000001</v>
      </c>
      <c r="N1852" s="110">
        <f t="shared" si="897"/>
        <v>1.4163326244030543</v>
      </c>
      <c r="O1852" s="103">
        <f t="shared" si="901"/>
        <v>1.4180085899999999</v>
      </c>
      <c r="P1852" s="103">
        <f t="shared" si="881"/>
        <v>183.6152238</v>
      </c>
      <c r="Q1852" s="11">
        <f t="shared" si="896"/>
        <v>0</v>
      </c>
      <c r="R1852" s="7">
        <f t="shared" si="889"/>
        <v>0</v>
      </c>
      <c r="S1852" s="8">
        <f t="shared" si="882"/>
        <v>0</v>
      </c>
      <c r="T1852" s="113">
        <f t="shared" si="890"/>
        <v>0.1047</v>
      </c>
      <c r="U1852" s="111">
        <f t="shared" si="898"/>
        <v>10</v>
      </c>
      <c r="V1852" s="111">
        <v>252</v>
      </c>
      <c r="W1852" s="110">
        <f t="shared" si="883"/>
        <v>1.003959158</v>
      </c>
      <c r="X1852" s="103">
        <f t="shared" si="884"/>
        <v>0.72696168000000005</v>
      </c>
      <c r="Y1852" s="8">
        <f t="shared" si="891"/>
        <v>0</v>
      </c>
      <c r="Z1852" s="114" t="str">
        <f t="shared" si="894"/>
        <v>A+J=</v>
      </c>
      <c r="AA1852" s="108">
        <f t="shared" si="895"/>
        <v>46132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>
        <f t="shared" si="885"/>
        <v>46118</v>
      </c>
      <c r="B1853" s="103">
        <f t="shared" si="878"/>
        <v>184.34218547999998</v>
      </c>
      <c r="C1853" s="103">
        <f t="shared" si="892"/>
        <v>129.48808991999999</v>
      </c>
      <c r="D1853" s="104">
        <f t="shared" si="886"/>
        <v>1209.432</v>
      </c>
      <c r="E1853" s="105">
        <f t="shared" si="899"/>
        <v>1212.296</v>
      </c>
      <c r="F1853" s="106">
        <f t="shared" si="900"/>
        <v>46073</v>
      </c>
      <c r="G1853" s="107">
        <f t="shared" si="879"/>
        <v>2.3680537640811128E-3</v>
      </c>
      <c r="H1853" s="108">
        <f t="shared" si="893"/>
        <v>46132</v>
      </c>
      <c r="I1853" s="108">
        <f t="shared" si="880"/>
        <v>46132</v>
      </c>
      <c r="J1853" s="109">
        <f t="shared" si="887"/>
        <v>20</v>
      </c>
      <c r="K1853" s="109">
        <f t="shared" si="903"/>
        <v>10</v>
      </c>
      <c r="L1853" s="8">
        <f t="shared" si="888"/>
        <v>1.00118332</v>
      </c>
      <c r="M1853" s="110">
        <f t="shared" si="902"/>
        <v>1.0023680500000001</v>
      </c>
      <c r="N1853" s="110">
        <f t="shared" si="897"/>
        <v>1.4163326244030543</v>
      </c>
      <c r="O1853" s="103">
        <f t="shared" si="901"/>
        <v>1.4180085899999999</v>
      </c>
      <c r="P1853" s="103">
        <f t="shared" si="881"/>
        <v>183.6152238</v>
      </c>
      <c r="Q1853" s="11">
        <f t="shared" si="896"/>
        <v>0</v>
      </c>
      <c r="R1853" s="7">
        <f t="shared" si="889"/>
        <v>0</v>
      </c>
      <c r="S1853" s="8">
        <f t="shared" si="882"/>
        <v>0</v>
      </c>
      <c r="T1853" s="113">
        <f t="shared" si="890"/>
        <v>0.1047</v>
      </c>
      <c r="U1853" s="111">
        <f t="shared" si="898"/>
        <v>10</v>
      </c>
      <c r="V1853" s="111">
        <v>252</v>
      </c>
      <c r="W1853" s="110">
        <f t="shared" si="883"/>
        <v>1.003959158</v>
      </c>
      <c r="X1853" s="103">
        <f t="shared" si="884"/>
        <v>0.72696168000000005</v>
      </c>
      <c r="Y1853" s="8">
        <f t="shared" si="891"/>
        <v>0</v>
      </c>
      <c r="Z1853" s="114" t="str">
        <f t="shared" si="894"/>
        <v>A+J=</v>
      </c>
      <c r="AA1853" s="108">
        <f t="shared" si="895"/>
        <v>46132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>
        <f t="shared" si="885"/>
        <v>46119</v>
      </c>
      <c r="B1854" s="103">
        <f t="shared" si="878"/>
        <v>184.43685082000002</v>
      </c>
      <c r="C1854" s="103">
        <f t="shared" si="892"/>
        <v>129.48808991999999</v>
      </c>
      <c r="D1854" s="104">
        <f t="shared" si="886"/>
        <v>1209.432</v>
      </c>
      <c r="E1854" s="105">
        <f t="shared" si="899"/>
        <v>1212.296</v>
      </c>
      <c r="F1854" s="106">
        <f t="shared" si="900"/>
        <v>46073</v>
      </c>
      <c r="G1854" s="107">
        <f t="shared" si="879"/>
        <v>2.3680537640811128E-3</v>
      </c>
      <c r="H1854" s="108">
        <f t="shared" si="893"/>
        <v>46132</v>
      </c>
      <c r="I1854" s="108">
        <f t="shared" si="880"/>
        <v>46132</v>
      </c>
      <c r="J1854" s="109">
        <f t="shared" si="887"/>
        <v>20</v>
      </c>
      <c r="K1854" s="109">
        <f t="shared" si="903"/>
        <v>11</v>
      </c>
      <c r="L1854" s="8">
        <f t="shared" si="888"/>
        <v>1.00130173</v>
      </c>
      <c r="M1854" s="110">
        <f t="shared" si="902"/>
        <v>1.0023680500000001</v>
      </c>
      <c r="N1854" s="110">
        <f t="shared" si="897"/>
        <v>1.4163326244030543</v>
      </c>
      <c r="O1854" s="103">
        <f t="shared" si="901"/>
        <v>1.4181763000000001</v>
      </c>
      <c r="P1854" s="103">
        <f t="shared" si="881"/>
        <v>183.63694025000001</v>
      </c>
      <c r="Q1854" s="11">
        <f t="shared" si="896"/>
        <v>0</v>
      </c>
      <c r="R1854" s="7">
        <f t="shared" si="889"/>
        <v>0</v>
      </c>
      <c r="S1854" s="8">
        <f t="shared" si="882"/>
        <v>0</v>
      </c>
      <c r="T1854" s="113">
        <f t="shared" si="890"/>
        <v>0.1047</v>
      </c>
      <c r="U1854" s="111">
        <f t="shared" si="898"/>
        <v>11</v>
      </c>
      <c r="V1854" s="111">
        <v>252</v>
      </c>
      <c r="W1854" s="110">
        <f t="shared" si="883"/>
        <v>1.004355935</v>
      </c>
      <c r="X1854" s="103">
        <f t="shared" si="884"/>
        <v>0.79991056999999999</v>
      </c>
      <c r="Y1854" s="8">
        <f t="shared" si="891"/>
        <v>0</v>
      </c>
      <c r="Z1854" s="114" t="str">
        <f t="shared" si="894"/>
        <v>A+J=</v>
      </c>
      <c r="AA1854" s="108">
        <f t="shared" si="895"/>
        <v>46132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>
        <f t="shared" si="885"/>
        <v>46120</v>
      </c>
      <c r="B1855" s="103">
        <f t="shared" si="878"/>
        <v>184.53156613000002</v>
      </c>
      <c r="C1855" s="103">
        <f t="shared" si="892"/>
        <v>129.48808991999999</v>
      </c>
      <c r="D1855" s="104">
        <f t="shared" si="886"/>
        <v>1209.432</v>
      </c>
      <c r="E1855" s="105">
        <f t="shared" si="899"/>
        <v>1212.296</v>
      </c>
      <c r="F1855" s="106">
        <f t="shared" si="900"/>
        <v>46073</v>
      </c>
      <c r="G1855" s="107">
        <f t="shared" si="879"/>
        <v>2.3680537640811128E-3</v>
      </c>
      <c r="H1855" s="108">
        <f t="shared" si="893"/>
        <v>46132</v>
      </c>
      <c r="I1855" s="108">
        <f t="shared" si="880"/>
        <v>46132</v>
      </c>
      <c r="J1855" s="109">
        <f t="shared" si="887"/>
        <v>20</v>
      </c>
      <c r="K1855" s="109">
        <f t="shared" si="903"/>
        <v>12</v>
      </c>
      <c r="L1855" s="8">
        <f t="shared" si="888"/>
        <v>1.0014201599999999</v>
      </c>
      <c r="M1855" s="110">
        <f t="shared" si="902"/>
        <v>1.0023680500000001</v>
      </c>
      <c r="N1855" s="110">
        <f t="shared" si="897"/>
        <v>1.4163326244030543</v>
      </c>
      <c r="O1855" s="103">
        <f t="shared" si="901"/>
        <v>1.41834404</v>
      </c>
      <c r="P1855" s="103">
        <f t="shared" si="881"/>
        <v>183.65866058</v>
      </c>
      <c r="Q1855" s="11">
        <f t="shared" si="896"/>
        <v>0</v>
      </c>
      <c r="R1855" s="7">
        <f t="shared" si="889"/>
        <v>0</v>
      </c>
      <c r="S1855" s="8">
        <f t="shared" si="882"/>
        <v>0</v>
      </c>
      <c r="T1855" s="113">
        <f t="shared" si="890"/>
        <v>0.1047</v>
      </c>
      <c r="U1855" s="111">
        <f t="shared" si="898"/>
        <v>12</v>
      </c>
      <c r="V1855" s="111">
        <v>252</v>
      </c>
      <c r="W1855" s="110">
        <f t="shared" si="883"/>
        <v>1.004752869</v>
      </c>
      <c r="X1855" s="103">
        <f t="shared" si="884"/>
        <v>0.87290555000000003</v>
      </c>
      <c r="Y1855" s="8">
        <f t="shared" si="891"/>
        <v>0</v>
      </c>
      <c r="Z1855" s="114" t="str">
        <f t="shared" si="894"/>
        <v>A+J=</v>
      </c>
      <c r="AA1855" s="108">
        <f t="shared" si="895"/>
        <v>46132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>
        <f t="shared" si="885"/>
        <v>46121</v>
      </c>
      <c r="B1856" s="103">
        <f t="shared" si="878"/>
        <v>184.62632622000001</v>
      </c>
      <c r="C1856" s="103">
        <f t="shared" si="892"/>
        <v>129.48808991999999</v>
      </c>
      <c r="D1856" s="104">
        <f t="shared" si="886"/>
        <v>1209.432</v>
      </c>
      <c r="E1856" s="105">
        <f t="shared" si="899"/>
        <v>1212.296</v>
      </c>
      <c r="F1856" s="106">
        <f t="shared" si="900"/>
        <v>46073</v>
      </c>
      <c r="G1856" s="107">
        <f t="shared" si="879"/>
        <v>2.3680537640811128E-3</v>
      </c>
      <c r="H1856" s="108">
        <f t="shared" si="893"/>
        <v>46132</v>
      </c>
      <c r="I1856" s="108">
        <f t="shared" si="880"/>
        <v>46132</v>
      </c>
      <c r="J1856" s="109">
        <f t="shared" si="887"/>
        <v>20</v>
      </c>
      <c r="K1856" s="109">
        <f t="shared" si="903"/>
        <v>13</v>
      </c>
      <c r="L1856" s="8">
        <f t="shared" si="888"/>
        <v>1.00153859</v>
      </c>
      <c r="M1856" s="110">
        <f t="shared" si="902"/>
        <v>1.0023680500000001</v>
      </c>
      <c r="N1856" s="110">
        <f t="shared" si="897"/>
        <v>1.4163326244030543</v>
      </c>
      <c r="O1856" s="103">
        <f t="shared" si="901"/>
        <v>1.4185117700000001</v>
      </c>
      <c r="P1856" s="103">
        <f t="shared" si="881"/>
        <v>183.68037962</v>
      </c>
      <c r="Q1856" s="11">
        <f t="shared" si="896"/>
        <v>0</v>
      </c>
      <c r="R1856" s="7">
        <f t="shared" si="889"/>
        <v>0</v>
      </c>
      <c r="S1856" s="8">
        <f t="shared" si="882"/>
        <v>0</v>
      </c>
      <c r="T1856" s="113">
        <f t="shared" si="890"/>
        <v>0.1047</v>
      </c>
      <c r="U1856" s="111">
        <f t="shared" si="898"/>
        <v>13</v>
      </c>
      <c r="V1856" s="111">
        <v>252</v>
      </c>
      <c r="W1856" s="110">
        <f t="shared" si="883"/>
        <v>1.00514996</v>
      </c>
      <c r="X1856" s="103">
        <f t="shared" si="884"/>
        <v>0.94594659999999997</v>
      </c>
      <c r="Y1856" s="8">
        <f t="shared" si="891"/>
        <v>0</v>
      </c>
      <c r="Z1856" s="114" t="str">
        <f t="shared" si="894"/>
        <v>A+J=</v>
      </c>
      <c r="AA1856" s="108">
        <f t="shared" si="895"/>
        <v>46132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>
        <f t="shared" si="885"/>
        <v>46122</v>
      </c>
      <c r="B1857" s="103">
        <f t="shared" si="878"/>
        <v>184.72113743</v>
      </c>
      <c r="C1857" s="103">
        <f t="shared" si="892"/>
        <v>129.48808991999999</v>
      </c>
      <c r="D1857" s="104">
        <f t="shared" si="886"/>
        <v>1209.432</v>
      </c>
      <c r="E1857" s="105">
        <f t="shared" si="899"/>
        <v>1212.296</v>
      </c>
      <c r="F1857" s="106">
        <f t="shared" si="900"/>
        <v>46073</v>
      </c>
      <c r="G1857" s="107">
        <f t="shared" si="879"/>
        <v>2.3680537640811128E-3</v>
      </c>
      <c r="H1857" s="108">
        <f t="shared" si="893"/>
        <v>46132</v>
      </c>
      <c r="I1857" s="108">
        <f t="shared" si="880"/>
        <v>46132</v>
      </c>
      <c r="J1857" s="109">
        <f t="shared" si="887"/>
        <v>20</v>
      </c>
      <c r="K1857" s="109">
        <f t="shared" si="903"/>
        <v>14</v>
      </c>
      <c r="L1857" s="8">
        <f t="shared" si="888"/>
        <v>1.00165704</v>
      </c>
      <c r="M1857" s="110">
        <f t="shared" si="902"/>
        <v>1.0023680500000001</v>
      </c>
      <c r="N1857" s="110">
        <f t="shared" si="897"/>
        <v>1.4163326244030543</v>
      </c>
      <c r="O1857" s="103">
        <f t="shared" si="901"/>
        <v>1.4186795400000001</v>
      </c>
      <c r="P1857" s="103">
        <f t="shared" si="881"/>
        <v>183.70210384000001</v>
      </c>
      <c r="Q1857" s="11">
        <f t="shared" si="896"/>
        <v>0</v>
      </c>
      <c r="R1857" s="7">
        <f t="shared" si="889"/>
        <v>0</v>
      </c>
      <c r="S1857" s="8">
        <f t="shared" si="882"/>
        <v>0</v>
      </c>
      <c r="T1857" s="113">
        <f t="shared" si="890"/>
        <v>0.1047</v>
      </c>
      <c r="U1857" s="111">
        <f t="shared" si="898"/>
        <v>14</v>
      </c>
      <c r="V1857" s="111">
        <v>252</v>
      </c>
      <c r="W1857" s="110">
        <f t="shared" si="883"/>
        <v>1.005547207</v>
      </c>
      <c r="X1857" s="103">
        <f t="shared" si="884"/>
        <v>1.01903359</v>
      </c>
      <c r="Y1857" s="8">
        <f t="shared" si="891"/>
        <v>0</v>
      </c>
      <c r="Z1857" s="114" t="str">
        <f t="shared" si="894"/>
        <v>A+J=</v>
      </c>
      <c r="AA1857" s="108">
        <f t="shared" si="895"/>
        <v>46132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>
        <f t="shared" si="885"/>
        <v>46123</v>
      </c>
      <c r="B1858" s="103">
        <f t="shared" si="878"/>
        <v>184.81599752</v>
      </c>
      <c r="C1858" s="103">
        <f t="shared" si="892"/>
        <v>129.48808991999999</v>
      </c>
      <c r="D1858" s="104">
        <f t="shared" si="886"/>
        <v>1209.432</v>
      </c>
      <c r="E1858" s="105">
        <f t="shared" si="899"/>
        <v>1212.296</v>
      </c>
      <c r="F1858" s="106">
        <f t="shared" si="900"/>
        <v>46073</v>
      </c>
      <c r="G1858" s="107">
        <f t="shared" si="879"/>
        <v>2.3680537640811128E-3</v>
      </c>
      <c r="H1858" s="108">
        <f t="shared" si="893"/>
        <v>46132</v>
      </c>
      <c r="I1858" s="108">
        <f t="shared" si="880"/>
        <v>46132</v>
      </c>
      <c r="J1858" s="109">
        <f t="shared" si="887"/>
        <v>20</v>
      </c>
      <c r="K1858" s="109">
        <f t="shared" si="903"/>
        <v>15</v>
      </c>
      <c r="L1858" s="8">
        <f t="shared" si="888"/>
        <v>1.0017755100000001</v>
      </c>
      <c r="M1858" s="110">
        <f t="shared" si="902"/>
        <v>1.0023680500000001</v>
      </c>
      <c r="N1858" s="110">
        <f t="shared" si="897"/>
        <v>1.4163326244030543</v>
      </c>
      <c r="O1858" s="103">
        <f t="shared" si="901"/>
        <v>1.41884733</v>
      </c>
      <c r="P1858" s="103">
        <f t="shared" si="881"/>
        <v>183.72383063999999</v>
      </c>
      <c r="Q1858" s="11">
        <f t="shared" si="896"/>
        <v>0</v>
      </c>
      <c r="R1858" s="7">
        <f t="shared" si="889"/>
        <v>0</v>
      </c>
      <c r="S1858" s="8">
        <f t="shared" si="882"/>
        <v>0</v>
      </c>
      <c r="T1858" s="113">
        <f t="shared" si="890"/>
        <v>0.1047</v>
      </c>
      <c r="U1858" s="111">
        <f t="shared" si="898"/>
        <v>15</v>
      </c>
      <c r="V1858" s="111">
        <v>252</v>
      </c>
      <c r="W1858" s="110">
        <f t="shared" si="883"/>
        <v>1.005944612</v>
      </c>
      <c r="X1858" s="103">
        <f t="shared" si="884"/>
        <v>1.09216688</v>
      </c>
      <c r="Y1858" s="8">
        <f t="shared" si="891"/>
        <v>0</v>
      </c>
      <c r="Z1858" s="114" t="str">
        <f t="shared" si="894"/>
        <v>A+J=</v>
      </c>
      <c r="AA1858" s="108">
        <f t="shared" si="895"/>
        <v>46132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>
        <f t="shared" si="885"/>
        <v>46124</v>
      </c>
      <c r="B1859" s="103">
        <f t="shared" si="878"/>
        <v>184.81599752</v>
      </c>
      <c r="C1859" s="103">
        <f t="shared" si="892"/>
        <v>129.48808991999999</v>
      </c>
      <c r="D1859" s="104">
        <f t="shared" si="886"/>
        <v>1209.432</v>
      </c>
      <c r="E1859" s="105">
        <f t="shared" si="899"/>
        <v>1212.296</v>
      </c>
      <c r="F1859" s="106">
        <f t="shared" si="900"/>
        <v>46073</v>
      </c>
      <c r="G1859" s="107">
        <f t="shared" si="879"/>
        <v>2.3680537640811128E-3</v>
      </c>
      <c r="H1859" s="108">
        <f t="shared" si="893"/>
        <v>46132</v>
      </c>
      <c r="I1859" s="108">
        <f t="shared" si="880"/>
        <v>46132</v>
      </c>
      <c r="J1859" s="109">
        <f t="shared" si="887"/>
        <v>20</v>
      </c>
      <c r="K1859" s="109">
        <f t="shared" si="903"/>
        <v>15</v>
      </c>
      <c r="L1859" s="8">
        <f t="shared" si="888"/>
        <v>1.0017755100000001</v>
      </c>
      <c r="M1859" s="110">
        <f t="shared" si="902"/>
        <v>1.0023680500000001</v>
      </c>
      <c r="N1859" s="110">
        <f t="shared" si="897"/>
        <v>1.4163326244030543</v>
      </c>
      <c r="O1859" s="103">
        <f t="shared" si="901"/>
        <v>1.41884733</v>
      </c>
      <c r="P1859" s="103">
        <f t="shared" si="881"/>
        <v>183.72383063999999</v>
      </c>
      <c r="Q1859" s="11">
        <f t="shared" si="896"/>
        <v>0</v>
      </c>
      <c r="R1859" s="7">
        <f t="shared" si="889"/>
        <v>0</v>
      </c>
      <c r="S1859" s="8">
        <f t="shared" si="882"/>
        <v>0</v>
      </c>
      <c r="T1859" s="113">
        <f t="shared" si="890"/>
        <v>0.1047</v>
      </c>
      <c r="U1859" s="111">
        <f t="shared" si="898"/>
        <v>15</v>
      </c>
      <c r="V1859" s="111">
        <v>252</v>
      </c>
      <c r="W1859" s="110">
        <f t="shared" si="883"/>
        <v>1.005944612</v>
      </c>
      <c r="X1859" s="103">
        <f t="shared" si="884"/>
        <v>1.09216688</v>
      </c>
      <c r="Y1859" s="8">
        <f t="shared" si="891"/>
        <v>0</v>
      </c>
      <c r="Z1859" s="114" t="str">
        <f t="shared" si="894"/>
        <v>A+J=</v>
      </c>
      <c r="AA1859" s="108">
        <f t="shared" si="895"/>
        <v>46132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>
        <f t="shared" si="885"/>
        <v>46125</v>
      </c>
      <c r="B1860" s="103">
        <f t="shared" si="878"/>
        <v>184.81599752</v>
      </c>
      <c r="C1860" s="103">
        <f t="shared" si="892"/>
        <v>129.48808991999999</v>
      </c>
      <c r="D1860" s="104">
        <f t="shared" si="886"/>
        <v>1209.432</v>
      </c>
      <c r="E1860" s="105">
        <f t="shared" si="899"/>
        <v>1212.296</v>
      </c>
      <c r="F1860" s="106">
        <f t="shared" si="900"/>
        <v>46073</v>
      </c>
      <c r="G1860" s="107">
        <f t="shared" si="879"/>
        <v>2.3680537640811128E-3</v>
      </c>
      <c r="H1860" s="108">
        <f t="shared" si="893"/>
        <v>46132</v>
      </c>
      <c r="I1860" s="108">
        <f t="shared" si="880"/>
        <v>46132</v>
      </c>
      <c r="J1860" s="109">
        <f t="shared" si="887"/>
        <v>20</v>
      </c>
      <c r="K1860" s="109">
        <f t="shared" si="903"/>
        <v>15</v>
      </c>
      <c r="L1860" s="8">
        <f t="shared" si="888"/>
        <v>1.0017755100000001</v>
      </c>
      <c r="M1860" s="110">
        <f t="shared" si="902"/>
        <v>1.0023680500000001</v>
      </c>
      <c r="N1860" s="110">
        <f t="shared" si="897"/>
        <v>1.4163326244030543</v>
      </c>
      <c r="O1860" s="103">
        <f t="shared" si="901"/>
        <v>1.41884733</v>
      </c>
      <c r="P1860" s="103">
        <f t="shared" si="881"/>
        <v>183.72383063999999</v>
      </c>
      <c r="Q1860" s="11">
        <f t="shared" si="896"/>
        <v>0</v>
      </c>
      <c r="R1860" s="7">
        <f t="shared" si="889"/>
        <v>0</v>
      </c>
      <c r="S1860" s="8">
        <f t="shared" si="882"/>
        <v>0</v>
      </c>
      <c r="T1860" s="113">
        <f t="shared" si="890"/>
        <v>0.1047</v>
      </c>
      <c r="U1860" s="111">
        <f t="shared" si="898"/>
        <v>15</v>
      </c>
      <c r="V1860" s="111">
        <v>252</v>
      </c>
      <c r="W1860" s="110">
        <f t="shared" si="883"/>
        <v>1.005944612</v>
      </c>
      <c r="X1860" s="103">
        <f t="shared" si="884"/>
        <v>1.09216688</v>
      </c>
      <c r="Y1860" s="8">
        <f t="shared" si="891"/>
        <v>0</v>
      </c>
      <c r="Z1860" s="114" t="str">
        <f t="shared" si="894"/>
        <v>A+J=</v>
      </c>
      <c r="AA1860" s="108">
        <f t="shared" si="895"/>
        <v>46132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>
        <f t="shared" si="885"/>
        <v>46126</v>
      </c>
      <c r="B1861" s="103">
        <f t="shared" si="878"/>
        <v>184.91090616</v>
      </c>
      <c r="C1861" s="103">
        <f t="shared" si="892"/>
        <v>129.48808991999999</v>
      </c>
      <c r="D1861" s="104">
        <f t="shared" si="886"/>
        <v>1209.432</v>
      </c>
      <c r="E1861" s="105">
        <f t="shared" si="899"/>
        <v>1212.296</v>
      </c>
      <c r="F1861" s="106">
        <f t="shared" si="900"/>
        <v>46073</v>
      </c>
      <c r="G1861" s="107">
        <f t="shared" si="879"/>
        <v>2.3680537640811128E-3</v>
      </c>
      <c r="H1861" s="108">
        <f t="shared" si="893"/>
        <v>46132</v>
      </c>
      <c r="I1861" s="108">
        <f t="shared" si="880"/>
        <v>46132</v>
      </c>
      <c r="J1861" s="109">
        <f t="shared" si="887"/>
        <v>20</v>
      </c>
      <c r="K1861" s="109">
        <f t="shared" si="903"/>
        <v>16</v>
      </c>
      <c r="L1861" s="8">
        <f t="shared" si="888"/>
        <v>1.0018939899999999</v>
      </c>
      <c r="M1861" s="110">
        <f t="shared" si="902"/>
        <v>1.0023680500000001</v>
      </c>
      <c r="N1861" s="110">
        <f t="shared" si="897"/>
        <v>1.4163326244030543</v>
      </c>
      <c r="O1861" s="103">
        <f t="shared" si="901"/>
        <v>1.41901514</v>
      </c>
      <c r="P1861" s="103">
        <f t="shared" si="881"/>
        <v>183.74556003999999</v>
      </c>
      <c r="Q1861" s="11">
        <f t="shared" si="896"/>
        <v>0</v>
      </c>
      <c r="R1861" s="7">
        <f t="shared" si="889"/>
        <v>0</v>
      </c>
      <c r="S1861" s="8">
        <f t="shared" si="882"/>
        <v>0</v>
      </c>
      <c r="T1861" s="113">
        <f t="shared" si="890"/>
        <v>0.1047</v>
      </c>
      <c r="U1861" s="111">
        <f t="shared" si="898"/>
        <v>16</v>
      </c>
      <c r="V1861" s="111">
        <v>252</v>
      </c>
      <c r="W1861" s="110">
        <f t="shared" si="883"/>
        <v>1.006342173</v>
      </c>
      <c r="X1861" s="103">
        <f t="shared" si="884"/>
        <v>1.1653461199999999</v>
      </c>
      <c r="Y1861" s="8">
        <f t="shared" si="891"/>
        <v>0</v>
      </c>
      <c r="Z1861" s="114" t="str">
        <f t="shared" si="894"/>
        <v>A+J=</v>
      </c>
      <c r="AA1861" s="108">
        <f t="shared" si="895"/>
        <v>46132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>
        <f t="shared" si="885"/>
        <v>46127</v>
      </c>
      <c r="B1862" s="103">
        <f t="shared" si="878"/>
        <v>185.00586242</v>
      </c>
      <c r="C1862" s="103">
        <f t="shared" si="892"/>
        <v>129.48808991999999</v>
      </c>
      <c r="D1862" s="104">
        <f t="shared" si="886"/>
        <v>1209.432</v>
      </c>
      <c r="E1862" s="105">
        <f t="shared" si="899"/>
        <v>1212.296</v>
      </c>
      <c r="F1862" s="106">
        <f t="shared" si="900"/>
        <v>46073</v>
      </c>
      <c r="G1862" s="107">
        <f t="shared" si="879"/>
        <v>2.3680537640811128E-3</v>
      </c>
      <c r="H1862" s="108">
        <f t="shared" si="893"/>
        <v>46132</v>
      </c>
      <c r="I1862" s="108">
        <f t="shared" si="880"/>
        <v>46132</v>
      </c>
      <c r="J1862" s="109">
        <f t="shared" si="887"/>
        <v>20</v>
      </c>
      <c r="K1862" s="109">
        <f t="shared" si="903"/>
        <v>17</v>
      </c>
      <c r="L1862" s="8">
        <f t="shared" si="888"/>
        <v>1.0020124800000001</v>
      </c>
      <c r="M1862" s="110">
        <f t="shared" si="902"/>
        <v>1.0023680500000001</v>
      </c>
      <c r="N1862" s="110">
        <f t="shared" si="897"/>
        <v>1.4163326244030543</v>
      </c>
      <c r="O1862" s="103">
        <f t="shared" si="901"/>
        <v>1.4191829600000001</v>
      </c>
      <c r="P1862" s="103">
        <f t="shared" si="881"/>
        <v>183.76729073000001</v>
      </c>
      <c r="Q1862" s="11">
        <f t="shared" si="896"/>
        <v>0</v>
      </c>
      <c r="R1862" s="7">
        <f t="shared" si="889"/>
        <v>0</v>
      </c>
      <c r="S1862" s="8">
        <f t="shared" si="882"/>
        <v>0</v>
      </c>
      <c r="T1862" s="113">
        <f t="shared" si="890"/>
        <v>0.1047</v>
      </c>
      <c r="U1862" s="111">
        <f t="shared" si="898"/>
        <v>17</v>
      </c>
      <c r="V1862" s="111">
        <v>252</v>
      </c>
      <c r="W1862" s="110">
        <f t="shared" si="883"/>
        <v>1.0067398919999999</v>
      </c>
      <c r="X1862" s="103">
        <f t="shared" si="884"/>
        <v>1.2385716899999999</v>
      </c>
      <c r="Y1862" s="8">
        <f t="shared" si="891"/>
        <v>0</v>
      </c>
      <c r="Z1862" s="114" t="str">
        <f t="shared" si="894"/>
        <v>A+J=</v>
      </c>
      <c r="AA1862" s="108">
        <f t="shared" si="895"/>
        <v>46132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>
        <f t="shared" si="885"/>
        <v>46128</v>
      </c>
      <c r="B1863" s="103">
        <f t="shared" si="878"/>
        <v>185.10086873</v>
      </c>
      <c r="C1863" s="103">
        <f t="shared" si="892"/>
        <v>129.48808991999999</v>
      </c>
      <c r="D1863" s="104">
        <f t="shared" si="886"/>
        <v>1209.432</v>
      </c>
      <c r="E1863" s="105">
        <f t="shared" si="899"/>
        <v>1212.296</v>
      </c>
      <c r="F1863" s="106">
        <f t="shared" si="900"/>
        <v>46073</v>
      </c>
      <c r="G1863" s="107">
        <f t="shared" si="879"/>
        <v>2.3680537640811128E-3</v>
      </c>
      <c r="H1863" s="108">
        <f t="shared" si="893"/>
        <v>46132</v>
      </c>
      <c r="I1863" s="108">
        <f t="shared" si="880"/>
        <v>46132</v>
      </c>
      <c r="J1863" s="109">
        <f t="shared" si="887"/>
        <v>20</v>
      </c>
      <c r="K1863" s="109">
        <f t="shared" si="903"/>
        <v>18</v>
      </c>
      <c r="L1863" s="8">
        <f t="shared" si="888"/>
        <v>1.0021309899999999</v>
      </c>
      <c r="M1863" s="110">
        <f t="shared" si="902"/>
        <v>1.0023680500000001</v>
      </c>
      <c r="N1863" s="110">
        <f t="shared" si="897"/>
        <v>1.4163326244030543</v>
      </c>
      <c r="O1863" s="103">
        <f t="shared" si="901"/>
        <v>1.4193508100000001</v>
      </c>
      <c r="P1863" s="103">
        <f t="shared" si="881"/>
        <v>183.78902531</v>
      </c>
      <c r="Q1863" s="11">
        <f t="shared" si="896"/>
        <v>0</v>
      </c>
      <c r="R1863" s="7">
        <f t="shared" si="889"/>
        <v>0</v>
      </c>
      <c r="S1863" s="8">
        <f t="shared" si="882"/>
        <v>0</v>
      </c>
      <c r="T1863" s="113">
        <f t="shared" si="890"/>
        <v>0.1047</v>
      </c>
      <c r="U1863" s="111">
        <f t="shared" si="898"/>
        <v>18</v>
      </c>
      <c r="V1863" s="111">
        <v>252</v>
      </c>
      <c r="W1863" s="110">
        <f t="shared" si="883"/>
        <v>1.007137768</v>
      </c>
      <c r="X1863" s="103">
        <f t="shared" si="884"/>
        <v>1.31184342</v>
      </c>
      <c r="Y1863" s="8">
        <f t="shared" si="891"/>
        <v>0</v>
      </c>
      <c r="Z1863" s="114" t="str">
        <f t="shared" si="894"/>
        <v>A+J=</v>
      </c>
      <c r="AA1863" s="108">
        <f t="shared" si="895"/>
        <v>46132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>
        <f t="shared" si="885"/>
        <v>46129</v>
      </c>
      <c r="B1864" s="103">
        <f t="shared" si="878"/>
        <v>185.19592248999999</v>
      </c>
      <c r="C1864" s="103">
        <f t="shared" si="892"/>
        <v>129.48808991999999</v>
      </c>
      <c r="D1864" s="104">
        <f t="shared" si="886"/>
        <v>1209.432</v>
      </c>
      <c r="E1864" s="105">
        <f t="shared" si="899"/>
        <v>1212.296</v>
      </c>
      <c r="F1864" s="106">
        <f t="shared" si="900"/>
        <v>46073</v>
      </c>
      <c r="G1864" s="107">
        <f t="shared" si="879"/>
        <v>2.3680537640811128E-3</v>
      </c>
      <c r="H1864" s="108">
        <f t="shared" si="893"/>
        <v>46132</v>
      </c>
      <c r="I1864" s="108">
        <f t="shared" si="880"/>
        <v>46132</v>
      </c>
      <c r="J1864" s="109">
        <f t="shared" si="887"/>
        <v>20</v>
      </c>
      <c r="K1864" s="109">
        <f t="shared" si="903"/>
        <v>19</v>
      </c>
      <c r="L1864" s="8">
        <f t="shared" si="888"/>
        <v>1.00224951</v>
      </c>
      <c r="M1864" s="110">
        <f t="shared" si="902"/>
        <v>1.0023680500000001</v>
      </c>
      <c r="N1864" s="110">
        <f t="shared" si="897"/>
        <v>1.4163326244030543</v>
      </c>
      <c r="O1864" s="103">
        <f t="shared" si="901"/>
        <v>1.41951867</v>
      </c>
      <c r="P1864" s="103">
        <f t="shared" si="881"/>
        <v>183.81076117999999</v>
      </c>
      <c r="Q1864" s="11">
        <f t="shared" si="896"/>
        <v>0</v>
      </c>
      <c r="R1864" s="7">
        <f t="shared" si="889"/>
        <v>0</v>
      </c>
      <c r="S1864" s="8">
        <f t="shared" si="882"/>
        <v>0</v>
      </c>
      <c r="T1864" s="113">
        <f t="shared" si="890"/>
        <v>0.1047</v>
      </c>
      <c r="U1864" s="111">
        <f t="shared" si="898"/>
        <v>19</v>
      </c>
      <c r="V1864" s="111">
        <v>252</v>
      </c>
      <c r="W1864" s="110">
        <f t="shared" si="883"/>
        <v>1.007535801</v>
      </c>
      <c r="X1864" s="103">
        <f t="shared" si="884"/>
        <v>1.38516131</v>
      </c>
      <c r="Y1864" s="8">
        <f t="shared" si="891"/>
        <v>0</v>
      </c>
      <c r="Z1864" s="114" t="str">
        <f t="shared" si="894"/>
        <v>A+J=</v>
      </c>
      <c r="AA1864" s="108">
        <f t="shared" si="895"/>
        <v>46132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>
        <f t="shared" si="885"/>
        <v>46130</v>
      </c>
      <c r="B1865" s="103">
        <f t="shared" si="878"/>
        <v>185.29102782999999</v>
      </c>
      <c r="C1865" s="103">
        <f t="shared" si="892"/>
        <v>129.48808991999999</v>
      </c>
      <c r="D1865" s="104">
        <f t="shared" si="886"/>
        <v>1209.432</v>
      </c>
      <c r="E1865" s="105">
        <f t="shared" si="899"/>
        <v>1212.296</v>
      </c>
      <c r="F1865" s="106">
        <f t="shared" si="900"/>
        <v>46073</v>
      </c>
      <c r="G1865" s="107">
        <f t="shared" si="879"/>
        <v>2.3680537640811128E-3</v>
      </c>
      <c r="H1865" s="108">
        <f t="shared" si="893"/>
        <v>46132</v>
      </c>
      <c r="I1865" s="108">
        <f t="shared" si="880"/>
        <v>46132</v>
      </c>
      <c r="J1865" s="109">
        <f t="shared" si="887"/>
        <v>20</v>
      </c>
      <c r="K1865" s="109">
        <f t="shared" si="903"/>
        <v>20</v>
      </c>
      <c r="L1865" s="8">
        <f t="shared" si="888"/>
        <v>1.0023680500000001</v>
      </c>
      <c r="M1865" s="110">
        <f t="shared" si="902"/>
        <v>1.0023680500000001</v>
      </c>
      <c r="N1865" s="110">
        <f t="shared" si="897"/>
        <v>1.4163326244030543</v>
      </c>
      <c r="O1865" s="103">
        <f t="shared" si="901"/>
        <v>1.4196865700000001</v>
      </c>
      <c r="P1865" s="103">
        <f t="shared" si="881"/>
        <v>183.83250222999999</v>
      </c>
      <c r="Q1865" s="11">
        <f t="shared" si="896"/>
        <v>0</v>
      </c>
      <c r="R1865" s="7">
        <f t="shared" si="889"/>
        <v>0</v>
      </c>
      <c r="S1865" s="8">
        <f t="shared" si="882"/>
        <v>0</v>
      </c>
      <c r="T1865" s="113">
        <f t="shared" si="890"/>
        <v>0.1047</v>
      </c>
      <c r="U1865" s="111">
        <f t="shared" si="898"/>
        <v>20</v>
      </c>
      <c r="V1865" s="111">
        <v>252</v>
      </c>
      <c r="W1865" s="110">
        <f t="shared" si="883"/>
        <v>1.0079339919999999</v>
      </c>
      <c r="X1865" s="103">
        <f t="shared" si="884"/>
        <v>1.4585256</v>
      </c>
      <c r="Y1865" s="8">
        <f t="shared" si="891"/>
        <v>0</v>
      </c>
      <c r="Z1865" s="114" t="str">
        <f t="shared" si="894"/>
        <v>A+J=</v>
      </c>
      <c r="AA1865" s="108">
        <f t="shared" si="895"/>
        <v>46132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>
        <f t="shared" si="885"/>
        <v>46131</v>
      </c>
      <c r="B1866" s="103">
        <f t="shared" ref="B1866:B1929" si="904">(P1866+X1866)</f>
        <v>185.29102782999999</v>
      </c>
      <c r="C1866" s="103">
        <f t="shared" si="892"/>
        <v>129.48808991999999</v>
      </c>
      <c r="D1866" s="104">
        <f t="shared" si="886"/>
        <v>1209.432</v>
      </c>
      <c r="E1866" s="105">
        <f t="shared" si="899"/>
        <v>1212.296</v>
      </c>
      <c r="F1866" s="106">
        <f t="shared" si="900"/>
        <v>46073</v>
      </c>
      <c r="G1866" s="107">
        <f t="shared" ref="G1866:G1929" si="905">(E1866/D1866)-1</f>
        <v>2.3680537640811128E-3</v>
      </c>
      <c r="H1866" s="108">
        <f t="shared" si="893"/>
        <v>46132</v>
      </c>
      <c r="I1866" s="108">
        <f t="shared" ref="I1866:I1929" si="906">IF(A1866&gt;I1865,H1866,I1865)</f>
        <v>46132</v>
      </c>
      <c r="J1866" s="109">
        <f t="shared" si="887"/>
        <v>20</v>
      </c>
      <c r="K1866" s="109">
        <f t="shared" si="903"/>
        <v>20</v>
      </c>
      <c r="L1866" s="8">
        <f t="shared" si="888"/>
        <v>1.0023680500000001</v>
      </c>
      <c r="M1866" s="110">
        <f t="shared" si="902"/>
        <v>1.0023680500000001</v>
      </c>
      <c r="N1866" s="110">
        <f t="shared" si="897"/>
        <v>1.4163326244030543</v>
      </c>
      <c r="O1866" s="103">
        <f t="shared" si="901"/>
        <v>1.4196865700000001</v>
      </c>
      <c r="P1866" s="103">
        <f t="shared" ref="P1866:P1929" si="907">TRUNC(C1866*O1866,8)</f>
        <v>183.83250222999999</v>
      </c>
      <c r="Q1866" s="11">
        <f t="shared" si="896"/>
        <v>0</v>
      </c>
      <c r="R1866" s="7">
        <f t="shared" si="889"/>
        <v>0</v>
      </c>
      <c r="S1866" s="8">
        <f t="shared" ref="S1866:S1929" si="908">IF(R1866&gt;0,TRUNC(R1866*P1866,8),0)</f>
        <v>0</v>
      </c>
      <c r="T1866" s="113">
        <f t="shared" si="890"/>
        <v>0.1047</v>
      </c>
      <c r="U1866" s="111">
        <f t="shared" si="898"/>
        <v>20</v>
      </c>
      <c r="V1866" s="111">
        <v>252</v>
      </c>
      <c r="W1866" s="110">
        <f t="shared" ref="W1866:W1929" si="909">ROUND((1+T1866)^TRUNC((U1866/V1866),9),9)</f>
        <v>1.0079339919999999</v>
      </c>
      <c r="X1866" s="103">
        <f t="shared" ref="X1866:X1929" si="910">TRUNC((P1866*(W1866-1)),8)</f>
        <v>1.4585256</v>
      </c>
      <c r="Y1866" s="8">
        <f t="shared" si="891"/>
        <v>0</v>
      </c>
      <c r="Z1866" s="114" t="str">
        <f t="shared" si="894"/>
        <v>A+J=</v>
      </c>
      <c r="AA1866" s="108">
        <f t="shared" si="895"/>
        <v>46132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>
        <f t="shared" ref="A1867:A1930" si="911">(A1866+1)</f>
        <v>46132</v>
      </c>
      <c r="B1867" s="103">
        <f t="shared" si="904"/>
        <v>185.29102782999999</v>
      </c>
      <c r="C1867" s="103">
        <f t="shared" si="892"/>
        <v>129.48808991999999</v>
      </c>
      <c r="D1867" s="104">
        <f t="shared" ref="D1867:D1930" si="912">IF(E1867=E1866,D1866,E1866)</f>
        <v>1209.432</v>
      </c>
      <c r="E1867" s="105">
        <f t="shared" si="899"/>
        <v>1212.296</v>
      </c>
      <c r="F1867" s="106">
        <f t="shared" si="900"/>
        <v>46073</v>
      </c>
      <c r="G1867" s="107">
        <f t="shared" si="905"/>
        <v>2.3680537640811128E-3</v>
      </c>
      <c r="H1867" s="108">
        <f t="shared" si="893"/>
        <v>46162</v>
      </c>
      <c r="I1867" s="108">
        <f t="shared" si="906"/>
        <v>46132</v>
      </c>
      <c r="J1867" s="109">
        <f t="shared" ref="J1867:J1930" si="913">IF(I1867=I1866,J1866,NETWORKDAYS(I1866,I1867,$AD$171:$AD$502)-1)</f>
        <v>20</v>
      </c>
      <c r="K1867" s="109">
        <f t="shared" si="903"/>
        <v>20</v>
      </c>
      <c r="L1867" s="8">
        <f t="shared" ref="L1867:L1930" si="914">IF(E1867&lt;D1867,1,TRUNC((E1867/D1867)^TRUNC((K1867/J1867),9),8))</f>
        <v>1.0023680500000001</v>
      </c>
      <c r="M1867" s="110">
        <f t="shared" si="902"/>
        <v>1.0023680500000001</v>
      </c>
      <c r="N1867" s="110">
        <f t="shared" si="897"/>
        <v>1.4163326244030543</v>
      </c>
      <c r="O1867" s="103">
        <f t="shared" si="901"/>
        <v>1.4196865700000001</v>
      </c>
      <c r="P1867" s="103">
        <f t="shared" si="907"/>
        <v>183.83250222999999</v>
      </c>
      <c r="Q1867" s="11">
        <f t="shared" si="896"/>
        <v>61</v>
      </c>
      <c r="R1867" s="7">
        <f t="shared" ref="R1867:R1930" si="915">IF(Q1867&gt;0,VLOOKUP($A1867,$AD$10:$AI$165,6),0)</f>
        <v>6.8267999999999995E-2</v>
      </c>
      <c r="S1867" s="8">
        <f t="shared" si="908"/>
        <v>12.549877260000001</v>
      </c>
      <c r="T1867" s="113">
        <f t="shared" ref="T1867:T1930" si="916">(T1866)</f>
        <v>0.1047</v>
      </c>
      <c r="U1867" s="111">
        <f t="shared" si="898"/>
        <v>20</v>
      </c>
      <c r="V1867" s="111">
        <v>252</v>
      </c>
      <c r="W1867" s="110">
        <f t="shared" si="909"/>
        <v>1.0079339919999999</v>
      </c>
      <c r="X1867" s="103">
        <f t="shared" si="910"/>
        <v>1.4585256</v>
      </c>
      <c r="Y1867" s="8">
        <f t="shared" ref="Y1867:Y1930" si="917">IF(Z1867="INCORPJ=",0,IF(Q1867&gt;0,S1867+X1867,0))</f>
        <v>14.00840286</v>
      </c>
      <c r="Z1867" s="114" t="str">
        <f t="shared" si="894"/>
        <v>A+J=</v>
      </c>
      <c r="AA1867" s="108">
        <f t="shared" si="895"/>
        <v>46132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>
        <f t="shared" si="911"/>
        <v>46133</v>
      </c>
      <c r="B1868" s="103">
        <f t="shared" si="904"/>
        <v>171.37058155</v>
      </c>
      <c r="C1868" s="103">
        <f t="shared" ref="C1868:C1931" si="918">TRUNC(IF(Q1867&gt;0,VLOOKUP(A1867,$AD$12:$AE$165,2),C1867),8)</f>
        <v>120.648197</v>
      </c>
      <c r="D1868" s="104">
        <f t="shared" si="912"/>
        <v>1209.432</v>
      </c>
      <c r="E1868" s="105">
        <f t="shared" si="899"/>
        <v>1212.296</v>
      </c>
      <c r="F1868" s="106">
        <f t="shared" si="900"/>
        <v>46101</v>
      </c>
      <c r="G1868" s="107">
        <f t="shared" si="905"/>
        <v>2.3680537640811128E-3</v>
      </c>
      <c r="H1868" s="108">
        <f t="shared" ref="H1868:H1931" si="919">IF(DAY(A1868)=H$9,VLOOKUP(A1868,AH$118:AN$450,4),H1867)</f>
        <v>46162</v>
      </c>
      <c r="I1868" s="108">
        <f t="shared" si="906"/>
        <v>46162</v>
      </c>
      <c r="J1868" s="109">
        <f t="shared" si="913"/>
        <v>20</v>
      </c>
      <c r="K1868" s="109">
        <f t="shared" si="903"/>
        <v>1</v>
      </c>
      <c r="L1868" s="8">
        <f t="shared" si="914"/>
        <v>1.00011826</v>
      </c>
      <c r="M1868" s="110">
        <f t="shared" si="902"/>
        <v>1.0023680500000001</v>
      </c>
      <c r="N1868" s="110">
        <f t="shared" si="897"/>
        <v>1.4196865708742721</v>
      </c>
      <c r="O1868" s="103">
        <f t="shared" si="901"/>
        <v>1.41985446</v>
      </c>
      <c r="P1868" s="103">
        <f t="shared" si="907"/>
        <v>171.30288060000001</v>
      </c>
      <c r="Q1868" s="11">
        <f t="shared" si="896"/>
        <v>0</v>
      </c>
      <c r="R1868" s="7">
        <f t="shared" si="915"/>
        <v>0</v>
      </c>
      <c r="S1868" s="8">
        <f t="shared" si="908"/>
        <v>0</v>
      </c>
      <c r="T1868" s="113">
        <f t="shared" si="916"/>
        <v>0.1047</v>
      </c>
      <c r="U1868" s="111">
        <f t="shared" si="898"/>
        <v>1</v>
      </c>
      <c r="V1868" s="111">
        <v>252</v>
      </c>
      <c r="W1868" s="110">
        <f t="shared" si="909"/>
        <v>1.0003952119999999</v>
      </c>
      <c r="X1868" s="103">
        <f t="shared" si="910"/>
        <v>6.7700949999999996E-2</v>
      </c>
      <c r="Y1868" s="8">
        <f t="shared" si="917"/>
        <v>0</v>
      </c>
      <c r="Z1868" s="114" t="str">
        <f t="shared" ref="Z1868:Z1931" si="920">IF($Q1867&gt;0,VLOOKUP($A1867,$AD$10:$AM$165,9),Z1867)</f>
        <v>A+J=</v>
      </c>
      <c r="AA1868" s="108">
        <f t="shared" ref="AA1868:AA1931" si="921">IF($Q1867&gt;0,VLOOKUP($A1867,$AD$10:$AM$165,10),AA1867)</f>
        <v>46162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>
        <f t="shared" si="911"/>
        <v>46134</v>
      </c>
      <c r="B1869" s="103">
        <f t="shared" si="904"/>
        <v>171.37058155</v>
      </c>
      <c r="C1869" s="103">
        <f t="shared" si="918"/>
        <v>120.648197</v>
      </c>
      <c r="D1869" s="104">
        <f t="shared" si="912"/>
        <v>1209.432</v>
      </c>
      <c r="E1869" s="105">
        <f t="shared" si="899"/>
        <v>1212.296</v>
      </c>
      <c r="F1869" s="106">
        <f t="shared" si="900"/>
        <v>46101</v>
      </c>
      <c r="G1869" s="107">
        <f t="shared" si="905"/>
        <v>2.3680537640811128E-3</v>
      </c>
      <c r="H1869" s="108">
        <f t="shared" si="919"/>
        <v>46162</v>
      </c>
      <c r="I1869" s="108">
        <f t="shared" si="906"/>
        <v>46162</v>
      </c>
      <c r="J1869" s="109">
        <f t="shared" si="913"/>
        <v>20</v>
      </c>
      <c r="K1869" s="109">
        <f t="shared" si="903"/>
        <v>1</v>
      </c>
      <c r="L1869" s="8">
        <f t="shared" si="914"/>
        <v>1.00011826</v>
      </c>
      <c r="M1869" s="110">
        <f t="shared" si="902"/>
        <v>1.0023680500000001</v>
      </c>
      <c r="N1869" s="110">
        <f t="shared" si="897"/>
        <v>1.4196865708742721</v>
      </c>
      <c r="O1869" s="103">
        <f t="shared" si="901"/>
        <v>1.41985446</v>
      </c>
      <c r="P1869" s="103">
        <f t="shared" si="907"/>
        <v>171.30288060000001</v>
      </c>
      <c r="Q1869" s="11">
        <f t="shared" ref="Q1869:Q1932" si="922">IF(VLOOKUP(A1869,AD$10:AK$165,8)=VLOOKUP(A1868,AD$10:AK$165,8),0,VLOOKUP(A1869,AD$10:AK$165,8))</f>
        <v>0</v>
      </c>
      <c r="R1869" s="7">
        <f t="shared" si="915"/>
        <v>0</v>
      </c>
      <c r="S1869" s="8">
        <f t="shared" si="908"/>
        <v>0</v>
      </c>
      <c r="T1869" s="113">
        <f t="shared" si="916"/>
        <v>0.1047</v>
      </c>
      <c r="U1869" s="111">
        <f t="shared" si="898"/>
        <v>1</v>
      </c>
      <c r="V1869" s="111">
        <v>252</v>
      </c>
      <c r="W1869" s="110">
        <f t="shared" si="909"/>
        <v>1.0003952119999999</v>
      </c>
      <c r="X1869" s="103">
        <f t="shared" si="910"/>
        <v>6.7700949999999996E-2</v>
      </c>
      <c r="Y1869" s="8">
        <f t="shared" si="917"/>
        <v>0</v>
      </c>
      <c r="Z1869" s="114" t="str">
        <f t="shared" si="920"/>
        <v>A+J=</v>
      </c>
      <c r="AA1869" s="108">
        <f t="shared" si="921"/>
        <v>46162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>
        <f t="shared" si="911"/>
        <v>46135</v>
      </c>
      <c r="B1870" s="103">
        <f t="shared" si="904"/>
        <v>171.45858587000001</v>
      </c>
      <c r="C1870" s="103">
        <f t="shared" si="918"/>
        <v>120.648197</v>
      </c>
      <c r="D1870" s="104">
        <f t="shared" si="912"/>
        <v>1209.432</v>
      </c>
      <c r="E1870" s="105">
        <f t="shared" si="899"/>
        <v>1212.296</v>
      </c>
      <c r="F1870" s="106">
        <f t="shared" si="900"/>
        <v>46101</v>
      </c>
      <c r="G1870" s="107">
        <f t="shared" si="905"/>
        <v>2.3680537640811128E-3</v>
      </c>
      <c r="H1870" s="108">
        <f t="shared" si="919"/>
        <v>46162</v>
      </c>
      <c r="I1870" s="108">
        <f t="shared" si="906"/>
        <v>46162</v>
      </c>
      <c r="J1870" s="109">
        <f t="shared" si="913"/>
        <v>20</v>
      </c>
      <c r="K1870" s="109">
        <f t="shared" si="903"/>
        <v>2</v>
      </c>
      <c r="L1870" s="8">
        <f t="shared" si="914"/>
        <v>1.0002365499999999</v>
      </c>
      <c r="M1870" s="110">
        <f t="shared" si="902"/>
        <v>1.0023680500000001</v>
      </c>
      <c r="N1870" s="110">
        <f t="shared" si="897"/>
        <v>1.4196865708742721</v>
      </c>
      <c r="O1870" s="103">
        <f t="shared" si="901"/>
        <v>1.42002239</v>
      </c>
      <c r="P1870" s="103">
        <f t="shared" si="907"/>
        <v>171.32314105</v>
      </c>
      <c r="Q1870" s="11">
        <f t="shared" si="922"/>
        <v>0</v>
      </c>
      <c r="R1870" s="7">
        <f t="shared" si="915"/>
        <v>0</v>
      </c>
      <c r="S1870" s="8">
        <f t="shared" si="908"/>
        <v>0</v>
      </c>
      <c r="T1870" s="113">
        <f t="shared" si="916"/>
        <v>0.1047</v>
      </c>
      <c r="U1870" s="111">
        <f t="shared" si="898"/>
        <v>2</v>
      </c>
      <c r="V1870" s="111">
        <v>252</v>
      </c>
      <c r="W1870" s="110">
        <f t="shared" si="909"/>
        <v>1.000790581</v>
      </c>
      <c r="X1870" s="103">
        <f t="shared" si="910"/>
        <v>0.13544481999999999</v>
      </c>
      <c r="Y1870" s="8">
        <f t="shared" si="917"/>
        <v>0</v>
      </c>
      <c r="Z1870" s="114" t="str">
        <f t="shared" si="920"/>
        <v>A+J=</v>
      </c>
      <c r="AA1870" s="108">
        <f t="shared" si="921"/>
        <v>46162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>
        <f t="shared" si="911"/>
        <v>46136</v>
      </c>
      <c r="B1871" s="103">
        <f t="shared" si="904"/>
        <v>171.54663517</v>
      </c>
      <c r="C1871" s="103">
        <f t="shared" si="918"/>
        <v>120.648197</v>
      </c>
      <c r="D1871" s="104">
        <f t="shared" si="912"/>
        <v>1209.432</v>
      </c>
      <c r="E1871" s="105">
        <f t="shared" si="899"/>
        <v>1212.296</v>
      </c>
      <c r="F1871" s="106">
        <f t="shared" si="900"/>
        <v>46101</v>
      </c>
      <c r="G1871" s="107">
        <f t="shared" si="905"/>
        <v>2.3680537640811128E-3</v>
      </c>
      <c r="H1871" s="108">
        <f t="shared" si="919"/>
        <v>46162</v>
      </c>
      <c r="I1871" s="108">
        <f t="shared" si="906"/>
        <v>46162</v>
      </c>
      <c r="J1871" s="109">
        <f t="shared" si="913"/>
        <v>20</v>
      </c>
      <c r="K1871" s="109">
        <f t="shared" si="903"/>
        <v>3</v>
      </c>
      <c r="L1871" s="8">
        <f t="shared" si="914"/>
        <v>1.0003548499999999</v>
      </c>
      <c r="M1871" s="110">
        <f t="shared" si="902"/>
        <v>1.0023680500000001</v>
      </c>
      <c r="N1871" s="110">
        <f t="shared" si="897"/>
        <v>1.4196865708742721</v>
      </c>
      <c r="O1871" s="103">
        <f t="shared" si="901"/>
        <v>1.42019034</v>
      </c>
      <c r="P1871" s="103">
        <f t="shared" si="907"/>
        <v>171.34340391000001</v>
      </c>
      <c r="Q1871" s="11">
        <f t="shared" si="922"/>
        <v>0</v>
      </c>
      <c r="R1871" s="7">
        <f t="shared" si="915"/>
        <v>0</v>
      </c>
      <c r="S1871" s="8">
        <f t="shared" si="908"/>
        <v>0</v>
      </c>
      <c r="T1871" s="113">
        <f t="shared" si="916"/>
        <v>0.1047</v>
      </c>
      <c r="U1871" s="111">
        <f t="shared" si="898"/>
        <v>3</v>
      </c>
      <c r="V1871" s="111">
        <v>252</v>
      </c>
      <c r="W1871" s="110">
        <f t="shared" si="909"/>
        <v>1.0011861049999999</v>
      </c>
      <c r="X1871" s="103">
        <f t="shared" si="910"/>
        <v>0.20323126</v>
      </c>
      <c r="Y1871" s="8">
        <f t="shared" si="917"/>
        <v>0</v>
      </c>
      <c r="Z1871" s="114" t="str">
        <f t="shared" si="920"/>
        <v>A+J=</v>
      </c>
      <c r="AA1871" s="108">
        <f t="shared" si="921"/>
        <v>46162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>
        <f t="shared" si="911"/>
        <v>46137</v>
      </c>
      <c r="B1872" s="103">
        <f t="shared" si="904"/>
        <v>171.63472863000001</v>
      </c>
      <c r="C1872" s="103">
        <f t="shared" si="918"/>
        <v>120.648197</v>
      </c>
      <c r="D1872" s="104">
        <f t="shared" si="912"/>
        <v>1209.432</v>
      </c>
      <c r="E1872" s="105">
        <f t="shared" si="899"/>
        <v>1212.296</v>
      </c>
      <c r="F1872" s="106">
        <f t="shared" si="900"/>
        <v>46101</v>
      </c>
      <c r="G1872" s="107">
        <f t="shared" si="905"/>
        <v>2.3680537640811128E-3</v>
      </c>
      <c r="H1872" s="108">
        <f t="shared" si="919"/>
        <v>46162</v>
      </c>
      <c r="I1872" s="108">
        <f t="shared" si="906"/>
        <v>46162</v>
      </c>
      <c r="J1872" s="109">
        <f t="shared" si="913"/>
        <v>20</v>
      </c>
      <c r="K1872" s="109">
        <f t="shared" si="903"/>
        <v>4</v>
      </c>
      <c r="L1872" s="8">
        <f t="shared" si="914"/>
        <v>1.0004731600000001</v>
      </c>
      <c r="M1872" s="110">
        <f t="shared" si="902"/>
        <v>1.0023680500000001</v>
      </c>
      <c r="N1872" s="110">
        <f t="shared" si="897"/>
        <v>1.4196865708742721</v>
      </c>
      <c r="O1872" s="103">
        <f t="shared" si="901"/>
        <v>1.4203583</v>
      </c>
      <c r="P1872" s="103">
        <f t="shared" si="907"/>
        <v>171.36366798</v>
      </c>
      <c r="Q1872" s="11">
        <f t="shared" si="922"/>
        <v>0</v>
      </c>
      <c r="R1872" s="7">
        <f t="shared" si="915"/>
        <v>0</v>
      </c>
      <c r="S1872" s="8">
        <f t="shared" si="908"/>
        <v>0</v>
      </c>
      <c r="T1872" s="113">
        <f t="shared" si="916"/>
        <v>0.1047</v>
      </c>
      <c r="U1872" s="111">
        <f t="shared" si="898"/>
        <v>4</v>
      </c>
      <c r="V1872" s="111">
        <v>252</v>
      </c>
      <c r="W1872" s="110">
        <f t="shared" si="909"/>
        <v>1.001581786</v>
      </c>
      <c r="X1872" s="103">
        <f t="shared" si="910"/>
        <v>0.27106065000000001</v>
      </c>
      <c r="Y1872" s="8">
        <f t="shared" si="917"/>
        <v>0</v>
      </c>
      <c r="Z1872" s="114" t="str">
        <f t="shared" si="920"/>
        <v>A+J=</v>
      </c>
      <c r="AA1872" s="108">
        <f t="shared" si="921"/>
        <v>46162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>
        <f t="shared" si="911"/>
        <v>46138</v>
      </c>
      <c r="B1873" s="103">
        <f t="shared" si="904"/>
        <v>171.63472863000001</v>
      </c>
      <c r="C1873" s="103">
        <f t="shared" si="918"/>
        <v>120.648197</v>
      </c>
      <c r="D1873" s="104">
        <f t="shared" si="912"/>
        <v>1209.432</v>
      </c>
      <c r="E1873" s="105">
        <f t="shared" si="899"/>
        <v>1212.296</v>
      </c>
      <c r="F1873" s="106">
        <f t="shared" si="900"/>
        <v>46101</v>
      </c>
      <c r="G1873" s="107">
        <f t="shared" si="905"/>
        <v>2.3680537640811128E-3</v>
      </c>
      <c r="H1873" s="108">
        <f t="shared" si="919"/>
        <v>46162</v>
      </c>
      <c r="I1873" s="108">
        <f t="shared" si="906"/>
        <v>46162</v>
      </c>
      <c r="J1873" s="109">
        <f t="shared" si="913"/>
        <v>20</v>
      </c>
      <c r="K1873" s="109">
        <f t="shared" si="903"/>
        <v>4</v>
      </c>
      <c r="L1873" s="8">
        <f t="shared" si="914"/>
        <v>1.0004731600000001</v>
      </c>
      <c r="M1873" s="110">
        <f t="shared" si="902"/>
        <v>1.0023680500000001</v>
      </c>
      <c r="N1873" s="110">
        <f t="shared" si="897"/>
        <v>1.4196865708742721</v>
      </c>
      <c r="O1873" s="103">
        <f t="shared" si="901"/>
        <v>1.4203583</v>
      </c>
      <c r="P1873" s="103">
        <f t="shared" si="907"/>
        <v>171.36366798</v>
      </c>
      <c r="Q1873" s="11">
        <f t="shared" si="922"/>
        <v>0</v>
      </c>
      <c r="R1873" s="7">
        <f t="shared" si="915"/>
        <v>0</v>
      </c>
      <c r="S1873" s="8">
        <f t="shared" si="908"/>
        <v>0</v>
      </c>
      <c r="T1873" s="113">
        <f t="shared" si="916"/>
        <v>0.1047</v>
      </c>
      <c r="U1873" s="111">
        <f t="shared" si="898"/>
        <v>4</v>
      </c>
      <c r="V1873" s="111">
        <v>252</v>
      </c>
      <c r="W1873" s="110">
        <f t="shared" si="909"/>
        <v>1.001581786</v>
      </c>
      <c r="X1873" s="103">
        <f t="shared" si="910"/>
        <v>0.27106065000000001</v>
      </c>
      <c r="Y1873" s="8">
        <f t="shared" si="917"/>
        <v>0</v>
      </c>
      <c r="Z1873" s="114" t="str">
        <f t="shared" si="920"/>
        <v>A+J=</v>
      </c>
      <c r="AA1873" s="108">
        <f t="shared" si="921"/>
        <v>46162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>
        <f t="shared" si="911"/>
        <v>46139</v>
      </c>
      <c r="B1874" s="103">
        <f t="shared" si="904"/>
        <v>171.63472863000001</v>
      </c>
      <c r="C1874" s="103">
        <f t="shared" si="918"/>
        <v>120.648197</v>
      </c>
      <c r="D1874" s="104">
        <f t="shared" si="912"/>
        <v>1209.432</v>
      </c>
      <c r="E1874" s="105">
        <f t="shared" si="899"/>
        <v>1212.296</v>
      </c>
      <c r="F1874" s="106">
        <f t="shared" si="900"/>
        <v>46101</v>
      </c>
      <c r="G1874" s="107">
        <f t="shared" si="905"/>
        <v>2.3680537640811128E-3</v>
      </c>
      <c r="H1874" s="108">
        <f t="shared" si="919"/>
        <v>46162</v>
      </c>
      <c r="I1874" s="108">
        <f t="shared" si="906"/>
        <v>46162</v>
      </c>
      <c r="J1874" s="109">
        <f t="shared" si="913"/>
        <v>20</v>
      </c>
      <c r="K1874" s="109">
        <f t="shared" si="903"/>
        <v>4</v>
      </c>
      <c r="L1874" s="8">
        <f t="shared" si="914"/>
        <v>1.0004731600000001</v>
      </c>
      <c r="M1874" s="110">
        <f t="shared" si="902"/>
        <v>1.0023680500000001</v>
      </c>
      <c r="N1874" s="110">
        <f t="shared" si="897"/>
        <v>1.4196865708742721</v>
      </c>
      <c r="O1874" s="103">
        <f t="shared" si="901"/>
        <v>1.4203583</v>
      </c>
      <c r="P1874" s="103">
        <f t="shared" si="907"/>
        <v>171.36366798</v>
      </c>
      <c r="Q1874" s="11">
        <f t="shared" si="922"/>
        <v>0</v>
      </c>
      <c r="R1874" s="7">
        <f t="shared" si="915"/>
        <v>0</v>
      </c>
      <c r="S1874" s="8">
        <f t="shared" si="908"/>
        <v>0</v>
      </c>
      <c r="T1874" s="113">
        <f t="shared" si="916"/>
        <v>0.1047</v>
      </c>
      <c r="U1874" s="111">
        <f t="shared" si="898"/>
        <v>4</v>
      </c>
      <c r="V1874" s="111">
        <v>252</v>
      </c>
      <c r="W1874" s="110">
        <f t="shared" si="909"/>
        <v>1.001581786</v>
      </c>
      <c r="X1874" s="103">
        <f t="shared" si="910"/>
        <v>0.27106065000000001</v>
      </c>
      <c r="Y1874" s="8">
        <f t="shared" si="917"/>
        <v>0</v>
      </c>
      <c r="Z1874" s="114" t="str">
        <f t="shared" si="920"/>
        <v>A+J=</v>
      </c>
      <c r="AA1874" s="108">
        <f t="shared" si="921"/>
        <v>46162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>
        <f t="shared" si="911"/>
        <v>46140</v>
      </c>
      <c r="B1875" s="103">
        <f t="shared" si="904"/>
        <v>171.72286745000002</v>
      </c>
      <c r="C1875" s="103">
        <f t="shared" si="918"/>
        <v>120.648197</v>
      </c>
      <c r="D1875" s="104">
        <f t="shared" si="912"/>
        <v>1209.432</v>
      </c>
      <c r="E1875" s="105">
        <f t="shared" si="899"/>
        <v>1212.296</v>
      </c>
      <c r="F1875" s="106">
        <f t="shared" si="900"/>
        <v>46101</v>
      </c>
      <c r="G1875" s="107">
        <f t="shared" si="905"/>
        <v>2.3680537640811128E-3</v>
      </c>
      <c r="H1875" s="108">
        <f t="shared" si="919"/>
        <v>46162</v>
      </c>
      <c r="I1875" s="108">
        <f t="shared" si="906"/>
        <v>46162</v>
      </c>
      <c r="J1875" s="109">
        <f t="shared" si="913"/>
        <v>20</v>
      </c>
      <c r="K1875" s="109">
        <f t="shared" si="903"/>
        <v>5</v>
      </c>
      <c r="L1875" s="8">
        <f t="shared" si="914"/>
        <v>1.00059148</v>
      </c>
      <c r="M1875" s="110">
        <f t="shared" si="902"/>
        <v>1.0023680500000001</v>
      </c>
      <c r="N1875" s="110">
        <f t="shared" si="897"/>
        <v>1.4196865708742721</v>
      </c>
      <c r="O1875" s="103">
        <f t="shared" si="901"/>
        <v>1.42052628</v>
      </c>
      <c r="P1875" s="103">
        <f t="shared" si="907"/>
        <v>171.38393447000001</v>
      </c>
      <c r="Q1875" s="11">
        <f t="shared" si="922"/>
        <v>0</v>
      </c>
      <c r="R1875" s="7">
        <f t="shared" si="915"/>
        <v>0</v>
      </c>
      <c r="S1875" s="8">
        <f t="shared" si="908"/>
        <v>0</v>
      </c>
      <c r="T1875" s="113">
        <f t="shared" si="916"/>
        <v>0.1047</v>
      </c>
      <c r="U1875" s="111">
        <f t="shared" si="898"/>
        <v>5</v>
      </c>
      <c r="V1875" s="111">
        <v>252</v>
      </c>
      <c r="W1875" s="110">
        <f t="shared" si="909"/>
        <v>1.001977624</v>
      </c>
      <c r="X1875" s="103">
        <f t="shared" si="910"/>
        <v>0.33893297999999999</v>
      </c>
      <c r="Y1875" s="8">
        <f t="shared" si="917"/>
        <v>0</v>
      </c>
      <c r="Z1875" s="114" t="str">
        <f t="shared" si="920"/>
        <v>A+J=</v>
      </c>
      <c r="AA1875" s="108">
        <f t="shared" si="921"/>
        <v>46162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>
        <f t="shared" si="911"/>
        <v>46141</v>
      </c>
      <c r="B1876" s="103">
        <f t="shared" si="904"/>
        <v>171.81105249999999</v>
      </c>
      <c r="C1876" s="103">
        <f t="shared" si="918"/>
        <v>120.648197</v>
      </c>
      <c r="D1876" s="104">
        <f t="shared" si="912"/>
        <v>1209.432</v>
      </c>
      <c r="E1876" s="105">
        <f t="shared" si="899"/>
        <v>1212.296</v>
      </c>
      <c r="F1876" s="106">
        <f t="shared" si="900"/>
        <v>46101</v>
      </c>
      <c r="G1876" s="107">
        <f t="shared" si="905"/>
        <v>2.3680537640811128E-3</v>
      </c>
      <c r="H1876" s="108">
        <f t="shared" si="919"/>
        <v>46162</v>
      </c>
      <c r="I1876" s="108">
        <f t="shared" si="906"/>
        <v>46162</v>
      </c>
      <c r="J1876" s="109">
        <f t="shared" si="913"/>
        <v>20</v>
      </c>
      <c r="K1876" s="109">
        <f t="shared" si="903"/>
        <v>6</v>
      </c>
      <c r="L1876" s="8">
        <f t="shared" si="914"/>
        <v>1.00070982</v>
      </c>
      <c r="M1876" s="110">
        <f t="shared" si="902"/>
        <v>1.0023680500000001</v>
      </c>
      <c r="N1876" s="110">
        <f t="shared" si="897"/>
        <v>1.4196865708742721</v>
      </c>
      <c r="O1876" s="103">
        <f t="shared" si="901"/>
        <v>1.4206942899999999</v>
      </c>
      <c r="P1876" s="103">
        <f t="shared" si="907"/>
        <v>171.40420456999999</v>
      </c>
      <c r="Q1876" s="11">
        <f t="shared" si="922"/>
        <v>0</v>
      </c>
      <c r="R1876" s="7">
        <f t="shared" si="915"/>
        <v>0</v>
      </c>
      <c r="S1876" s="8">
        <f t="shared" si="908"/>
        <v>0</v>
      </c>
      <c r="T1876" s="113">
        <f t="shared" si="916"/>
        <v>0.1047</v>
      </c>
      <c r="U1876" s="111">
        <f t="shared" si="898"/>
        <v>6</v>
      </c>
      <c r="V1876" s="111">
        <v>252</v>
      </c>
      <c r="W1876" s="110">
        <f t="shared" si="909"/>
        <v>1.0023736169999999</v>
      </c>
      <c r="X1876" s="103">
        <f t="shared" si="910"/>
        <v>0.40684793000000002</v>
      </c>
      <c r="Y1876" s="8">
        <f t="shared" si="917"/>
        <v>0</v>
      </c>
      <c r="Z1876" s="114" t="str">
        <f t="shared" si="920"/>
        <v>A+J=</v>
      </c>
      <c r="AA1876" s="108">
        <f t="shared" si="921"/>
        <v>46162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>
        <f t="shared" si="911"/>
        <v>46142</v>
      </c>
      <c r="B1877" s="103">
        <f t="shared" si="904"/>
        <v>171.89928312000001</v>
      </c>
      <c r="C1877" s="103">
        <f t="shared" si="918"/>
        <v>120.648197</v>
      </c>
      <c r="D1877" s="104">
        <f t="shared" si="912"/>
        <v>1209.432</v>
      </c>
      <c r="E1877" s="105">
        <f t="shared" si="899"/>
        <v>1212.296</v>
      </c>
      <c r="F1877" s="106">
        <f t="shared" si="900"/>
        <v>46101</v>
      </c>
      <c r="G1877" s="107">
        <f t="shared" si="905"/>
        <v>2.3680537640811128E-3</v>
      </c>
      <c r="H1877" s="108">
        <f t="shared" si="919"/>
        <v>46162</v>
      </c>
      <c r="I1877" s="108">
        <f t="shared" si="906"/>
        <v>46162</v>
      </c>
      <c r="J1877" s="109">
        <f t="shared" si="913"/>
        <v>20</v>
      </c>
      <c r="K1877" s="109">
        <f t="shared" si="903"/>
        <v>7</v>
      </c>
      <c r="L1877" s="8">
        <f t="shared" si="914"/>
        <v>1.0008281800000001</v>
      </c>
      <c r="M1877" s="110">
        <f t="shared" si="902"/>
        <v>1.0023680500000001</v>
      </c>
      <c r="N1877" s="110">
        <f t="shared" si="897"/>
        <v>1.4196865708742721</v>
      </c>
      <c r="O1877" s="103">
        <f t="shared" si="901"/>
        <v>1.4208623199999999</v>
      </c>
      <c r="P1877" s="103">
        <f t="shared" si="907"/>
        <v>171.42447709000001</v>
      </c>
      <c r="Q1877" s="11">
        <f t="shared" si="922"/>
        <v>0</v>
      </c>
      <c r="R1877" s="7">
        <f t="shared" si="915"/>
        <v>0</v>
      </c>
      <c r="S1877" s="8">
        <f t="shared" si="908"/>
        <v>0</v>
      </c>
      <c r="T1877" s="113">
        <f t="shared" si="916"/>
        <v>0.1047</v>
      </c>
      <c r="U1877" s="111">
        <f t="shared" si="898"/>
        <v>7</v>
      </c>
      <c r="V1877" s="111">
        <v>252</v>
      </c>
      <c r="W1877" s="110">
        <f t="shared" si="909"/>
        <v>1.0027697680000001</v>
      </c>
      <c r="X1877" s="103">
        <f t="shared" si="910"/>
        <v>0.47480602999999999</v>
      </c>
      <c r="Y1877" s="8">
        <f t="shared" si="917"/>
        <v>0</v>
      </c>
      <c r="Z1877" s="114" t="str">
        <f t="shared" si="920"/>
        <v>A+J=</v>
      </c>
      <c r="AA1877" s="108">
        <f t="shared" si="921"/>
        <v>46162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>
        <f t="shared" si="911"/>
        <v>46143</v>
      </c>
      <c r="B1878" s="103">
        <f t="shared" si="904"/>
        <v>171.98755774</v>
      </c>
      <c r="C1878" s="103">
        <f t="shared" si="918"/>
        <v>120.648197</v>
      </c>
      <c r="D1878" s="104">
        <f t="shared" si="912"/>
        <v>1209.432</v>
      </c>
      <c r="E1878" s="105">
        <f t="shared" si="899"/>
        <v>1212.296</v>
      </c>
      <c r="F1878" s="106">
        <f t="shared" si="900"/>
        <v>46101</v>
      </c>
      <c r="G1878" s="107">
        <f t="shared" si="905"/>
        <v>2.3680537640811128E-3</v>
      </c>
      <c r="H1878" s="108">
        <f t="shared" si="919"/>
        <v>46162</v>
      </c>
      <c r="I1878" s="108">
        <f t="shared" si="906"/>
        <v>46162</v>
      </c>
      <c r="J1878" s="109">
        <f t="shared" si="913"/>
        <v>20</v>
      </c>
      <c r="K1878" s="109">
        <f t="shared" si="903"/>
        <v>8</v>
      </c>
      <c r="L1878" s="8">
        <f t="shared" si="914"/>
        <v>1.0009465399999999</v>
      </c>
      <c r="M1878" s="110">
        <f t="shared" si="902"/>
        <v>1.0023680500000001</v>
      </c>
      <c r="N1878" s="110">
        <f t="shared" si="897"/>
        <v>1.4196865708742721</v>
      </c>
      <c r="O1878" s="103">
        <f t="shared" si="901"/>
        <v>1.42103036</v>
      </c>
      <c r="P1878" s="103">
        <f t="shared" si="907"/>
        <v>171.44475080999999</v>
      </c>
      <c r="Q1878" s="11">
        <f t="shared" si="922"/>
        <v>0</v>
      </c>
      <c r="R1878" s="7">
        <f t="shared" si="915"/>
        <v>0</v>
      </c>
      <c r="S1878" s="8">
        <f t="shared" si="908"/>
        <v>0</v>
      </c>
      <c r="T1878" s="113">
        <f t="shared" si="916"/>
        <v>0.1047</v>
      </c>
      <c r="U1878" s="111">
        <f t="shared" si="898"/>
        <v>8</v>
      </c>
      <c r="V1878" s="111">
        <v>252</v>
      </c>
      <c r="W1878" s="110">
        <f t="shared" si="909"/>
        <v>1.003166075</v>
      </c>
      <c r="X1878" s="103">
        <f t="shared" si="910"/>
        <v>0.54280693000000002</v>
      </c>
      <c r="Y1878" s="8">
        <f t="shared" si="917"/>
        <v>0</v>
      </c>
      <c r="Z1878" s="114" t="str">
        <f t="shared" si="920"/>
        <v>A+J=</v>
      </c>
      <c r="AA1878" s="108">
        <f t="shared" si="921"/>
        <v>46162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>
        <f t="shared" si="911"/>
        <v>46144</v>
      </c>
      <c r="B1879" s="103">
        <f t="shared" si="904"/>
        <v>171.98755774</v>
      </c>
      <c r="C1879" s="103">
        <f t="shared" si="918"/>
        <v>120.648197</v>
      </c>
      <c r="D1879" s="104">
        <f t="shared" si="912"/>
        <v>1209.432</v>
      </c>
      <c r="E1879" s="105">
        <f t="shared" si="899"/>
        <v>1212.296</v>
      </c>
      <c r="F1879" s="106">
        <f t="shared" si="900"/>
        <v>46101</v>
      </c>
      <c r="G1879" s="107">
        <f t="shared" si="905"/>
        <v>2.3680537640811128E-3</v>
      </c>
      <c r="H1879" s="108">
        <f t="shared" si="919"/>
        <v>46162</v>
      </c>
      <c r="I1879" s="108">
        <f t="shared" si="906"/>
        <v>46162</v>
      </c>
      <c r="J1879" s="109">
        <f t="shared" si="913"/>
        <v>20</v>
      </c>
      <c r="K1879" s="109">
        <f t="shared" si="903"/>
        <v>8</v>
      </c>
      <c r="L1879" s="8">
        <f t="shared" si="914"/>
        <v>1.0009465399999999</v>
      </c>
      <c r="M1879" s="110">
        <f t="shared" si="902"/>
        <v>1.0023680500000001</v>
      </c>
      <c r="N1879" s="110">
        <f t="shared" si="897"/>
        <v>1.4196865708742721</v>
      </c>
      <c r="O1879" s="103">
        <f t="shared" si="901"/>
        <v>1.42103036</v>
      </c>
      <c r="P1879" s="103">
        <f t="shared" si="907"/>
        <v>171.44475080999999</v>
      </c>
      <c r="Q1879" s="11">
        <f t="shared" si="922"/>
        <v>0</v>
      </c>
      <c r="R1879" s="7">
        <f t="shared" si="915"/>
        <v>0</v>
      </c>
      <c r="S1879" s="8">
        <f t="shared" si="908"/>
        <v>0</v>
      </c>
      <c r="T1879" s="113">
        <f t="shared" si="916"/>
        <v>0.1047</v>
      </c>
      <c r="U1879" s="111">
        <f t="shared" si="898"/>
        <v>8</v>
      </c>
      <c r="V1879" s="111">
        <v>252</v>
      </c>
      <c r="W1879" s="110">
        <f t="shared" si="909"/>
        <v>1.003166075</v>
      </c>
      <c r="X1879" s="103">
        <f t="shared" si="910"/>
        <v>0.54280693000000002</v>
      </c>
      <c r="Y1879" s="8">
        <f t="shared" si="917"/>
        <v>0</v>
      </c>
      <c r="Z1879" s="114" t="str">
        <f t="shared" si="920"/>
        <v>A+J=</v>
      </c>
      <c r="AA1879" s="108">
        <f t="shared" si="921"/>
        <v>46162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>
        <f t="shared" si="911"/>
        <v>46145</v>
      </c>
      <c r="B1880" s="103">
        <f t="shared" si="904"/>
        <v>171.98755774</v>
      </c>
      <c r="C1880" s="103">
        <f t="shared" si="918"/>
        <v>120.648197</v>
      </c>
      <c r="D1880" s="104">
        <f t="shared" si="912"/>
        <v>1209.432</v>
      </c>
      <c r="E1880" s="105">
        <f t="shared" si="899"/>
        <v>1212.296</v>
      </c>
      <c r="F1880" s="106">
        <f t="shared" si="900"/>
        <v>46101</v>
      </c>
      <c r="G1880" s="107">
        <f t="shared" si="905"/>
        <v>2.3680537640811128E-3</v>
      </c>
      <c r="H1880" s="108">
        <f t="shared" si="919"/>
        <v>46162</v>
      </c>
      <c r="I1880" s="108">
        <f t="shared" si="906"/>
        <v>46162</v>
      </c>
      <c r="J1880" s="109">
        <f t="shared" si="913"/>
        <v>20</v>
      </c>
      <c r="K1880" s="109">
        <f t="shared" si="903"/>
        <v>8</v>
      </c>
      <c r="L1880" s="8">
        <f t="shared" si="914"/>
        <v>1.0009465399999999</v>
      </c>
      <c r="M1880" s="110">
        <f t="shared" si="902"/>
        <v>1.0023680500000001</v>
      </c>
      <c r="N1880" s="110">
        <f t="shared" si="897"/>
        <v>1.4196865708742721</v>
      </c>
      <c r="O1880" s="103">
        <f t="shared" si="901"/>
        <v>1.42103036</v>
      </c>
      <c r="P1880" s="103">
        <f t="shared" si="907"/>
        <v>171.44475080999999</v>
      </c>
      <c r="Q1880" s="11">
        <f t="shared" si="922"/>
        <v>0</v>
      </c>
      <c r="R1880" s="7">
        <f t="shared" si="915"/>
        <v>0</v>
      </c>
      <c r="S1880" s="8">
        <f t="shared" si="908"/>
        <v>0</v>
      </c>
      <c r="T1880" s="113">
        <f t="shared" si="916"/>
        <v>0.1047</v>
      </c>
      <c r="U1880" s="111">
        <f t="shared" si="898"/>
        <v>8</v>
      </c>
      <c r="V1880" s="111">
        <v>252</v>
      </c>
      <c r="W1880" s="110">
        <f t="shared" si="909"/>
        <v>1.003166075</v>
      </c>
      <c r="X1880" s="103">
        <f t="shared" si="910"/>
        <v>0.54280693000000002</v>
      </c>
      <c r="Y1880" s="8">
        <f t="shared" si="917"/>
        <v>0</v>
      </c>
      <c r="Z1880" s="114" t="str">
        <f t="shared" si="920"/>
        <v>A+J=</v>
      </c>
      <c r="AA1880" s="108">
        <f t="shared" si="921"/>
        <v>46162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>
        <f t="shared" si="911"/>
        <v>46146</v>
      </c>
      <c r="B1881" s="103">
        <f t="shared" si="904"/>
        <v>171.98755774</v>
      </c>
      <c r="C1881" s="103">
        <f t="shared" si="918"/>
        <v>120.648197</v>
      </c>
      <c r="D1881" s="104">
        <f t="shared" si="912"/>
        <v>1209.432</v>
      </c>
      <c r="E1881" s="105">
        <f t="shared" si="899"/>
        <v>1212.296</v>
      </c>
      <c r="F1881" s="106">
        <f t="shared" si="900"/>
        <v>46101</v>
      </c>
      <c r="G1881" s="107">
        <f t="shared" si="905"/>
        <v>2.3680537640811128E-3</v>
      </c>
      <c r="H1881" s="108">
        <f t="shared" si="919"/>
        <v>46162</v>
      </c>
      <c r="I1881" s="108">
        <f t="shared" si="906"/>
        <v>46162</v>
      </c>
      <c r="J1881" s="109">
        <f t="shared" si="913"/>
        <v>20</v>
      </c>
      <c r="K1881" s="109">
        <f t="shared" si="903"/>
        <v>8</v>
      </c>
      <c r="L1881" s="8">
        <f t="shared" si="914"/>
        <v>1.0009465399999999</v>
      </c>
      <c r="M1881" s="110">
        <f t="shared" si="902"/>
        <v>1.0023680500000001</v>
      </c>
      <c r="N1881" s="110">
        <f t="shared" si="897"/>
        <v>1.4196865708742721</v>
      </c>
      <c r="O1881" s="103">
        <f t="shared" si="901"/>
        <v>1.42103036</v>
      </c>
      <c r="P1881" s="103">
        <f t="shared" si="907"/>
        <v>171.44475080999999</v>
      </c>
      <c r="Q1881" s="11">
        <f t="shared" si="922"/>
        <v>0</v>
      </c>
      <c r="R1881" s="7">
        <f t="shared" si="915"/>
        <v>0</v>
      </c>
      <c r="S1881" s="8">
        <f t="shared" si="908"/>
        <v>0</v>
      </c>
      <c r="T1881" s="113">
        <f t="shared" si="916"/>
        <v>0.1047</v>
      </c>
      <c r="U1881" s="111">
        <f t="shared" si="898"/>
        <v>8</v>
      </c>
      <c r="V1881" s="111">
        <v>252</v>
      </c>
      <c r="W1881" s="110">
        <f t="shared" si="909"/>
        <v>1.003166075</v>
      </c>
      <c r="X1881" s="103">
        <f t="shared" si="910"/>
        <v>0.54280693000000002</v>
      </c>
      <c r="Y1881" s="8">
        <f t="shared" si="917"/>
        <v>0</v>
      </c>
      <c r="Z1881" s="114" t="str">
        <f t="shared" si="920"/>
        <v>A+J=</v>
      </c>
      <c r="AA1881" s="108">
        <f t="shared" si="921"/>
        <v>46162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>
        <f t="shared" si="911"/>
        <v>46147</v>
      </c>
      <c r="B1882" s="103">
        <f t="shared" si="904"/>
        <v>172.07587881999999</v>
      </c>
      <c r="C1882" s="103">
        <f t="shared" si="918"/>
        <v>120.648197</v>
      </c>
      <c r="D1882" s="104">
        <f t="shared" si="912"/>
        <v>1209.432</v>
      </c>
      <c r="E1882" s="105">
        <f t="shared" si="899"/>
        <v>1212.296</v>
      </c>
      <c r="F1882" s="106">
        <f t="shared" si="900"/>
        <v>46101</v>
      </c>
      <c r="G1882" s="107">
        <f t="shared" si="905"/>
        <v>2.3680537640811128E-3</v>
      </c>
      <c r="H1882" s="108">
        <f t="shared" si="919"/>
        <v>46162</v>
      </c>
      <c r="I1882" s="108">
        <f t="shared" si="906"/>
        <v>46162</v>
      </c>
      <c r="J1882" s="109">
        <f t="shared" si="913"/>
        <v>20</v>
      </c>
      <c r="K1882" s="109">
        <f t="shared" si="903"/>
        <v>9</v>
      </c>
      <c r="L1882" s="8">
        <f t="shared" si="914"/>
        <v>1.0010649300000001</v>
      </c>
      <c r="M1882" s="110">
        <f t="shared" si="902"/>
        <v>1.0023680500000001</v>
      </c>
      <c r="N1882" s="110">
        <f t="shared" si="897"/>
        <v>1.4196865708742721</v>
      </c>
      <c r="O1882" s="103">
        <f t="shared" si="901"/>
        <v>1.42119843</v>
      </c>
      <c r="P1882" s="103">
        <f t="shared" si="907"/>
        <v>171.46502814999999</v>
      </c>
      <c r="Q1882" s="11">
        <f t="shared" si="922"/>
        <v>0</v>
      </c>
      <c r="R1882" s="7">
        <f t="shared" si="915"/>
        <v>0</v>
      </c>
      <c r="S1882" s="8">
        <f t="shared" si="908"/>
        <v>0</v>
      </c>
      <c r="T1882" s="113">
        <f t="shared" si="916"/>
        <v>0.1047</v>
      </c>
      <c r="U1882" s="111">
        <f t="shared" si="898"/>
        <v>9</v>
      </c>
      <c r="V1882" s="111">
        <v>252</v>
      </c>
      <c r="W1882" s="110">
        <f t="shared" si="909"/>
        <v>1.0035625379999999</v>
      </c>
      <c r="X1882" s="103">
        <f t="shared" si="910"/>
        <v>0.61085067000000004</v>
      </c>
      <c r="Y1882" s="8">
        <f t="shared" si="917"/>
        <v>0</v>
      </c>
      <c r="Z1882" s="114" t="str">
        <f t="shared" si="920"/>
        <v>A+J=</v>
      </c>
      <c r="AA1882" s="108">
        <f t="shared" si="921"/>
        <v>46162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>
        <f t="shared" si="911"/>
        <v>46148</v>
      </c>
      <c r="B1883" s="103">
        <f t="shared" si="904"/>
        <v>172.16424412000001</v>
      </c>
      <c r="C1883" s="103">
        <f t="shared" si="918"/>
        <v>120.648197</v>
      </c>
      <c r="D1883" s="104">
        <f t="shared" si="912"/>
        <v>1209.432</v>
      </c>
      <c r="E1883" s="105">
        <f t="shared" si="899"/>
        <v>1212.296</v>
      </c>
      <c r="F1883" s="106">
        <f t="shared" si="900"/>
        <v>46101</v>
      </c>
      <c r="G1883" s="107">
        <f t="shared" si="905"/>
        <v>2.3680537640811128E-3</v>
      </c>
      <c r="H1883" s="108">
        <f t="shared" si="919"/>
        <v>46162</v>
      </c>
      <c r="I1883" s="108">
        <f t="shared" si="906"/>
        <v>46162</v>
      </c>
      <c r="J1883" s="109">
        <f t="shared" si="913"/>
        <v>20</v>
      </c>
      <c r="K1883" s="109">
        <f t="shared" si="903"/>
        <v>10</v>
      </c>
      <c r="L1883" s="8">
        <f t="shared" si="914"/>
        <v>1.00118332</v>
      </c>
      <c r="M1883" s="110">
        <f t="shared" si="902"/>
        <v>1.0023680500000001</v>
      </c>
      <c r="N1883" s="110">
        <f t="shared" si="897"/>
        <v>1.4196865708742721</v>
      </c>
      <c r="O1883" s="103">
        <f t="shared" si="901"/>
        <v>1.4213665099999999</v>
      </c>
      <c r="P1883" s="103">
        <f t="shared" si="907"/>
        <v>171.4853067</v>
      </c>
      <c r="Q1883" s="11">
        <f t="shared" si="922"/>
        <v>0</v>
      </c>
      <c r="R1883" s="7">
        <f t="shared" si="915"/>
        <v>0</v>
      </c>
      <c r="S1883" s="8">
        <f t="shared" si="908"/>
        <v>0</v>
      </c>
      <c r="T1883" s="113">
        <f t="shared" si="916"/>
        <v>0.1047</v>
      </c>
      <c r="U1883" s="111">
        <f t="shared" si="898"/>
        <v>10</v>
      </c>
      <c r="V1883" s="111">
        <v>252</v>
      </c>
      <c r="W1883" s="110">
        <f t="shared" si="909"/>
        <v>1.003959158</v>
      </c>
      <c r="X1883" s="103">
        <f t="shared" si="910"/>
        <v>0.67893742000000001</v>
      </c>
      <c r="Y1883" s="8">
        <f t="shared" si="917"/>
        <v>0</v>
      </c>
      <c r="Z1883" s="114" t="str">
        <f t="shared" si="920"/>
        <v>A+J=</v>
      </c>
      <c r="AA1883" s="108">
        <f t="shared" si="921"/>
        <v>46162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>
        <f t="shared" si="911"/>
        <v>46149</v>
      </c>
      <c r="B1884" s="103">
        <f t="shared" si="904"/>
        <v>172.25265485</v>
      </c>
      <c r="C1884" s="103">
        <f t="shared" si="918"/>
        <v>120.648197</v>
      </c>
      <c r="D1884" s="104">
        <f t="shared" si="912"/>
        <v>1209.432</v>
      </c>
      <c r="E1884" s="105">
        <f t="shared" si="899"/>
        <v>1212.296</v>
      </c>
      <c r="F1884" s="106">
        <f t="shared" si="900"/>
        <v>46101</v>
      </c>
      <c r="G1884" s="107">
        <f t="shared" si="905"/>
        <v>2.3680537640811128E-3</v>
      </c>
      <c r="H1884" s="108">
        <f t="shared" si="919"/>
        <v>46162</v>
      </c>
      <c r="I1884" s="108">
        <f t="shared" si="906"/>
        <v>46162</v>
      </c>
      <c r="J1884" s="109">
        <f t="shared" si="913"/>
        <v>20</v>
      </c>
      <c r="K1884" s="109">
        <f t="shared" si="903"/>
        <v>11</v>
      </c>
      <c r="L1884" s="8">
        <f t="shared" si="914"/>
        <v>1.00130173</v>
      </c>
      <c r="M1884" s="110">
        <f t="shared" si="902"/>
        <v>1.0023680500000001</v>
      </c>
      <c r="N1884" s="110">
        <f t="shared" si="897"/>
        <v>1.4196865708742721</v>
      </c>
      <c r="O1884" s="103">
        <f t="shared" si="901"/>
        <v>1.4215346099999999</v>
      </c>
      <c r="P1884" s="103">
        <f t="shared" si="907"/>
        <v>171.50558766</v>
      </c>
      <c r="Q1884" s="11">
        <f t="shared" si="922"/>
        <v>0</v>
      </c>
      <c r="R1884" s="7">
        <f t="shared" si="915"/>
        <v>0</v>
      </c>
      <c r="S1884" s="8">
        <f t="shared" si="908"/>
        <v>0</v>
      </c>
      <c r="T1884" s="113">
        <f t="shared" si="916"/>
        <v>0.1047</v>
      </c>
      <c r="U1884" s="111">
        <f t="shared" si="898"/>
        <v>11</v>
      </c>
      <c r="V1884" s="111">
        <v>252</v>
      </c>
      <c r="W1884" s="110">
        <f t="shared" si="909"/>
        <v>1.004355935</v>
      </c>
      <c r="X1884" s="103">
        <f t="shared" si="910"/>
        <v>0.74706718999999999</v>
      </c>
      <c r="Y1884" s="8">
        <f t="shared" si="917"/>
        <v>0</v>
      </c>
      <c r="Z1884" s="114" t="str">
        <f t="shared" si="920"/>
        <v>A+J=</v>
      </c>
      <c r="AA1884" s="108">
        <f t="shared" si="921"/>
        <v>46162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>
        <f t="shared" si="911"/>
        <v>46150</v>
      </c>
      <c r="B1885" s="103">
        <f t="shared" si="904"/>
        <v>172.34111344999999</v>
      </c>
      <c r="C1885" s="103">
        <f t="shared" si="918"/>
        <v>120.648197</v>
      </c>
      <c r="D1885" s="104">
        <f t="shared" si="912"/>
        <v>1209.432</v>
      </c>
      <c r="E1885" s="105">
        <f t="shared" si="899"/>
        <v>1212.296</v>
      </c>
      <c r="F1885" s="106">
        <f t="shared" si="900"/>
        <v>46101</v>
      </c>
      <c r="G1885" s="107">
        <f t="shared" si="905"/>
        <v>2.3680537640811128E-3</v>
      </c>
      <c r="H1885" s="108">
        <f t="shared" si="919"/>
        <v>46162</v>
      </c>
      <c r="I1885" s="108">
        <f t="shared" si="906"/>
        <v>46162</v>
      </c>
      <c r="J1885" s="109">
        <f t="shared" si="913"/>
        <v>20</v>
      </c>
      <c r="K1885" s="109">
        <f t="shared" si="903"/>
        <v>12</v>
      </c>
      <c r="L1885" s="8">
        <f t="shared" si="914"/>
        <v>1.0014201599999999</v>
      </c>
      <c r="M1885" s="110">
        <f t="shared" si="902"/>
        <v>1.0023680500000001</v>
      </c>
      <c r="N1885" s="110">
        <f t="shared" si="897"/>
        <v>1.4196865708742721</v>
      </c>
      <c r="O1885" s="103">
        <f t="shared" si="901"/>
        <v>1.4217027499999999</v>
      </c>
      <c r="P1885" s="103">
        <f t="shared" si="907"/>
        <v>171.52587345000001</v>
      </c>
      <c r="Q1885" s="11">
        <f t="shared" si="922"/>
        <v>0</v>
      </c>
      <c r="R1885" s="7">
        <f t="shared" si="915"/>
        <v>0</v>
      </c>
      <c r="S1885" s="8">
        <f t="shared" si="908"/>
        <v>0</v>
      </c>
      <c r="T1885" s="113">
        <f t="shared" si="916"/>
        <v>0.1047</v>
      </c>
      <c r="U1885" s="111">
        <f t="shared" si="898"/>
        <v>12</v>
      </c>
      <c r="V1885" s="111">
        <v>252</v>
      </c>
      <c r="W1885" s="110">
        <f t="shared" si="909"/>
        <v>1.004752869</v>
      </c>
      <c r="X1885" s="103">
        <f t="shared" si="910"/>
        <v>0.81523999999999996</v>
      </c>
      <c r="Y1885" s="8">
        <f t="shared" si="917"/>
        <v>0</v>
      </c>
      <c r="Z1885" s="114" t="str">
        <f t="shared" si="920"/>
        <v>A+J=</v>
      </c>
      <c r="AA1885" s="108">
        <f t="shared" si="921"/>
        <v>46162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>
        <f t="shared" si="911"/>
        <v>46151</v>
      </c>
      <c r="B1886" s="103">
        <f t="shared" si="904"/>
        <v>172.42961387999998</v>
      </c>
      <c r="C1886" s="103">
        <f t="shared" si="918"/>
        <v>120.648197</v>
      </c>
      <c r="D1886" s="104">
        <f t="shared" si="912"/>
        <v>1209.432</v>
      </c>
      <c r="E1886" s="105">
        <f t="shared" si="899"/>
        <v>1212.296</v>
      </c>
      <c r="F1886" s="106">
        <f t="shared" si="900"/>
        <v>46101</v>
      </c>
      <c r="G1886" s="107">
        <f t="shared" si="905"/>
        <v>2.3680537640811128E-3</v>
      </c>
      <c r="H1886" s="108">
        <f t="shared" si="919"/>
        <v>46162</v>
      </c>
      <c r="I1886" s="108">
        <f t="shared" si="906"/>
        <v>46162</v>
      </c>
      <c r="J1886" s="109">
        <f t="shared" si="913"/>
        <v>20</v>
      </c>
      <c r="K1886" s="109">
        <f t="shared" si="903"/>
        <v>13</v>
      </c>
      <c r="L1886" s="8">
        <f t="shared" si="914"/>
        <v>1.00153859</v>
      </c>
      <c r="M1886" s="110">
        <f t="shared" si="902"/>
        <v>1.0023680500000001</v>
      </c>
      <c r="N1886" s="110">
        <f t="shared" si="897"/>
        <v>1.4196865708742721</v>
      </c>
      <c r="O1886" s="103">
        <f t="shared" si="901"/>
        <v>1.4218708799999999</v>
      </c>
      <c r="P1886" s="103">
        <f t="shared" si="907"/>
        <v>171.54615802999999</v>
      </c>
      <c r="Q1886" s="11">
        <f t="shared" si="922"/>
        <v>0</v>
      </c>
      <c r="R1886" s="7">
        <f t="shared" si="915"/>
        <v>0</v>
      </c>
      <c r="S1886" s="8">
        <f t="shared" si="908"/>
        <v>0</v>
      </c>
      <c r="T1886" s="113">
        <f t="shared" si="916"/>
        <v>0.1047</v>
      </c>
      <c r="U1886" s="111">
        <f t="shared" si="898"/>
        <v>13</v>
      </c>
      <c r="V1886" s="111">
        <v>252</v>
      </c>
      <c r="W1886" s="110">
        <f t="shared" si="909"/>
        <v>1.00514996</v>
      </c>
      <c r="X1886" s="103">
        <f t="shared" si="910"/>
        <v>0.88345585000000004</v>
      </c>
      <c r="Y1886" s="8">
        <f t="shared" si="917"/>
        <v>0</v>
      </c>
      <c r="Z1886" s="114" t="str">
        <f t="shared" si="920"/>
        <v>A+J=</v>
      </c>
      <c r="AA1886" s="108">
        <f t="shared" si="921"/>
        <v>46162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>
        <f t="shared" si="911"/>
        <v>46152</v>
      </c>
      <c r="B1887" s="103">
        <f t="shared" si="904"/>
        <v>172.42961387999998</v>
      </c>
      <c r="C1887" s="103">
        <f t="shared" si="918"/>
        <v>120.648197</v>
      </c>
      <c r="D1887" s="104">
        <f t="shared" si="912"/>
        <v>1209.432</v>
      </c>
      <c r="E1887" s="105">
        <f t="shared" si="899"/>
        <v>1212.296</v>
      </c>
      <c r="F1887" s="106">
        <f t="shared" si="900"/>
        <v>46101</v>
      </c>
      <c r="G1887" s="107">
        <f t="shared" si="905"/>
        <v>2.3680537640811128E-3</v>
      </c>
      <c r="H1887" s="108">
        <f t="shared" si="919"/>
        <v>46162</v>
      </c>
      <c r="I1887" s="108">
        <f t="shared" si="906"/>
        <v>46162</v>
      </c>
      <c r="J1887" s="109">
        <f t="shared" si="913"/>
        <v>20</v>
      </c>
      <c r="K1887" s="109">
        <f t="shared" si="903"/>
        <v>13</v>
      </c>
      <c r="L1887" s="8">
        <f t="shared" si="914"/>
        <v>1.00153859</v>
      </c>
      <c r="M1887" s="110">
        <f t="shared" si="902"/>
        <v>1.0023680500000001</v>
      </c>
      <c r="N1887" s="110">
        <f t="shared" ref="N1887:N1950" si="923">IF(I1887&gt;I1886,N1886*M1887,N1886)</f>
        <v>1.4196865708742721</v>
      </c>
      <c r="O1887" s="103">
        <f t="shared" si="901"/>
        <v>1.4218708799999999</v>
      </c>
      <c r="P1887" s="103">
        <f t="shared" si="907"/>
        <v>171.54615802999999</v>
      </c>
      <c r="Q1887" s="11">
        <f t="shared" si="922"/>
        <v>0</v>
      </c>
      <c r="R1887" s="7">
        <f t="shared" si="915"/>
        <v>0</v>
      </c>
      <c r="S1887" s="8">
        <f t="shared" si="908"/>
        <v>0</v>
      </c>
      <c r="T1887" s="113">
        <f t="shared" si="916"/>
        <v>0.1047</v>
      </c>
      <c r="U1887" s="111">
        <f t="shared" si="898"/>
        <v>13</v>
      </c>
      <c r="V1887" s="111">
        <v>252</v>
      </c>
      <c r="W1887" s="110">
        <f t="shared" si="909"/>
        <v>1.00514996</v>
      </c>
      <c r="X1887" s="103">
        <f t="shared" si="910"/>
        <v>0.88345585000000004</v>
      </c>
      <c r="Y1887" s="8">
        <f t="shared" si="917"/>
        <v>0</v>
      </c>
      <c r="Z1887" s="114" t="str">
        <f t="shared" si="920"/>
        <v>A+J=</v>
      </c>
      <c r="AA1887" s="108">
        <f t="shared" si="921"/>
        <v>46162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>
        <f t="shared" si="911"/>
        <v>46153</v>
      </c>
      <c r="B1888" s="103">
        <f t="shared" si="904"/>
        <v>172.42961387999998</v>
      </c>
      <c r="C1888" s="103">
        <f t="shared" si="918"/>
        <v>120.648197</v>
      </c>
      <c r="D1888" s="104">
        <f t="shared" si="912"/>
        <v>1209.432</v>
      </c>
      <c r="E1888" s="105">
        <f t="shared" si="899"/>
        <v>1212.296</v>
      </c>
      <c r="F1888" s="106">
        <f t="shared" si="900"/>
        <v>46101</v>
      </c>
      <c r="G1888" s="107">
        <f t="shared" si="905"/>
        <v>2.3680537640811128E-3</v>
      </c>
      <c r="H1888" s="108">
        <f t="shared" si="919"/>
        <v>46162</v>
      </c>
      <c r="I1888" s="108">
        <f t="shared" si="906"/>
        <v>46162</v>
      </c>
      <c r="J1888" s="109">
        <f t="shared" si="913"/>
        <v>20</v>
      </c>
      <c r="K1888" s="109">
        <f t="shared" si="903"/>
        <v>13</v>
      </c>
      <c r="L1888" s="8">
        <f t="shared" si="914"/>
        <v>1.00153859</v>
      </c>
      <c r="M1888" s="110">
        <f t="shared" si="902"/>
        <v>1.0023680500000001</v>
      </c>
      <c r="N1888" s="110">
        <f t="shared" si="923"/>
        <v>1.4196865708742721</v>
      </c>
      <c r="O1888" s="103">
        <f t="shared" si="901"/>
        <v>1.4218708799999999</v>
      </c>
      <c r="P1888" s="103">
        <f t="shared" si="907"/>
        <v>171.54615802999999</v>
      </c>
      <c r="Q1888" s="11">
        <f t="shared" si="922"/>
        <v>0</v>
      </c>
      <c r="R1888" s="7">
        <f t="shared" si="915"/>
        <v>0</v>
      </c>
      <c r="S1888" s="8">
        <f t="shared" si="908"/>
        <v>0</v>
      </c>
      <c r="T1888" s="113">
        <f t="shared" si="916"/>
        <v>0.1047</v>
      </c>
      <c r="U1888" s="111">
        <f t="shared" si="898"/>
        <v>13</v>
      </c>
      <c r="V1888" s="111">
        <v>252</v>
      </c>
      <c r="W1888" s="110">
        <f t="shared" si="909"/>
        <v>1.00514996</v>
      </c>
      <c r="X1888" s="103">
        <f t="shared" si="910"/>
        <v>0.88345585000000004</v>
      </c>
      <c r="Y1888" s="8">
        <f t="shared" si="917"/>
        <v>0</v>
      </c>
      <c r="Z1888" s="114" t="str">
        <f t="shared" si="920"/>
        <v>A+J=</v>
      </c>
      <c r="AA1888" s="108">
        <f t="shared" si="921"/>
        <v>46162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>
        <f t="shared" si="911"/>
        <v>46154</v>
      </c>
      <c r="B1889" s="103">
        <f t="shared" si="904"/>
        <v>172.51816081999999</v>
      </c>
      <c r="C1889" s="103">
        <f t="shared" si="918"/>
        <v>120.648197</v>
      </c>
      <c r="D1889" s="104">
        <f t="shared" si="912"/>
        <v>1209.432</v>
      </c>
      <c r="E1889" s="105">
        <f t="shared" si="899"/>
        <v>1212.296</v>
      </c>
      <c r="F1889" s="106">
        <f t="shared" si="900"/>
        <v>46101</v>
      </c>
      <c r="G1889" s="107">
        <f t="shared" si="905"/>
        <v>2.3680537640811128E-3</v>
      </c>
      <c r="H1889" s="108">
        <f t="shared" si="919"/>
        <v>46162</v>
      </c>
      <c r="I1889" s="108">
        <f t="shared" si="906"/>
        <v>46162</v>
      </c>
      <c r="J1889" s="109">
        <f t="shared" si="913"/>
        <v>20</v>
      </c>
      <c r="K1889" s="109">
        <f t="shared" si="903"/>
        <v>14</v>
      </c>
      <c r="L1889" s="8">
        <f t="shared" si="914"/>
        <v>1.00165704</v>
      </c>
      <c r="M1889" s="110">
        <f t="shared" si="902"/>
        <v>1.0023680500000001</v>
      </c>
      <c r="N1889" s="110">
        <f t="shared" si="923"/>
        <v>1.4196865708742721</v>
      </c>
      <c r="O1889" s="103">
        <f t="shared" si="901"/>
        <v>1.42203904</v>
      </c>
      <c r="P1889" s="103">
        <f t="shared" si="907"/>
        <v>171.56644623</v>
      </c>
      <c r="Q1889" s="11">
        <f t="shared" si="922"/>
        <v>0</v>
      </c>
      <c r="R1889" s="7">
        <f t="shared" si="915"/>
        <v>0</v>
      </c>
      <c r="S1889" s="8">
        <f t="shared" si="908"/>
        <v>0</v>
      </c>
      <c r="T1889" s="113">
        <f t="shared" si="916"/>
        <v>0.1047</v>
      </c>
      <c r="U1889" s="111">
        <f t="shared" si="898"/>
        <v>14</v>
      </c>
      <c r="V1889" s="111">
        <v>252</v>
      </c>
      <c r="W1889" s="110">
        <f t="shared" si="909"/>
        <v>1.005547207</v>
      </c>
      <c r="X1889" s="103">
        <f t="shared" si="910"/>
        <v>0.95171459000000003</v>
      </c>
      <c r="Y1889" s="8">
        <f t="shared" si="917"/>
        <v>0</v>
      </c>
      <c r="Z1889" s="114" t="str">
        <f t="shared" si="920"/>
        <v>A+J=</v>
      </c>
      <c r="AA1889" s="108">
        <f t="shared" si="921"/>
        <v>46162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>
        <f t="shared" si="911"/>
        <v>46155</v>
      </c>
      <c r="B1890" s="103">
        <f t="shared" si="904"/>
        <v>172.60675463000001</v>
      </c>
      <c r="C1890" s="103">
        <f t="shared" si="918"/>
        <v>120.648197</v>
      </c>
      <c r="D1890" s="104">
        <f t="shared" si="912"/>
        <v>1209.432</v>
      </c>
      <c r="E1890" s="105">
        <f t="shared" si="899"/>
        <v>1212.296</v>
      </c>
      <c r="F1890" s="106">
        <f t="shared" si="900"/>
        <v>46101</v>
      </c>
      <c r="G1890" s="107">
        <f t="shared" si="905"/>
        <v>2.3680537640811128E-3</v>
      </c>
      <c r="H1890" s="108">
        <f t="shared" si="919"/>
        <v>46162</v>
      </c>
      <c r="I1890" s="108">
        <f t="shared" si="906"/>
        <v>46162</v>
      </c>
      <c r="J1890" s="109">
        <f t="shared" si="913"/>
        <v>20</v>
      </c>
      <c r="K1890" s="109">
        <f t="shared" si="903"/>
        <v>15</v>
      </c>
      <c r="L1890" s="8">
        <f t="shared" si="914"/>
        <v>1.0017755100000001</v>
      </c>
      <c r="M1890" s="110">
        <f t="shared" si="902"/>
        <v>1.0023680500000001</v>
      </c>
      <c r="N1890" s="110">
        <f t="shared" si="923"/>
        <v>1.4196865708742721</v>
      </c>
      <c r="O1890" s="103">
        <f t="shared" si="901"/>
        <v>1.4222072299999999</v>
      </c>
      <c r="P1890" s="103">
        <f t="shared" si="907"/>
        <v>171.58673805000001</v>
      </c>
      <c r="Q1890" s="11">
        <f t="shared" si="922"/>
        <v>0</v>
      </c>
      <c r="R1890" s="7">
        <f t="shared" si="915"/>
        <v>0</v>
      </c>
      <c r="S1890" s="8">
        <f t="shared" si="908"/>
        <v>0</v>
      </c>
      <c r="T1890" s="113">
        <f t="shared" si="916"/>
        <v>0.1047</v>
      </c>
      <c r="U1890" s="111">
        <f t="shared" si="898"/>
        <v>15</v>
      </c>
      <c r="V1890" s="111">
        <v>252</v>
      </c>
      <c r="W1890" s="110">
        <f t="shared" si="909"/>
        <v>1.005944612</v>
      </c>
      <c r="X1890" s="103">
        <f t="shared" si="910"/>
        <v>1.0200165800000001</v>
      </c>
      <c r="Y1890" s="8">
        <f t="shared" si="917"/>
        <v>0</v>
      </c>
      <c r="Z1890" s="114" t="str">
        <f t="shared" si="920"/>
        <v>A+J=</v>
      </c>
      <c r="AA1890" s="108">
        <f t="shared" si="921"/>
        <v>46162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>
        <f t="shared" si="911"/>
        <v>46156</v>
      </c>
      <c r="B1891" s="103">
        <f t="shared" si="904"/>
        <v>172.69539377000001</v>
      </c>
      <c r="C1891" s="103">
        <f t="shared" si="918"/>
        <v>120.648197</v>
      </c>
      <c r="D1891" s="104">
        <f t="shared" si="912"/>
        <v>1209.432</v>
      </c>
      <c r="E1891" s="105">
        <f t="shared" si="899"/>
        <v>1212.296</v>
      </c>
      <c r="F1891" s="106">
        <f t="shared" si="900"/>
        <v>46101</v>
      </c>
      <c r="G1891" s="107">
        <f t="shared" si="905"/>
        <v>2.3680537640811128E-3</v>
      </c>
      <c r="H1891" s="108">
        <f t="shared" si="919"/>
        <v>46162</v>
      </c>
      <c r="I1891" s="108">
        <f t="shared" si="906"/>
        <v>46162</v>
      </c>
      <c r="J1891" s="109">
        <f t="shared" si="913"/>
        <v>20</v>
      </c>
      <c r="K1891" s="109">
        <f t="shared" si="903"/>
        <v>16</v>
      </c>
      <c r="L1891" s="8">
        <f t="shared" si="914"/>
        <v>1.0018939899999999</v>
      </c>
      <c r="M1891" s="110">
        <f t="shared" si="902"/>
        <v>1.0023680500000001</v>
      </c>
      <c r="N1891" s="110">
        <f t="shared" si="923"/>
        <v>1.4196865708742721</v>
      </c>
      <c r="O1891" s="103">
        <f t="shared" si="901"/>
        <v>1.4223754399999999</v>
      </c>
      <c r="P1891" s="103">
        <f t="shared" si="907"/>
        <v>171.60703229000001</v>
      </c>
      <c r="Q1891" s="11">
        <f t="shared" si="922"/>
        <v>0</v>
      </c>
      <c r="R1891" s="7">
        <f t="shared" si="915"/>
        <v>0</v>
      </c>
      <c r="S1891" s="8">
        <f t="shared" si="908"/>
        <v>0</v>
      </c>
      <c r="T1891" s="113">
        <f t="shared" si="916"/>
        <v>0.1047</v>
      </c>
      <c r="U1891" s="111">
        <f t="shared" si="898"/>
        <v>16</v>
      </c>
      <c r="V1891" s="111">
        <v>252</v>
      </c>
      <c r="W1891" s="110">
        <f t="shared" si="909"/>
        <v>1.006342173</v>
      </c>
      <c r="X1891" s="103">
        <f t="shared" si="910"/>
        <v>1.0883614800000001</v>
      </c>
      <c r="Y1891" s="8">
        <f t="shared" si="917"/>
        <v>0</v>
      </c>
      <c r="Z1891" s="114" t="str">
        <f t="shared" si="920"/>
        <v>A+J=</v>
      </c>
      <c r="AA1891" s="108">
        <f t="shared" si="921"/>
        <v>46162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>
        <f t="shared" si="911"/>
        <v>46157</v>
      </c>
      <c r="B1892" s="103">
        <f t="shared" si="904"/>
        <v>172.78407737999999</v>
      </c>
      <c r="C1892" s="103">
        <f t="shared" si="918"/>
        <v>120.648197</v>
      </c>
      <c r="D1892" s="104">
        <f t="shared" si="912"/>
        <v>1209.432</v>
      </c>
      <c r="E1892" s="105">
        <f t="shared" si="899"/>
        <v>1212.296</v>
      </c>
      <c r="F1892" s="106">
        <f t="shared" si="900"/>
        <v>46101</v>
      </c>
      <c r="G1892" s="107">
        <f t="shared" si="905"/>
        <v>2.3680537640811128E-3</v>
      </c>
      <c r="H1892" s="108">
        <f t="shared" si="919"/>
        <v>46162</v>
      </c>
      <c r="I1892" s="108">
        <f t="shared" si="906"/>
        <v>46162</v>
      </c>
      <c r="J1892" s="109">
        <f t="shared" si="913"/>
        <v>20</v>
      </c>
      <c r="K1892" s="109">
        <f t="shared" si="903"/>
        <v>17</v>
      </c>
      <c r="L1892" s="8">
        <f t="shared" si="914"/>
        <v>1.0020124800000001</v>
      </c>
      <c r="M1892" s="110">
        <f t="shared" si="902"/>
        <v>1.0023680500000001</v>
      </c>
      <c r="N1892" s="110">
        <f t="shared" si="923"/>
        <v>1.4196865708742721</v>
      </c>
      <c r="O1892" s="103">
        <f t="shared" si="901"/>
        <v>1.4225436600000001</v>
      </c>
      <c r="P1892" s="103">
        <f t="shared" si="907"/>
        <v>171.62732772999999</v>
      </c>
      <c r="Q1892" s="11">
        <f t="shared" si="922"/>
        <v>0</v>
      </c>
      <c r="R1892" s="7">
        <f t="shared" si="915"/>
        <v>0</v>
      </c>
      <c r="S1892" s="8">
        <f t="shared" si="908"/>
        <v>0</v>
      </c>
      <c r="T1892" s="113">
        <f t="shared" si="916"/>
        <v>0.1047</v>
      </c>
      <c r="U1892" s="111">
        <f t="shared" si="898"/>
        <v>17</v>
      </c>
      <c r="V1892" s="111">
        <v>252</v>
      </c>
      <c r="W1892" s="110">
        <f t="shared" si="909"/>
        <v>1.0067398919999999</v>
      </c>
      <c r="X1892" s="103">
        <f t="shared" si="910"/>
        <v>1.1567496500000001</v>
      </c>
      <c r="Y1892" s="8">
        <f t="shared" si="917"/>
        <v>0</v>
      </c>
      <c r="Z1892" s="114" t="str">
        <f t="shared" si="920"/>
        <v>A+J=</v>
      </c>
      <c r="AA1892" s="108">
        <f t="shared" si="921"/>
        <v>46162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>
        <f t="shared" si="911"/>
        <v>46158</v>
      </c>
      <c r="B1893" s="103">
        <f t="shared" si="904"/>
        <v>172.87280650000002</v>
      </c>
      <c r="C1893" s="103">
        <f t="shared" si="918"/>
        <v>120.648197</v>
      </c>
      <c r="D1893" s="104">
        <f t="shared" si="912"/>
        <v>1209.432</v>
      </c>
      <c r="E1893" s="105">
        <f t="shared" si="899"/>
        <v>1212.296</v>
      </c>
      <c r="F1893" s="106">
        <f t="shared" si="900"/>
        <v>46101</v>
      </c>
      <c r="G1893" s="107">
        <f t="shared" si="905"/>
        <v>2.3680537640811128E-3</v>
      </c>
      <c r="H1893" s="108">
        <f t="shared" si="919"/>
        <v>46162</v>
      </c>
      <c r="I1893" s="108">
        <f t="shared" si="906"/>
        <v>46162</v>
      </c>
      <c r="J1893" s="109">
        <f t="shared" si="913"/>
        <v>20</v>
      </c>
      <c r="K1893" s="109">
        <f t="shared" si="903"/>
        <v>18</v>
      </c>
      <c r="L1893" s="8">
        <f t="shared" si="914"/>
        <v>1.0021309899999999</v>
      </c>
      <c r="M1893" s="110">
        <f t="shared" si="902"/>
        <v>1.0023680500000001</v>
      </c>
      <c r="N1893" s="110">
        <f t="shared" si="923"/>
        <v>1.4196865708742721</v>
      </c>
      <c r="O1893" s="103">
        <f t="shared" si="901"/>
        <v>1.4227118999999999</v>
      </c>
      <c r="P1893" s="103">
        <f t="shared" si="907"/>
        <v>171.64762558000001</v>
      </c>
      <c r="Q1893" s="11">
        <f t="shared" si="922"/>
        <v>0</v>
      </c>
      <c r="R1893" s="7">
        <f t="shared" si="915"/>
        <v>0</v>
      </c>
      <c r="S1893" s="8">
        <f t="shared" si="908"/>
        <v>0</v>
      </c>
      <c r="T1893" s="113">
        <f t="shared" si="916"/>
        <v>0.1047</v>
      </c>
      <c r="U1893" s="111">
        <f t="shared" ref="U1893:U1956" si="924">IF(Q1892&gt;0,1,IF(K1893=K1892,U1892,U1892+1))</f>
        <v>18</v>
      </c>
      <c r="V1893" s="111">
        <v>252</v>
      </c>
      <c r="W1893" s="110">
        <f t="shared" si="909"/>
        <v>1.007137768</v>
      </c>
      <c r="X1893" s="103">
        <f t="shared" si="910"/>
        <v>1.2251809199999999</v>
      </c>
      <c r="Y1893" s="8">
        <f t="shared" si="917"/>
        <v>0</v>
      </c>
      <c r="Z1893" s="114" t="str">
        <f t="shared" si="920"/>
        <v>A+J=</v>
      </c>
      <c r="AA1893" s="108">
        <f t="shared" si="921"/>
        <v>46162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>
        <f t="shared" si="911"/>
        <v>46159</v>
      </c>
      <c r="B1894" s="103">
        <f t="shared" si="904"/>
        <v>172.87280650000002</v>
      </c>
      <c r="C1894" s="103">
        <f t="shared" si="918"/>
        <v>120.648197</v>
      </c>
      <c r="D1894" s="104">
        <f t="shared" si="912"/>
        <v>1209.432</v>
      </c>
      <c r="E1894" s="105">
        <f t="shared" si="899"/>
        <v>1212.296</v>
      </c>
      <c r="F1894" s="106">
        <f t="shared" si="900"/>
        <v>46101</v>
      </c>
      <c r="G1894" s="107">
        <f t="shared" si="905"/>
        <v>2.3680537640811128E-3</v>
      </c>
      <c r="H1894" s="108">
        <f t="shared" si="919"/>
        <v>46162</v>
      </c>
      <c r="I1894" s="108">
        <f t="shared" si="906"/>
        <v>46162</v>
      </c>
      <c r="J1894" s="109">
        <f t="shared" si="913"/>
        <v>20</v>
      </c>
      <c r="K1894" s="109">
        <f t="shared" si="903"/>
        <v>18</v>
      </c>
      <c r="L1894" s="8">
        <f t="shared" si="914"/>
        <v>1.0021309899999999</v>
      </c>
      <c r="M1894" s="110">
        <f t="shared" si="902"/>
        <v>1.0023680500000001</v>
      </c>
      <c r="N1894" s="110">
        <f t="shared" si="923"/>
        <v>1.4196865708742721</v>
      </c>
      <c r="O1894" s="103">
        <f t="shared" si="901"/>
        <v>1.4227118999999999</v>
      </c>
      <c r="P1894" s="103">
        <f t="shared" si="907"/>
        <v>171.64762558000001</v>
      </c>
      <c r="Q1894" s="11">
        <f t="shared" si="922"/>
        <v>0</v>
      </c>
      <c r="R1894" s="7">
        <f t="shared" si="915"/>
        <v>0</v>
      </c>
      <c r="S1894" s="8">
        <f t="shared" si="908"/>
        <v>0</v>
      </c>
      <c r="T1894" s="113">
        <f t="shared" si="916"/>
        <v>0.1047</v>
      </c>
      <c r="U1894" s="111">
        <f t="shared" si="924"/>
        <v>18</v>
      </c>
      <c r="V1894" s="111">
        <v>252</v>
      </c>
      <c r="W1894" s="110">
        <f t="shared" si="909"/>
        <v>1.007137768</v>
      </c>
      <c r="X1894" s="103">
        <f t="shared" si="910"/>
        <v>1.2251809199999999</v>
      </c>
      <c r="Y1894" s="8">
        <f t="shared" si="917"/>
        <v>0</v>
      </c>
      <c r="Z1894" s="114" t="str">
        <f t="shared" si="920"/>
        <v>A+J=</v>
      </c>
      <c r="AA1894" s="108">
        <f t="shared" si="921"/>
        <v>46162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>
        <f t="shared" si="911"/>
        <v>46160</v>
      </c>
      <c r="B1895" s="103">
        <f t="shared" si="904"/>
        <v>172.87280650000002</v>
      </c>
      <c r="C1895" s="103">
        <f t="shared" si="918"/>
        <v>120.648197</v>
      </c>
      <c r="D1895" s="104">
        <f t="shared" si="912"/>
        <v>1209.432</v>
      </c>
      <c r="E1895" s="105">
        <f t="shared" si="899"/>
        <v>1212.296</v>
      </c>
      <c r="F1895" s="106">
        <f t="shared" si="900"/>
        <v>46101</v>
      </c>
      <c r="G1895" s="107">
        <f t="shared" si="905"/>
        <v>2.3680537640811128E-3</v>
      </c>
      <c r="H1895" s="108">
        <f t="shared" si="919"/>
        <v>46162</v>
      </c>
      <c r="I1895" s="108">
        <f t="shared" si="906"/>
        <v>46162</v>
      </c>
      <c r="J1895" s="109">
        <f t="shared" si="913"/>
        <v>20</v>
      </c>
      <c r="K1895" s="109">
        <f t="shared" si="903"/>
        <v>18</v>
      </c>
      <c r="L1895" s="8">
        <f t="shared" si="914"/>
        <v>1.0021309899999999</v>
      </c>
      <c r="M1895" s="110">
        <f t="shared" si="902"/>
        <v>1.0023680500000001</v>
      </c>
      <c r="N1895" s="110">
        <f t="shared" si="923"/>
        <v>1.4196865708742721</v>
      </c>
      <c r="O1895" s="103">
        <f t="shared" si="901"/>
        <v>1.4227118999999999</v>
      </c>
      <c r="P1895" s="103">
        <f t="shared" si="907"/>
        <v>171.64762558000001</v>
      </c>
      <c r="Q1895" s="11">
        <f t="shared" si="922"/>
        <v>0</v>
      </c>
      <c r="R1895" s="7">
        <f t="shared" si="915"/>
        <v>0</v>
      </c>
      <c r="S1895" s="8">
        <f t="shared" si="908"/>
        <v>0</v>
      </c>
      <c r="T1895" s="113">
        <f t="shared" si="916"/>
        <v>0.1047</v>
      </c>
      <c r="U1895" s="111">
        <f t="shared" si="924"/>
        <v>18</v>
      </c>
      <c r="V1895" s="111">
        <v>252</v>
      </c>
      <c r="W1895" s="110">
        <f t="shared" si="909"/>
        <v>1.007137768</v>
      </c>
      <c r="X1895" s="103">
        <f t="shared" si="910"/>
        <v>1.2251809199999999</v>
      </c>
      <c r="Y1895" s="8">
        <f t="shared" si="917"/>
        <v>0</v>
      </c>
      <c r="Z1895" s="114" t="str">
        <f t="shared" si="920"/>
        <v>A+J=</v>
      </c>
      <c r="AA1895" s="108">
        <f t="shared" si="921"/>
        <v>46162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>
        <f t="shared" si="911"/>
        <v>46161</v>
      </c>
      <c r="B1896" s="103">
        <f t="shared" si="904"/>
        <v>172.96158238000001</v>
      </c>
      <c r="C1896" s="103">
        <f t="shared" si="918"/>
        <v>120.648197</v>
      </c>
      <c r="D1896" s="104">
        <f t="shared" si="912"/>
        <v>1209.432</v>
      </c>
      <c r="E1896" s="105">
        <f t="shared" ref="E1896:E1959" si="925">IF($K1896=1,VLOOKUP($A1895,$AO$10:$AS$165,4),E1895)</f>
        <v>1212.296</v>
      </c>
      <c r="F1896" s="106">
        <f t="shared" ref="F1896:F1959" si="926">IF($K1896=1,VLOOKUP($A1895,$AO$10:$AS$165,5),F1895)</f>
        <v>46101</v>
      </c>
      <c r="G1896" s="107">
        <f t="shared" si="905"/>
        <v>2.3680537640811128E-3</v>
      </c>
      <c r="H1896" s="108">
        <f t="shared" si="919"/>
        <v>46162</v>
      </c>
      <c r="I1896" s="108">
        <f t="shared" si="906"/>
        <v>46162</v>
      </c>
      <c r="J1896" s="109">
        <f t="shared" si="913"/>
        <v>20</v>
      </c>
      <c r="K1896" s="109">
        <f t="shared" si="903"/>
        <v>19</v>
      </c>
      <c r="L1896" s="8">
        <f t="shared" si="914"/>
        <v>1.00224951</v>
      </c>
      <c r="M1896" s="110">
        <f t="shared" si="902"/>
        <v>1.0023680500000001</v>
      </c>
      <c r="N1896" s="110">
        <f t="shared" si="923"/>
        <v>1.4196865708742721</v>
      </c>
      <c r="O1896" s="103">
        <f t="shared" si="901"/>
        <v>1.42288017</v>
      </c>
      <c r="P1896" s="103">
        <f t="shared" si="907"/>
        <v>171.66792705</v>
      </c>
      <c r="Q1896" s="11">
        <f t="shared" si="922"/>
        <v>0</v>
      </c>
      <c r="R1896" s="7">
        <f t="shared" si="915"/>
        <v>0</v>
      </c>
      <c r="S1896" s="8">
        <f t="shared" si="908"/>
        <v>0</v>
      </c>
      <c r="T1896" s="113">
        <f t="shared" si="916"/>
        <v>0.1047</v>
      </c>
      <c r="U1896" s="111">
        <f t="shared" si="924"/>
        <v>19</v>
      </c>
      <c r="V1896" s="111">
        <v>252</v>
      </c>
      <c r="W1896" s="110">
        <f t="shared" si="909"/>
        <v>1.007535801</v>
      </c>
      <c r="X1896" s="103">
        <f t="shared" si="910"/>
        <v>1.29365533</v>
      </c>
      <c r="Y1896" s="8">
        <f t="shared" si="917"/>
        <v>0</v>
      </c>
      <c r="Z1896" s="114" t="str">
        <f t="shared" si="920"/>
        <v>A+J=</v>
      </c>
      <c r="AA1896" s="108">
        <f t="shared" si="921"/>
        <v>46162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>
        <f t="shared" si="911"/>
        <v>46162</v>
      </c>
      <c r="B1897" s="103">
        <f t="shared" si="904"/>
        <v>173.05040276999998</v>
      </c>
      <c r="C1897" s="103">
        <f t="shared" si="918"/>
        <v>120.648197</v>
      </c>
      <c r="D1897" s="104">
        <f t="shared" si="912"/>
        <v>1209.432</v>
      </c>
      <c r="E1897" s="105">
        <f t="shared" si="925"/>
        <v>1212.296</v>
      </c>
      <c r="F1897" s="106">
        <f t="shared" si="926"/>
        <v>46101</v>
      </c>
      <c r="G1897" s="107">
        <f t="shared" si="905"/>
        <v>2.3680537640811128E-3</v>
      </c>
      <c r="H1897" s="108">
        <f t="shared" si="919"/>
        <v>46195</v>
      </c>
      <c r="I1897" s="108">
        <f t="shared" si="906"/>
        <v>46162</v>
      </c>
      <c r="J1897" s="109">
        <f t="shared" si="913"/>
        <v>20</v>
      </c>
      <c r="K1897" s="109">
        <f t="shared" si="903"/>
        <v>20</v>
      </c>
      <c r="L1897" s="8">
        <f t="shared" si="914"/>
        <v>1.0023680500000001</v>
      </c>
      <c r="M1897" s="110">
        <f t="shared" si="902"/>
        <v>1.0023680500000001</v>
      </c>
      <c r="N1897" s="110">
        <f t="shared" si="923"/>
        <v>1.4196865708742721</v>
      </c>
      <c r="O1897" s="103">
        <f t="shared" ref="O1897:O1960" si="927">TRUNC(TRUNC((L1897*N1897),15),8)</f>
        <v>1.42304845</v>
      </c>
      <c r="P1897" s="103">
        <f t="shared" si="907"/>
        <v>171.68822972999999</v>
      </c>
      <c r="Q1897" s="11">
        <f t="shared" si="922"/>
        <v>62</v>
      </c>
      <c r="R1897" s="7">
        <f t="shared" si="915"/>
        <v>7.1751999999999996E-2</v>
      </c>
      <c r="S1897" s="8">
        <f t="shared" si="908"/>
        <v>12.318973850000001</v>
      </c>
      <c r="T1897" s="113">
        <f t="shared" si="916"/>
        <v>0.1047</v>
      </c>
      <c r="U1897" s="111">
        <f t="shared" si="924"/>
        <v>20</v>
      </c>
      <c r="V1897" s="111">
        <v>252</v>
      </c>
      <c r="W1897" s="110">
        <f t="shared" si="909"/>
        <v>1.0079339919999999</v>
      </c>
      <c r="X1897" s="103">
        <f t="shared" si="910"/>
        <v>1.3621730400000001</v>
      </c>
      <c r="Y1897" s="8">
        <f t="shared" si="917"/>
        <v>13.681146890000001</v>
      </c>
      <c r="Z1897" s="114" t="str">
        <f t="shared" si="920"/>
        <v>A+J=</v>
      </c>
      <c r="AA1897" s="108">
        <f t="shared" si="921"/>
        <v>46162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>
        <f t="shared" si="911"/>
        <v>46163</v>
      </c>
      <c r="B1898" s="103">
        <f t="shared" si="904"/>
        <v>159.44938196999999</v>
      </c>
      <c r="C1898" s="103">
        <f t="shared" si="918"/>
        <v>111.99144757000001</v>
      </c>
      <c r="D1898" s="104">
        <f t="shared" si="912"/>
        <v>1209.432</v>
      </c>
      <c r="E1898" s="105">
        <f t="shared" si="925"/>
        <v>1212.296</v>
      </c>
      <c r="F1898" s="106">
        <f t="shared" si="926"/>
        <v>46132</v>
      </c>
      <c r="G1898" s="107">
        <f t="shared" si="905"/>
        <v>2.3680537640811128E-3</v>
      </c>
      <c r="H1898" s="108">
        <f t="shared" si="919"/>
        <v>46195</v>
      </c>
      <c r="I1898" s="108">
        <f t="shared" si="906"/>
        <v>46195</v>
      </c>
      <c r="J1898" s="109">
        <f t="shared" si="913"/>
        <v>22</v>
      </c>
      <c r="K1898" s="109">
        <f t="shared" si="903"/>
        <v>1</v>
      </c>
      <c r="L1898" s="8">
        <f t="shared" si="914"/>
        <v>1.0001075100000001</v>
      </c>
      <c r="M1898" s="110">
        <f t="shared" ref="M1898:M1961" si="928">IF(I1898&gt;I1897,L1897,M1897)</f>
        <v>1.0023680500000001</v>
      </c>
      <c r="N1898" s="110">
        <f t="shared" si="923"/>
        <v>1.423048459658431</v>
      </c>
      <c r="O1898" s="103">
        <f t="shared" si="927"/>
        <v>1.4232014500000001</v>
      </c>
      <c r="P1898" s="103">
        <f t="shared" si="907"/>
        <v>159.38639056</v>
      </c>
      <c r="Q1898" s="11">
        <f t="shared" si="922"/>
        <v>0</v>
      </c>
      <c r="R1898" s="7">
        <f t="shared" si="915"/>
        <v>0</v>
      </c>
      <c r="S1898" s="8">
        <f t="shared" si="908"/>
        <v>0</v>
      </c>
      <c r="T1898" s="113">
        <f t="shared" si="916"/>
        <v>0.1047</v>
      </c>
      <c r="U1898" s="111">
        <f t="shared" si="924"/>
        <v>1</v>
      </c>
      <c r="V1898" s="111">
        <v>252</v>
      </c>
      <c r="W1898" s="110">
        <f t="shared" si="909"/>
        <v>1.0003952119999999</v>
      </c>
      <c r="X1898" s="103">
        <f t="shared" si="910"/>
        <v>6.2991409999999998E-2</v>
      </c>
      <c r="Y1898" s="8">
        <f t="shared" si="917"/>
        <v>0</v>
      </c>
      <c r="Z1898" s="114" t="str">
        <f t="shared" si="920"/>
        <v>A+J=</v>
      </c>
      <c r="AA1898" s="108">
        <f t="shared" si="921"/>
        <v>46195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>
        <f t="shared" si="911"/>
        <v>46164</v>
      </c>
      <c r="B1899" s="103">
        <f t="shared" si="904"/>
        <v>159.52954890000001</v>
      </c>
      <c r="C1899" s="103">
        <f t="shared" si="918"/>
        <v>111.99144757000001</v>
      </c>
      <c r="D1899" s="104">
        <f t="shared" si="912"/>
        <v>1209.432</v>
      </c>
      <c r="E1899" s="105">
        <f t="shared" si="925"/>
        <v>1212.296</v>
      </c>
      <c r="F1899" s="106">
        <f t="shared" si="926"/>
        <v>46132</v>
      </c>
      <c r="G1899" s="107">
        <f t="shared" si="905"/>
        <v>2.3680537640811128E-3</v>
      </c>
      <c r="H1899" s="108">
        <f t="shared" si="919"/>
        <v>46195</v>
      </c>
      <c r="I1899" s="108">
        <f t="shared" si="906"/>
        <v>46195</v>
      </c>
      <c r="J1899" s="109">
        <f t="shared" si="913"/>
        <v>22</v>
      </c>
      <c r="K1899" s="109">
        <f t="shared" si="903"/>
        <v>2</v>
      </c>
      <c r="L1899" s="8">
        <f t="shared" si="914"/>
        <v>1.0002150400000001</v>
      </c>
      <c r="M1899" s="110">
        <f t="shared" si="928"/>
        <v>1.0023680500000001</v>
      </c>
      <c r="N1899" s="110">
        <f t="shared" si="923"/>
        <v>1.423048459658431</v>
      </c>
      <c r="O1899" s="103">
        <f t="shared" si="927"/>
        <v>1.42335447</v>
      </c>
      <c r="P1899" s="103">
        <f t="shared" si="907"/>
        <v>159.4035275</v>
      </c>
      <c r="Q1899" s="11">
        <f t="shared" si="922"/>
        <v>0</v>
      </c>
      <c r="R1899" s="7">
        <f t="shared" si="915"/>
        <v>0</v>
      </c>
      <c r="S1899" s="8">
        <f t="shared" si="908"/>
        <v>0</v>
      </c>
      <c r="T1899" s="113">
        <f t="shared" si="916"/>
        <v>0.1047</v>
      </c>
      <c r="U1899" s="111">
        <f t="shared" si="924"/>
        <v>2</v>
      </c>
      <c r="V1899" s="111">
        <v>252</v>
      </c>
      <c r="W1899" s="110">
        <f t="shared" si="909"/>
        <v>1.000790581</v>
      </c>
      <c r="X1899" s="103">
        <f t="shared" si="910"/>
        <v>0.12602140000000001</v>
      </c>
      <c r="Y1899" s="8">
        <f t="shared" si="917"/>
        <v>0</v>
      </c>
      <c r="Z1899" s="114" t="str">
        <f t="shared" si="920"/>
        <v>A+J=</v>
      </c>
      <c r="AA1899" s="108">
        <f t="shared" si="921"/>
        <v>46195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>
        <f t="shared" si="911"/>
        <v>46165</v>
      </c>
      <c r="B1900" s="103">
        <f t="shared" si="904"/>
        <v>159.60975518999999</v>
      </c>
      <c r="C1900" s="103">
        <f t="shared" si="918"/>
        <v>111.99144757000001</v>
      </c>
      <c r="D1900" s="104">
        <f t="shared" si="912"/>
        <v>1209.432</v>
      </c>
      <c r="E1900" s="105">
        <f t="shared" si="925"/>
        <v>1212.296</v>
      </c>
      <c r="F1900" s="106">
        <f t="shared" si="926"/>
        <v>46132</v>
      </c>
      <c r="G1900" s="107">
        <f t="shared" si="905"/>
        <v>2.3680537640811128E-3</v>
      </c>
      <c r="H1900" s="108">
        <f t="shared" si="919"/>
        <v>46195</v>
      </c>
      <c r="I1900" s="108">
        <f t="shared" si="906"/>
        <v>46195</v>
      </c>
      <c r="J1900" s="109">
        <f t="shared" si="913"/>
        <v>22</v>
      </c>
      <c r="K1900" s="109">
        <f t="shared" ref="K1900:K1963" si="929">(J1900-(NETWORKDAYS(A1900,I1900,AD$171:AD$502)-1))</f>
        <v>3</v>
      </c>
      <c r="L1900" s="8">
        <f t="shared" si="914"/>
        <v>1.00032258</v>
      </c>
      <c r="M1900" s="110">
        <f t="shared" si="928"/>
        <v>1.0023680500000001</v>
      </c>
      <c r="N1900" s="110">
        <f t="shared" si="923"/>
        <v>1.423048459658431</v>
      </c>
      <c r="O1900" s="103">
        <f t="shared" si="927"/>
        <v>1.4235074999999999</v>
      </c>
      <c r="P1900" s="103">
        <f t="shared" si="907"/>
        <v>159.42066555</v>
      </c>
      <c r="Q1900" s="11">
        <f t="shared" si="922"/>
        <v>0</v>
      </c>
      <c r="R1900" s="7">
        <f t="shared" si="915"/>
        <v>0</v>
      </c>
      <c r="S1900" s="8">
        <f t="shared" si="908"/>
        <v>0</v>
      </c>
      <c r="T1900" s="113">
        <f t="shared" si="916"/>
        <v>0.1047</v>
      </c>
      <c r="U1900" s="111">
        <f t="shared" si="924"/>
        <v>3</v>
      </c>
      <c r="V1900" s="111">
        <v>252</v>
      </c>
      <c r="W1900" s="110">
        <f t="shared" si="909"/>
        <v>1.0011861049999999</v>
      </c>
      <c r="X1900" s="103">
        <f t="shared" si="910"/>
        <v>0.18908964</v>
      </c>
      <c r="Y1900" s="8">
        <f t="shared" si="917"/>
        <v>0</v>
      </c>
      <c r="Z1900" s="114" t="str">
        <f t="shared" si="920"/>
        <v>A+J=</v>
      </c>
      <c r="AA1900" s="108">
        <f t="shared" si="921"/>
        <v>46195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>
        <f t="shared" si="911"/>
        <v>46166</v>
      </c>
      <c r="B1901" s="103">
        <f t="shared" si="904"/>
        <v>159.60975518999999</v>
      </c>
      <c r="C1901" s="103">
        <f t="shared" si="918"/>
        <v>111.99144757000001</v>
      </c>
      <c r="D1901" s="104">
        <f t="shared" si="912"/>
        <v>1209.432</v>
      </c>
      <c r="E1901" s="105">
        <f t="shared" si="925"/>
        <v>1212.296</v>
      </c>
      <c r="F1901" s="106">
        <f t="shared" si="926"/>
        <v>46132</v>
      </c>
      <c r="G1901" s="107">
        <f t="shared" si="905"/>
        <v>2.3680537640811128E-3</v>
      </c>
      <c r="H1901" s="108">
        <f t="shared" si="919"/>
        <v>46195</v>
      </c>
      <c r="I1901" s="108">
        <f t="shared" si="906"/>
        <v>46195</v>
      </c>
      <c r="J1901" s="109">
        <f t="shared" si="913"/>
        <v>22</v>
      </c>
      <c r="K1901" s="109">
        <f t="shared" si="929"/>
        <v>3</v>
      </c>
      <c r="L1901" s="8">
        <f t="shared" si="914"/>
        <v>1.00032258</v>
      </c>
      <c r="M1901" s="110">
        <f t="shared" si="928"/>
        <v>1.0023680500000001</v>
      </c>
      <c r="N1901" s="110">
        <f t="shared" si="923"/>
        <v>1.423048459658431</v>
      </c>
      <c r="O1901" s="103">
        <f t="shared" si="927"/>
        <v>1.4235074999999999</v>
      </c>
      <c r="P1901" s="103">
        <f t="shared" si="907"/>
        <v>159.42066555</v>
      </c>
      <c r="Q1901" s="11">
        <f t="shared" si="922"/>
        <v>0</v>
      </c>
      <c r="R1901" s="7">
        <f t="shared" si="915"/>
        <v>0</v>
      </c>
      <c r="S1901" s="8">
        <f t="shared" si="908"/>
        <v>0</v>
      </c>
      <c r="T1901" s="113">
        <f t="shared" si="916"/>
        <v>0.1047</v>
      </c>
      <c r="U1901" s="111">
        <f t="shared" si="924"/>
        <v>3</v>
      </c>
      <c r="V1901" s="111">
        <v>252</v>
      </c>
      <c r="W1901" s="110">
        <f t="shared" si="909"/>
        <v>1.0011861049999999</v>
      </c>
      <c r="X1901" s="103">
        <f t="shared" si="910"/>
        <v>0.18908964</v>
      </c>
      <c r="Y1901" s="8">
        <f t="shared" si="917"/>
        <v>0</v>
      </c>
      <c r="Z1901" s="114" t="str">
        <f t="shared" si="920"/>
        <v>A+J=</v>
      </c>
      <c r="AA1901" s="108">
        <f t="shared" si="921"/>
        <v>46195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>
        <f t="shared" si="911"/>
        <v>46167</v>
      </c>
      <c r="B1902" s="103">
        <f t="shared" si="904"/>
        <v>159.60975518999999</v>
      </c>
      <c r="C1902" s="103">
        <f t="shared" si="918"/>
        <v>111.99144757000001</v>
      </c>
      <c r="D1902" s="104">
        <f t="shared" si="912"/>
        <v>1209.432</v>
      </c>
      <c r="E1902" s="105">
        <f t="shared" si="925"/>
        <v>1212.296</v>
      </c>
      <c r="F1902" s="106">
        <f t="shared" si="926"/>
        <v>46132</v>
      </c>
      <c r="G1902" s="107">
        <f t="shared" si="905"/>
        <v>2.3680537640811128E-3</v>
      </c>
      <c r="H1902" s="108">
        <f t="shared" si="919"/>
        <v>46195</v>
      </c>
      <c r="I1902" s="108">
        <f t="shared" si="906"/>
        <v>46195</v>
      </c>
      <c r="J1902" s="109">
        <f t="shared" si="913"/>
        <v>22</v>
      </c>
      <c r="K1902" s="109">
        <f t="shared" si="929"/>
        <v>3</v>
      </c>
      <c r="L1902" s="8">
        <f t="shared" si="914"/>
        <v>1.00032258</v>
      </c>
      <c r="M1902" s="110">
        <f t="shared" si="928"/>
        <v>1.0023680500000001</v>
      </c>
      <c r="N1902" s="110">
        <f t="shared" si="923"/>
        <v>1.423048459658431</v>
      </c>
      <c r="O1902" s="103">
        <f t="shared" si="927"/>
        <v>1.4235074999999999</v>
      </c>
      <c r="P1902" s="103">
        <f t="shared" si="907"/>
        <v>159.42066555</v>
      </c>
      <c r="Q1902" s="11">
        <f t="shared" si="922"/>
        <v>0</v>
      </c>
      <c r="R1902" s="7">
        <f t="shared" si="915"/>
        <v>0</v>
      </c>
      <c r="S1902" s="8">
        <f t="shared" si="908"/>
        <v>0</v>
      </c>
      <c r="T1902" s="113">
        <f t="shared" si="916"/>
        <v>0.1047</v>
      </c>
      <c r="U1902" s="111">
        <f t="shared" si="924"/>
        <v>3</v>
      </c>
      <c r="V1902" s="111">
        <v>252</v>
      </c>
      <c r="W1902" s="110">
        <f t="shared" si="909"/>
        <v>1.0011861049999999</v>
      </c>
      <c r="X1902" s="103">
        <f t="shared" si="910"/>
        <v>0.18908964</v>
      </c>
      <c r="Y1902" s="8">
        <f t="shared" si="917"/>
        <v>0</v>
      </c>
      <c r="Z1902" s="114" t="str">
        <f t="shared" si="920"/>
        <v>A+J=</v>
      </c>
      <c r="AA1902" s="108">
        <f t="shared" si="921"/>
        <v>46195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>
        <f t="shared" si="911"/>
        <v>46168</v>
      </c>
      <c r="B1903" s="103">
        <f t="shared" si="904"/>
        <v>159.69000232000002</v>
      </c>
      <c r="C1903" s="103">
        <f t="shared" si="918"/>
        <v>111.99144757000001</v>
      </c>
      <c r="D1903" s="104">
        <f t="shared" si="912"/>
        <v>1209.432</v>
      </c>
      <c r="E1903" s="105">
        <f t="shared" si="925"/>
        <v>1212.296</v>
      </c>
      <c r="F1903" s="106">
        <f t="shared" si="926"/>
        <v>46132</v>
      </c>
      <c r="G1903" s="107">
        <f t="shared" si="905"/>
        <v>2.3680537640811128E-3</v>
      </c>
      <c r="H1903" s="108">
        <f t="shared" si="919"/>
        <v>46195</v>
      </c>
      <c r="I1903" s="108">
        <f t="shared" si="906"/>
        <v>46195</v>
      </c>
      <c r="J1903" s="109">
        <f t="shared" si="913"/>
        <v>22</v>
      </c>
      <c r="K1903" s="109">
        <f t="shared" si="929"/>
        <v>4</v>
      </c>
      <c r="L1903" s="8">
        <f t="shared" si="914"/>
        <v>1.00043013</v>
      </c>
      <c r="M1903" s="110">
        <f t="shared" si="928"/>
        <v>1.0023680500000001</v>
      </c>
      <c r="N1903" s="110">
        <f t="shared" si="923"/>
        <v>1.423048459658431</v>
      </c>
      <c r="O1903" s="103">
        <f t="shared" si="927"/>
        <v>1.4236605499999999</v>
      </c>
      <c r="P1903" s="103">
        <f t="shared" si="907"/>
        <v>159.43780584000001</v>
      </c>
      <c r="Q1903" s="11">
        <f t="shared" si="922"/>
        <v>0</v>
      </c>
      <c r="R1903" s="7">
        <f t="shared" si="915"/>
        <v>0</v>
      </c>
      <c r="S1903" s="8">
        <f t="shared" si="908"/>
        <v>0</v>
      </c>
      <c r="T1903" s="113">
        <f t="shared" si="916"/>
        <v>0.1047</v>
      </c>
      <c r="U1903" s="111">
        <f t="shared" si="924"/>
        <v>4</v>
      </c>
      <c r="V1903" s="111">
        <v>252</v>
      </c>
      <c r="W1903" s="110">
        <f t="shared" si="909"/>
        <v>1.001581786</v>
      </c>
      <c r="X1903" s="103">
        <f t="shared" si="910"/>
        <v>0.25219648</v>
      </c>
      <c r="Y1903" s="8">
        <f t="shared" si="917"/>
        <v>0</v>
      </c>
      <c r="Z1903" s="114" t="str">
        <f t="shared" si="920"/>
        <v>A+J=</v>
      </c>
      <c r="AA1903" s="108">
        <f t="shared" si="921"/>
        <v>46195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>
        <f t="shared" si="911"/>
        <v>46169</v>
      </c>
      <c r="B1904" s="103">
        <f t="shared" si="904"/>
        <v>159.77029141999998</v>
      </c>
      <c r="C1904" s="103">
        <f t="shared" si="918"/>
        <v>111.99144757000001</v>
      </c>
      <c r="D1904" s="104">
        <f t="shared" si="912"/>
        <v>1209.432</v>
      </c>
      <c r="E1904" s="105">
        <f t="shared" si="925"/>
        <v>1212.296</v>
      </c>
      <c r="F1904" s="106">
        <f t="shared" si="926"/>
        <v>46132</v>
      </c>
      <c r="G1904" s="107">
        <f t="shared" si="905"/>
        <v>2.3680537640811128E-3</v>
      </c>
      <c r="H1904" s="108">
        <f t="shared" si="919"/>
        <v>46195</v>
      </c>
      <c r="I1904" s="108">
        <f t="shared" si="906"/>
        <v>46195</v>
      </c>
      <c r="J1904" s="109">
        <f t="shared" si="913"/>
        <v>22</v>
      </c>
      <c r="K1904" s="109">
        <f t="shared" si="929"/>
        <v>5</v>
      </c>
      <c r="L1904" s="8">
        <f t="shared" si="914"/>
        <v>1.0005377</v>
      </c>
      <c r="M1904" s="110">
        <f t="shared" si="928"/>
        <v>1.0023680500000001</v>
      </c>
      <c r="N1904" s="110">
        <f t="shared" si="923"/>
        <v>1.423048459658431</v>
      </c>
      <c r="O1904" s="103">
        <f t="shared" si="927"/>
        <v>1.4238136299999999</v>
      </c>
      <c r="P1904" s="103">
        <f t="shared" si="907"/>
        <v>159.45494948999999</v>
      </c>
      <c r="Q1904" s="11">
        <f t="shared" si="922"/>
        <v>0</v>
      </c>
      <c r="R1904" s="7">
        <f t="shared" si="915"/>
        <v>0</v>
      </c>
      <c r="S1904" s="8">
        <f t="shared" si="908"/>
        <v>0</v>
      </c>
      <c r="T1904" s="113">
        <f t="shared" si="916"/>
        <v>0.1047</v>
      </c>
      <c r="U1904" s="111">
        <f t="shared" si="924"/>
        <v>5</v>
      </c>
      <c r="V1904" s="111">
        <v>252</v>
      </c>
      <c r="W1904" s="110">
        <f t="shared" si="909"/>
        <v>1.001977624</v>
      </c>
      <c r="X1904" s="103">
        <f t="shared" si="910"/>
        <v>0.31534192999999999</v>
      </c>
      <c r="Y1904" s="8">
        <f t="shared" si="917"/>
        <v>0</v>
      </c>
      <c r="Z1904" s="114" t="str">
        <f t="shared" si="920"/>
        <v>A+J=</v>
      </c>
      <c r="AA1904" s="108">
        <f t="shared" si="921"/>
        <v>46195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>
        <f t="shared" si="911"/>
        <v>46170</v>
      </c>
      <c r="B1905" s="103">
        <f t="shared" si="904"/>
        <v>159.85061880999999</v>
      </c>
      <c r="C1905" s="103">
        <f t="shared" si="918"/>
        <v>111.99144757000001</v>
      </c>
      <c r="D1905" s="104">
        <f t="shared" si="912"/>
        <v>1209.432</v>
      </c>
      <c r="E1905" s="105">
        <f t="shared" si="925"/>
        <v>1212.296</v>
      </c>
      <c r="F1905" s="106">
        <f t="shared" si="926"/>
        <v>46132</v>
      </c>
      <c r="G1905" s="107">
        <f t="shared" si="905"/>
        <v>2.3680537640811128E-3</v>
      </c>
      <c r="H1905" s="108">
        <f t="shared" si="919"/>
        <v>46195</v>
      </c>
      <c r="I1905" s="108">
        <f t="shared" si="906"/>
        <v>46195</v>
      </c>
      <c r="J1905" s="109">
        <f t="shared" si="913"/>
        <v>22</v>
      </c>
      <c r="K1905" s="109">
        <f t="shared" si="929"/>
        <v>6</v>
      </c>
      <c r="L1905" s="8">
        <f t="shared" si="914"/>
        <v>1.0006452699999999</v>
      </c>
      <c r="M1905" s="110">
        <f t="shared" si="928"/>
        <v>1.0023680500000001</v>
      </c>
      <c r="N1905" s="110">
        <f t="shared" si="923"/>
        <v>1.423048459658431</v>
      </c>
      <c r="O1905" s="103">
        <f t="shared" si="927"/>
        <v>1.42396671</v>
      </c>
      <c r="P1905" s="103">
        <f t="shared" si="907"/>
        <v>159.47209314</v>
      </c>
      <c r="Q1905" s="11">
        <f t="shared" si="922"/>
        <v>0</v>
      </c>
      <c r="R1905" s="7">
        <f t="shared" si="915"/>
        <v>0</v>
      </c>
      <c r="S1905" s="8">
        <f t="shared" si="908"/>
        <v>0</v>
      </c>
      <c r="T1905" s="113">
        <f t="shared" si="916"/>
        <v>0.1047</v>
      </c>
      <c r="U1905" s="111">
        <f t="shared" si="924"/>
        <v>6</v>
      </c>
      <c r="V1905" s="111">
        <v>252</v>
      </c>
      <c r="W1905" s="110">
        <f t="shared" si="909"/>
        <v>1.0023736169999999</v>
      </c>
      <c r="X1905" s="103">
        <f t="shared" si="910"/>
        <v>0.37852566999999998</v>
      </c>
      <c r="Y1905" s="8">
        <f t="shared" si="917"/>
        <v>0</v>
      </c>
      <c r="Z1905" s="114" t="str">
        <f t="shared" si="920"/>
        <v>A+J=</v>
      </c>
      <c r="AA1905" s="108">
        <f t="shared" si="921"/>
        <v>46195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>
        <f t="shared" si="911"/>
        <v>46171</v>
      </c>
      <c r="B1906" s="103">
        <f t="shared" si="904"/>
        <v>159.93098721999999</v>
      </c>
      <c r="C1906" s="103">
        <f t="shared" si="918"/>
        <v>111.99144757000001</v>
      </c>
      <c r="D1906" s="104">
        <f t="shared" si="912"/>
        <v>1209.432</v>
      </c>
      <c r="E1906" s="105">
        <f t="shared" si="925"/>
        <v>1212.296</v>
      </c>
      <c r="F1906" s="106">
        <f t="shared" si="926"/>
        <v>46132</v>
      </c>
      <c r="G1906" s="107">
        <f t="shared" si="905"/>
        <v>2.3680537640811128E-3</v>
      </c>
      <c r="H1906" s="108">
        <f t="shared" si="919"/>
        <v>46195</v>
      </c>
      <c r="I1906" s="108">
        <f t="shared" si="906"/>
        <v>46195</v>
      </c>
      <c r="J1906" s="109">
        <f t="shared" si="913"/>
        <v>22</v>
      </c>
      <c r="K1906" s="109">
        <f t="shared" si="929"/>
        <v>7</v>
      </c>
      <c r="L1906" s="8">
        <f t="shared" si="914"/>
        <v>1.00075286</v>
      </c>
      <c r="M1906" s="110">
        <f t="shared" si="928"/>
        <v>1.0023680500000001</v>
      </c>
      <c r="N1906" s="110">
        <f t="shared" si="923"/>
        <v>1.423048459658431</v>
      </c>
      <c r="O1906" s="103">
        <f t="shared" si="927"/>
        <v>1.4241198100000001</v>
      </c>
      <c r="P1906" s="103">
        <f t="shared" si="907"/>
        <v>159.48923902999999</v>
      </c>
      <c r="Q1906" s="11">
        <f t="shared" si="922"/>
        <v>0</v>
      </c>
      <c r="R1906" s="7">
        <f t="shared" si="915"/>
        <v>0</v>
      </c>
      <c r="S1906" s="8">
        <f t="shared" si="908"/>
        <v>0</v>
      </c>
      <c r="T1906" s="113">
        <f t="shared" si="916"/>
        <v>0.1047</v>
      </c>
      <c r="U1906" s="111">
        <f t="shared" si="924"/>
        <v>7</v>
      </c>
      <c r="V1906" s="111">
        <v>252</v>
      </c>
      <c r="W1906" s="110">
        <f t="shared" si="909"/>
        <v>1.0027697680000001</v>
      </c>
      <c r="X1906" s="103">
        <f t="shared" si="910"/>
        <v>0.44174818999999999</v>
      </c>
      <c r="Y1906" s="8">
        <f t="shared" si="917"/>
        <v>0</v>
      </c>
      <c r="Z1906" s="114" t="str">
        <f t="shared" si="920"/>
        <v>A+J=</v>
      </c>
      <c r="AA1906" s="108">
        <f t="shared" si="921"/>
        <v>46195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>
        <f t="shared" si="911"/>
        <v>46172</v>
      </c>
      <c r="B1907" s="103">
        <f t="shared" si="904"/>
        <v>160.01139634</v>
      </c>
      <c r="C1907" s="103">
        <f t="shared" si="918"/>
        <v>111.99144757000001</v>
      </c>
      <c r="D1907" s="104">
        <f t="shared" si="912"/>
        <v>1209.432</v>
      </c>
      <c r="E1907" s="105">
        <f t="shared" si="925"/>
        <v>1212.296</v>
      </c>
      <c r="F1907" s="106">
        <f t="shared" si="926"/>
        <v>46132</v>
      </c>
      <c r="G1907" s="107">
        <f t="shared" si="905"/>
        <v>2.3680537640811128E-3</v>
      </c>
      <c r="H1907" s="108">
        <f t="shared" si="919"/>
        <v>46195</v>
      </c>
      <c r="I1907" s="108">
        <f t="shared" si="906"/>
        <v>46195</v>
      </c>
      <c r="J1907" s="109">
        <f t="shared" si="913"/>
        <v>22</v>
      </c>
      <c r="K1907" s="109">
        <f t="shared" si="929"/>
        <v>8</v>
      </c>
      <c r="L1907" s="8">
        <f t="shared" si="914"/>
        <v>1.00086046</v>
      </c>
      <c r="M1907" s="110">
        <f t="shared" si="928"/>
        <v>1.0023680500000001</v>
      </c>
      <c r="N1907" s="110">
        <f t="shared" si="923"/>
        <v>1.423048459658431</v>
      </c>
      <c r="O1907" s="103">
        <f t="shared" si="927"/>
        <v>1.4242729300000001</v>
      </c>
      <c r="P1907" s="103">
        <f t="shared" si="907"/>
        <v>159.50638716</v>
      </c>
      <c r="Q1907" s="11">
        <f t="shared" si="922"/>
        <v>0</v>
      </c>
      <c r="R1907" s="7">
        <f t="shared" si="915"/>
        <v>0</v>
      </c>
      <c r="S1907" s="8">
        <f t="shared" si="908"/>
        <v>0</v>
      </c>
      <c r="T1907" s="113">
        <f t="shared" si="916"/>
        <v>0.1047</v>
      </c>
      <c r="U1907" s="111">
        <f t="shared" si="924"/>
        <v>8</v>
      </c>
      <c r="V1907" s="111">
        <v>252</v>
      </c>
      <c r="W1907" s="110">
        <f t="shared" si="909"/>
        <v>1.003166075</v>
      </c>
      <c r="X1907" s="103">
        <f t="shared" si="910"/>
        <v>0.50500917999999995</v>
      </c>
      <c r="Y1907" s="8">
        <f t="shared" si="917"/>
        <v>0</v>
      </c>
      <c r="Z1907" s="114" t="str">
        <f t="shared" si="920"/>
        <v>A+J=</v>
      </c>
      <c r="AA1907" s="108">
        <f t="shared" si="921"/>
        <v>46195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>
        <f t="shared" si="911"/>
        <v>46173</v>
      </c>
      <c r="B1908" s="103">
        <f t="shared" si="904"/>
        <v>160.01139634</v>
      </c>
      <c r="C1908" s="103">
        <f t="shared" si="918"/>
        <v>111.99144757000001</v>
      </c>
      <c r="D1908" s="104">
        <f t="shared" si="912"/>
        <v>1209.432</v>
      </c>
      <c r="E1908" s="105">
        <f t="shared" si="925"/>
        <v>1212.296</v>
      </c>
      <c r="F1908" s="106">
        <f t="shared" si="926"/>
        <v>46132</v>
      </c>
      <c r="G1908" s="107">
        <f t="shared" si="905"/>
        <v>2.3680537640811128E-3</v>
      </c>
      <c r="H1908" s="108">
        <f t="shared" si="919"/>
        <v>46195</v>
      </c>
      <c r="I1908" s="108">
        <f t="shared" si="906"/>
        <v>46195</v>
      </c>
      <c r="J1908" s="109">
        <f t="shared" si="913"/>
        <v>22</v>
      </c>
      <c r="K1908" s="109">
        <f t="shared" si="929"/>
        <v>8</v>
      </c>
      <c r="L1908" s="8">
        <f t="shared" si="914"/>
        <v>1.00086046</v>
      </c>
      <c r="M1908" s="110">
        <f t="shared" si="928"/>
        <v>1.0023680500000001</v>
      </c>
      <c r="N1908" s="110">
        <f t="shared" si="923"/>
        <v>1.423048459658431</v>
      </c>
      <c r="O1908" s="103">
        <f t="shared" si="927"/>
        <v>1.4242729300000001</v>
      </c>
      <c r="P1908" s="103">
        <f t="shared" si="907"/>
        <v>159.50638716</v>
      </c>
      <c r="Q1908" s="11">
        <f t="shared" si="922"/>
        <v>0</v>
      </c>
      <c r="R1908" s="7">
        <f t="shared" si="915"/>
        <v>0</v>
      </c>
      <c r="S1908" s="8">
        <f t="shared" si="908"/>
        <v>0</v>
      </c>
      <c r="T1908" s="113">
        <f t="shared" si="916"/>
        <v>0.1047</v>
      </c>
      <c r="U1908" s="111">
        <f t="shared" si="924"/>
        <v>8</v>
      </c>
      <c r="V1908" s="111">
        <v>252</v>
      </c>
      <c r="W1908" s="110">
        <f t="shared" si="909"/>
        <v>1.003166075</v>
      </c>
      <c r="X1908" s="103">
        <f t="shared" si="910"/>
        <v>0.50500917999999995</v>
      </c>
      <c r="Y1908" s="8">
        <f t="shared" si="917"/>
        <v>0</v>
      </c>
      <c r="Z1908" s="114" t="str">
        <f t="shared" si="920"/>
        <v>A+J=</v>
      </c>
      <c r="AA1908" s="108">
        <f t="shared" si="921"/>
        <v>46195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>
        <f t="shared" si="911"/>
        <v>46174</v>
      </c>
      <c r="B1909" s="103">
        <f t="shared" si="904"/>
        <v>160.01139634</v>
      </c>
      <c r="C1909" s="103">
        <f t="shared" si="918"/>
        <v>111.99144757000001</v>
      </c>
      <c r="D1909" s="104">
        <f t="shared" si="912"/>
        <v>1209.432</v>
      </c>
      <c r="E1909" s="105">
        <f t="shared" si="925"/>
        <v>1212.296</v>
      </c>
      <c r="F1909" s="106">
        <f t="shared" si="926"/>
        <v>46132</v>
      </c>
      <c r="G1909" s="107">
        <f t="shared" si="905"/>
        <v>2.3680537640811128E-3</v>
      </c>
      <c r="H1909" s="108">
        <f t="shared" si="919"/>
        <v>46195</v>
      </c>
      <c r="I1909" s="108">
        <f t="shared" si="906"/>
        <v>46195</v>
      </c>
      <c r="J1909" s="109">
        <f t="shared" si="913"/>
        <v>22</v>
      </c>
      <c r="K1909" s="109">
        <f t="shared" si="929"/>
        <v>8</v>
      </c>
      <c r="L1909" s="8">
        <f t="shared" si="914"/>
        <v>1.00086046</v>
      </c>
      <c r="M1909" s="110">
        <f t="shared" si="928"/>
        <v>1.0023680500000001</v>
      </c>
      <c r="N1909" s="110">
        <f t="shared" si="923"/>
        <v>1.423048459658431</v>
      </c>
      <c r="O1909" s="103">
        <f t="shared" si="927"/>
        <v>1.4242729300000001</v>
      </c>
      <c r="P1909" s="103">
        <f t="shared" si="907"/>
        <v>159.50638716</v>
      </c>
      <c r="Q1909" s="11">
        <f t="shared" si="922"/>
        <v>0</v>
      </c>
      <c r="R1909" s="7">
        <f t="shared" si="915"/>
        <v>0</v>
      </c>
      <c r="S1909" s="8">
        <f t="shared" si="908"/>
        <v>0</v>
      </c>
      <c r="T1909" s="113">
        <f t="shared" si="916"/>
        <v>0.1047</v>
      </c>
      <c r="U1909" s="111">
        <f t="shared" si="924"/>
        <v>8</v>
      </c>
      <c r="V1909" s="111">
        <v>252</v>
      </c>
      <c r="W1909" s="110">
        <f t="shared" si="909"/>
        <v>1.003166075</v>
      </c>
      <c r="X1909" s="103">
        <f t="shared" si="910"/>
        <v>0.50500917999999995</v>
      </c>
      <c r="Y1909" s="8">
        <f t="shared" si="917"/>
        <v>0</v>
      </c>
      <c r="Z1909" s="114" t="str">
        <f t="shared" si="920"/>
        <v>A+J=</v>
      </c>
      <c r="AA1909" s="108">
        <f t="shared" si="921"/>
        <v>46195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>
        <f t="shared" si="911"/>
        <v>46175</v>
      </c>
      <c r="B1910" s="103">
        <f t="shared" si="904"/>
        <v>160.09184619000001</v>
      </c>
      <c r="C1910" s="103">
        <f t="shared" si="918"/>
        <v>111.99144757000001</v>
      </c>
      <c r="D1910" s="104">
        <f t="shared" si="912"/>
        <v>1209.432</v>
      </c>
      <c r="E1910" s="105">
        <f t="shared" si="925"/>
        <v>1212.296</v>
      </c>
      <c r="F1910" s="106">
        <f t="shared" si="926"/>
        <v>46132</v>
      </c>
      <c r="G1910" s="107">
        <f t="shared" si="905"/>
        <v>2.3680537640811128E-3</v>
      </c>
      <c r="H1910" s="108">
        <f t="shared" si="919"/>
        <v>46195</v>
      </c>
      <c r="I1910" s="108">
        <f t="shared" si="906"/>
        <v>46195</v>
      </c>
      <c r="J1910" s="109">
        <f t="shared" si="913"/>
        <v>22</v>
      </c>
      <c r="K1910" s="109">
        <f t="shared" si="929"/>
        <v>9</v>
      </c>
      <c r="L1910" s="8">
        <f t="shared" si="914"/>
        <v>1.0009680700000001</v>
      </c>
      <c r="M1910" s="110">
        <f t="shared" si="928"/>
        <v>1.0023680500000001</v>
      </c>
      <c r="N1910" s="110">
        <f t="shared" si="923"/>
        <v>1.423048459658431</v>
      </c>
      <c r="O1910" s="103">
        <f t="shared" si="927"/>
        <v>1.42442607</v>
      </c>
      <c r="P1910" s="103">
        <f t="shared" si="907"/>
        <v>159.52353753</v>
      </c>
      <c r="Q1910" s="11">
        <f t="shared" si="922"/>
        <v>0</v>
      </c>
      <c r="R1910" s="7">
        <f t="shared" si="915"/>
        <v>0</v>
      </c>
      <c r="S1910" s="8">
        <f t="shared" si="908"/>
        <v>0</v>
      </c>
      <c r="T1910" s="113">
        <f t="shared" si="916"/>
        <v>0.1047</v>
      </c>
      <c r="U1910" s="111">
        <f t="shared" si="924"/>
        <v>9</v>
      </c>
      <c r="V1910" s="111">
        <v>252</v>
      </c>
      <c r="W1910" s="110">
        <f t="shared" si="909"/>
        <v>1.0035625379999999</v>
      </c>
      <c r="X1910" s="103">
        <f t="shared" si="910"/>
        <v>0.56830866000000002</v>
      </c>
      <c r="Y1910" s="8">
        <f t="shared" si="917"/>
        <v>0</v>
      </c>
      <c r="Z1910" s="114" t="str">
        <f t="shared" si="920"/>
        <v>A+J=</v>
      </c>
      <c r="AA1910" s="108">
        <f t="shared" si="921"/>
        <v>46195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>
        <f t="shared" si="911"/>
        <v>46176</v>
      </c>
      <c r="B1911" s="103">
        <f t="shared" si="904"/>
        <v>160.17233468999999</v>
      </c>
      <c r="C1911" s="103">
        <f t="shared" si="918"/>
        <v>111.99144757000001</v>
      </c>
      <c r="D1911" s="104">
        <f t="shared" si="912"/>
        <v>1209.432</v>
      </c>
      <c r="E1911" s="105">
        <f t="shared" si="925"/>
        <v>1212.296</v>
      </c>
      <c r="F1911" s="106">
        <f t="shared" si="926"/>
        <v>46132</v>
      </c>
      <c r="G1911" s="107">
        <f t="shared" si="905"/>
        <v>2.3680537640811128E-3</v>
      </c>
      <c r="H1911" s="108">
        <f t="shared" si="919"/>
        <v>46195</v>
      </c>
      <c r="I1911" s="108">
        <f t="shared" si="906"/>
        <v>46195</v>
      </c>
      <c r="J1911" s="109">
        <f t="shared" si="913"/>
        <v>22</v>
      </c>
      <c r="K1911" s="109">
        <f t="shared" si="929"/>
        <v>10</v>
      </c>
      <c r="L1911" s="8">
        <f t="shared" si="914"/>
        <v>1.00107569</v>
      </c>
      <c r="M1911" s="110">
        <f t="shared" si="928"/>
        <v>1.0023680500000001</v>
      </c>
      <c r="N1911" s="110">
        <f t="shared" si="923"/>
        <v>1.423048459658431</v>
      </c>
      <c r="O1911" s="103">
        <f t="shared" si="927"/>
        <v>1.4245792100000001</v>
      </c>
      <c r="P1911" s="103">
        <f t="shared" si="907"/>
        <v>159.54068789999999</v>
      </c>
      <c r="Q1911" s="11">
        <f t="shared" si="922"/>
        <v>0</v>
      </c>
      <c r="R1911" s="7">
        <f t="shared" si="915"/>
        <v>0</v>
      </c>
      <c r="S1911" s="8">
        <f t="shared" si="908"/>
        <v>0</v>
      </c>
      <c r="T1911" s="113">
        <f t="shared" si="916"/>
        <v>0.1047</v>
      </c>
      <c r="U1911" s="111">
        <f t="shared" si="924"/>
        <v>10</v>
      </c>
      <c r="V1911" s="111">
        <v>252</v>
      </c>
      <c r="W1911" s="110">
        <f t="shared" si="909"/>
        <v>1.003959158</v>
      </c>
      <c r="X1911" s="103">
        <f t="shared" si="910"/>
        <v>0.63164679000000001</v>
      </c>
      <c r="Y1911" s="8">
        <f t="shared" si="917"/>
        <v>0</v>
      </c>
      <c r="Z1911" s="114" t="str">
        <f t="shared" si="920"/>
        <v>A+J=</v>
      </c>
      <c r="AA1911" s="108">
        <f t="shared" si="921"/>
        <v>46195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>
        <f t="shared" si="911"/>
        <v>46177</v>
      </c>
      <c r="B1912" s="103">
        <f t="shared" si="904"/>
        <v>160.25286521000001</v>
      </c>
      <c r="C1912" s="103">
        <f t="shared" si="918"/>
        <v>111.99144757000001</v>
      </c>
      <c r="D1912" s="104">
        <f t="shared" si="912"/>
        <v>1209.432</v>
      </c>
      <c r="E1912" s="105">
        <f t="shared" si="925"/>
        <v>1212.296</v>
      </c>
      <c r="F1912" s="106">
        <f t="shared" si="926"/>
        <v>46132</v>
      </c>
      <c r="G1912" s="107">
        <f t="shared" si="905"/>
        <v>2.3680537640811128E-3</v>
      </c>
      <c r="H1912" s="108">
        <f t="shared" si="919"/>
        <v>46195</v>
      </c>
      <c r="I1912" s="108">
        <f t="shared" si="906"/>
        <v>46195</v>
      </c>
      <c r="J1912" s="109">
        <f t="shared" si="913"/>
        <v>22</v>
      </c>
      <c r="K1912" s="109">
        <f t="shared" si="929"/>
        <v>11</v>
      </c>
      <c r="L1912" s="8">
        <f t="shared" si="914"/>
        <v>1.00118332</v>
      </c>
      <c r="M1912" s="110">
        <f t="shared" si="928"/>
        <v>1.0023680500000001</v>
      </c>
      <c r="N1912" s="110">
        <f t="shared" si="923"/>
        <v>1.423048459658431</v>
      </c>
      <c r="O1912" s="103">
        <f t="shared" si="927"/>
        <v>1.42473238</v>
      </c>
      <c r="P1912" s="103">
        <f t="shared" si="907"/>
        <v>159.55784163000001</v>
      </c>
      <c r="Q1912" s="11">
        <f t="shared" si="922"/>
        <v>0</v>
      </c>
      <c r="R1912" s="7">
        <f t="shared" si="915"/>
        <v>0</v>
      </c>
      <c r="S1912" s="8">
        <f t="shared" si="908"/>
        <v>0</v>
      </c>
      <c r="T1912" s="113">
        <f t="shared" si="916"/>
        <v>0.1047</v>
      </c>
      <c r="U1912" s="111">
        <f t="shared" si="924"/>
        <v>11</v>
      </c>
      <c r="V1912" s="111">
        <v>252</v>
      </c>
      <c r="W1912" s="110">
        <f t="shared" si="909"/>
        <v>1.004355935</v>
      </c>
      <c r="X1912" s="103">
        <f t="shared" si="910"/>
        <v>0.69502357999999997</v>
      </c>
      <c r="Y1912" s="8">
        <f t="shared" si="917"/>
        <v>0</v>
      </c>
      <c r="Z1912" s="114" t="str">
        <f t="shared" si="920"/>
        <v>A+J=</v>
      </c>
      <c r="AA1912" s="108">
        <f t="shared" si="921"/>
        <v>46195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>
        <f t="shared" si="911"/>
        <v>46178</v>
      </c>
      <c r="B1913" s="103">
        <f t="shared" si="904"/>
        <v>160.25286521000001</v>
      </c>
      <c r="C1913" s="103">
        <f t="shared" si="918"/>
        <v>111.99144757000001</v>
      </c>
      <c r="D1913" s="104">
        <f t="shared" si="912"/>
        <v>1209.432</v>
      </c>
      <c r="E1913" s="105">
        <f t="shared" si="925"/>
        <v>1212.296</v>
      </c>
      <c r="F1913" s="106">
        <f t="shared" si="926"/>
        <v>46132</v>
      </c>
      <c r="G1913" s="107">
        <f t="shared" si="905"/>
        <v>2.3680537640811128E-3</v>
      </c>
      <c r="H1913" s="108">
        <f t="shared" si="919"/>
        <v>46195</v>
      </c>
      <c r="I1913" s="108">
        <f t="shared" si="906"/>
        <v>46195</v>
      </c>
      <c r="J1913" s="109">
        <f t="shared" si="913"/>
        <v>22</v>
      </c>
      <c r="K1913" s="109">
        <f t="shared" si="929"/>
        <v>11</v>
      </c>
      <c r="L1913" s="8">
        <f t="shared" si="914"/>
        <v>1.00118332</v>
      </c>
      <c r="M1913" s="110">
        <f t="shared" si="928"/>
        <v>1.0023680500000001</v>
      </c>
      <c r="N1913" s="110">
        <f t="shared" si="923"/>
        <v>1.423048459658431</v>
      </c>
      <c r="O1913" s="103">
        <f t="shared" si="927"/>
        <v>1.42473238</v>
      </c>
      <c r="P1913" s="103">
        <f t="shared" si="907"/>
        <v>159.55784163000001</v>
      </c>
      <c r="Q1913" s="11">
        <f t="shared" si="922"/>
        <v>0</v>
      </c>
      <c r="R1913" s="7">
        <f t="shared" si="915"/>
        <v>0</v>
      </c>
      <c r="S1913" s="8">
        <f t="shared" si="908"/>
        <v>0</v>
      </c>
      <c r="T1913" s="113">
        <f t="shared" si="916"/>
        <v>0.1047</v>
      </c>
      <c r="U1913" s="111">
        <f t="shared" si="924"/>
        <v>11</v>
      </c>
      <c r="V1913" s="111">
        <v>252</v>
      </c>
      <c r="W1913" s="110">
        <f t="shared" si="909"/>
        <v>1.004355935</v>
      </c>
      <c r="X1913" s="103">
        <f t="shared" si="910"/>
        <v>0.69502357999999997</v>
      </c>
      <c r="Y1913" s="8">
        <f t="shared" si="917"/>
        <v>0</v>
      </c>
      <c r="Z1913" s="114" t="str">
        <f t="shared" si="920"/>
        <v>A+J=</v>
      </c>
      <c r="AA1913" s="108">
        <f t="shared" si="921"/>
        <v>46195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>
        <f t="shared" si="911"/>
        <v>46179</v>
      </c>
      <c r="B1914" s="103">
        <f t="shared" si="904"/>
        <v>160.33343664999998</v>
      </c>
      <c r="C1914" s="103">
        <f t="shared" si="918"/>
        <v>111.99144757000001</v>
      </c>
      <c r="D1914" s="104">
        <f t="shared" si="912"/>
        <v>1209.432</v>
      </c>
      <c r="E1914" s="105">
        <f t="shared" si="925"/>
        <v>1212.296</v>
      </c>
      <c r="F1914" s="106">
        <f t="shared" si="926"/>
        <v>46132</v>
      </c>
      <c r="G1914" s="107">
        <f t="shared" si="905"/>
        <v>2.3680537640811128E-3</v>
      </c>
      <c r="H1914" s="108">
        <f t="shared" si="919"/>
        <v>46195</v>
      </c>
      <c r="I1914" s="108">
        <f t="shared" si="906"/>
        <v>46195</v>
      </c>
      <c r="J1914" s="109">
        <f t="shared" si="913"/>
        <v>22</v>
      </c>
      <c r="K1914" s="109">
        <f t="shared" si="929"/>
        <v>12</v>
      </c>
      <c r="L1914" s="8">
        <f t="shared" si="914"/>
        <v>1.0012909699999999</v>
      </c>
      <c r="M1914" s="110">
        <f t="shared" si="928"/>
        <v>1.0023680500000001</v>
      </c>
      <c r="N1914" s="110">
        <f t="shared" si="923"/>
        <v>1.423048459658431</v>
      </c>
      <c r="O1914" s="103">
        <f t="shared" si="927"/>
        <v>1.42488557</v>
      </c>
      <c r="P1914" s="103">
        <f t="shared" si="907"/>
        <v>159.57499759999999</v>
      </c>
      <c r="Q1914" s="11">
        <f t="shared" si="922"/>
        <v>0</v>
      </c>
      <c r="R1914" s="7">
        <f t="shared" si="915"/>
        <v>0</v>
      </c>
      <c r="S1914" s="8">
        <f t="shared" si="908"/>
        <v>0</v>
      </c>
      <c r="T1914" s="113">
        <f t="shared" si="916"/>
        <v>0.1047</v>
      </c>
      <c r="U1914" s="111">
        <f t="shared" si="924"/>
        <v>12</v>
      </c>
      <c r="V1914" s="111">
        <v>252</v>
      </c>
      <c r="W1914" s="110">
        <f t="shared" si="909"/>
        <v>1.004752869</v>
      </c>
      <c r="X1914" s="103">
        <f t="shared" si="910"/>
        <v>0.75843905</v>
      </c>
      <c r="Y1914" s="8">
        <f t="shared" si="917"/>
        <v>0</v>
      </c>
      <c r="Z1914" s="114" t="str">
        <f t="shared" si="920"/>
        <v>A+J=</v>
      </c>
      <c r="AA1914" s="108">
        <f t="shared" si="921"/>
        <v>46195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>
        <f t="shared" si="911"/>
        <v>46180</v>
      </c>
      <c r="B1915" s="103">
        <f t="shared" si="904"/>
        <v>160.33343664999998</v>
      </c>
      <c r="C1915" s="103">
        <f t="shared" si="918"/>
        <v>111.99144757000001</v>
      </c>
      <c r="D1915" s="104">
        <f t="shared" si="912"/>
        <v>1209.432</v>
      </c>
      <c r="E1915" s="105">
        <f t="shared" si="925"/>
        <v>1212.296</v>
      </c>
      <c r="F1915" s="106">
        <f t="shared" si="926"/>
        <v>46132</v>
      </c>
      <c r="G1915" s="107">
        <f t="shared" si="905"/>
        <v>2.3680537640811128E-3</v>
      </c>
      <c r="H1915" s="108">
        <f t="shared" si="919"/>
        <v>46195</v>
      </c>
      <c r="I1915" s="108">
        <f t="shared" si="906"/>
        <v>46195</v>
      </c>
      <c r="J1915" s="109">
        <f t="shared" si="913"/>
        <v>22</v>
      </c>
      <c r="K1915" s="109">
        <f t="shared" si="929"/>
        <v>12</v>
      </c>
      <c r="L1915" s="8">
        <f t="shared" si="914"/>
        <v>1.0012909699999999</v>
      </c>
      <c r="M1915" s="110">
        <f t="shared" si="928"/>
        <v>1.0023680500000001</v>
      </c>
      <c r="N1915" s="110">
        <f t="shared" si="923"/>
        <v>1.423048459658431</v>
      </c>
      <c r="O1915" s="103">
        <f t="shared" si="927"/>
        <v>1.42488557</v>
      </c>
      <c r="P1915" s="103">
        <f t="shared" si="907"/>
        <v>159.57499759999999</v>
      </c>
      <c r="Q1915" s="11">
        <f t="shared" si="922"/>
        <v>0</v>
      </c>
      <c r="R1915" s="7">
        <f t="shared" si="915"/>
        <v>0</v>
      </c>
      <c r="S1915" s="8">
        <f t="shared" si="908"/>
        <v>0</v>
      </c>
      <c r="T1915" s="113">
        <f t="shared" si="916"/>
        <v>0.1047</v>
      </c>
      <c r="U1915" s="111">
        <f t="shared" si="924"/>
        <v>12</v>
      </c>
      <c r="V1915" s="111">
        <v>252</v>
      </c>
      <c r="W1915" s="110">
        <f t="shared" si="909"/>
        <v>1.004752869</v>
      </c>
      <c r="X1915" s="103">
        <f t="shared" si="910"/>
        <v>0.75843905</v>
      </c>
      <c r="Y1915" s="8">
        <f t="shared" si="917"/>
        <v>0</v>
      </c>
      <c r="Z1915" s="114" t="str">
        <f t="shared" si="920"/>
        <v>A+J=</v>
      </c>
      <c r="AA1915" s="108">
        <f t="shared" si="921"/>
        <v>46195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>
        <f t="shared" si="911"/>
        <v>46181</v>
      </c>
      <c r="B1916" s="103">
        <f t="shared" si="904"/>
        <v>160.33343664999998</v>
      </c>
      <c r="C1916" s="103">
        <f t="shared" si="918"/>
        <v>111.99144757000001</v>
      </c>
      <c r="D1916" s="104">
        <f t="shared" si="912"/>
        <v>1209.432</v>
      </c>
      <c r="E1916" s="105">
        <f t="shared" si="925"/>
        <v>1212.296</v>
      </c>
      <c r="F1916" s="106">
        <f t="shared" si="926"/>
        <v>46132</v>
      </c>
      <c r="G1916" s="107">
        <f t="shared" si="905"/>
        <v>2.3680537640811128E-3</v>
      </c>
      <c r="H1916" s="108">
        <f t="shared" si="919"/>
        <v>46195</v>
      </c>
      <c r="I1916" s="108">
        <f t="shared" si="906"/>
        <v>46195</v>
      </c>
      <c r="J1916" s="109">
        <f t="shared" si="913"/>
        <v>22</v>
      </c>
      <c r="K1916" s="109">
        <f t="shared" si="929"/>
        <v>12</v>
      </c>
      <c r="L1916" s="8">
        <f t="shared" si="914"/>
        <v>1.0012909699999999</v>
      </c>
      <c r="M1916" s="110">
        <f t="shared" si="928"/>
        <v>1.0023680500000001</v>
      </c>
      <c r="N1916" s="110">
        <f t="shared" si="923"/>
        <v>1.423048459658431</v>
      </c>
      <c r="O1916" s="103">
        <f t="shared" si="927"/>
        <v>1.42488557</v>
      </c>
      <c r="P1916" s="103">
        <f t="shared" si="907"/>
        <v>159.57499759999999</v>
      </c>
      <c r="Q1916" s="11">
        <f t="shared" si="922"/>
        <v>0</v>
      </c>
      <c r="R1916" s="7">
        <f t="shared" si="915"/>
        <v>0</v>
      </c>
      <c r="S1916" s="8">
        <f t="shared" si="908"/>
        <v>0</v>
      </c>
      <c r="T1916" s="113">
        <f t="shared" si="916"/>
        <v>0.1047</v>
      </c>
      <c r="U1916" s="111">
        <f t="shared" si="924"/>
        <v>12</v>
      </c>
      <c r="V1916" s="111">
        <v>252</v>
      </c>
      <c r="W1916" s="110">
        <f t="shared" si="909"/>
        <v>1.004752869</v>
      </c>
      <c r="X1916" s="103">
        <f t="shared" si="910"/>
        <v>0.75843905</v>
      </c>
      <c r="Y1916" s="8">
        <f t="shared" si="917"/>
        <v>0</v>
      </c>
      <c r="Z1916" s="114" t="str">
        <f t="shared" si="920"/>
        <v>A+J=</v>
      </c>
      <c r="AA1916" s="108">
        <f t="shared" si="921"/>
        <v>46195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>
        <f t="shared" si="911"/>
        <v>46182</v>
      </c>
      <c r="B1917" s="103">
        <f t="shared" si="904"/>
        <v>160.41404677</v>
      </c>
      <c r="C1917" s="103">
        <f t="shared" si="918"/>
        <v>111.99144757000001</v>
      </c>
      <c r="D1917" s="104">
        <f t="shared" si="912"/>
        <v>1209.432</v>
      </c>
      <c r="E1917" s="105">
        <f t="shared" si="925"/>
        <v>1212.296</v>
      </c>
      <c r="F1917" s="106">
        <f t="shared" si="926"/>
        <v>46132</v>
      </c>
      <c r="G1917" s="107">
        <f t="shared" si="905"/>
        <v>2.3680537640811128E-3</v>
      </c>
      <c r="H1917" s="108">
        <f t="shared" si="919"/>
        <v>46195</v>
      </c>
      <c r="I1917" s="108">
        <f t="shared" si="906"/>
        <v>46195</v>
      </c>
      <c r="J1917" s="109">
        <f t="shared" si="913"/>
        <v>22</v>
      </c>
      <c r="K1917" s="109">
        <f t="shared" si="929"/>
        <v>13</v>
      </c>
      <c r="L1917" s="8">
        <f t="shared" si="914"/>
        <v>1.00139862</v>
      </c>
      <c r="M1917" s="110">
        <f t="shared" si="928"/>
        <v>1.0023680500000001</v>
      </c>
      <c r="N1917" s="110">
        <f t="shared" si="923"/>
        <v>1.423048459658431</v>
      </c>
      <c r="O1917" s="103">
        <f t="shared" si="927"/>
        <v>1.4250387600000001</v>
      </c>
      <c r="P1917" s="103">
        <f t="shared" si="907"/>
        <v>159.59215356999999</v>
      </c>
      <c r="Q1917" s="11">
        <f t="shared" si="922"/>
        <v>0</v>
      </c>
      <c r="R1917" s="7">
        <f t="shared" si="915"/>
        <v>0</v>
      </c>
      <c r="S1917" s="8">
        <f t="shared" si="908"/>
        <v>0</v>
      </c>
      <c r="T1917" s="113">
        <f t="shared" si="916"/>
        <v>0.1047</v>
      </c>
      <c r="U1917" s="111">
        <f t="shared" si="924"/>
        <v>13</v>
      </c>
      <c r="V1917" s="111">
        <v>252</v>
      </c>
      <c r="W1917" s="110">
        <f t="shared" si="909"/>
        <v>1.00514996</v>
      </c>
      <c r="X1917" s="103">
        <f t="shared" si="910"/>
        <v>0.82189319999999999</v>
      </c>
      <c r="Y1917" s="8">
        <f t="shared" si="917"/>
        <v>0</v>
      </c>
      <c r="Z1917" s="114" t="str">
        <f t="shared" si="920"/>
        <v>A+J=</v>
      </c>
      <c r="AA1917" s="108">
        <f t="shared" si="921"/>
        <v>46195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>
        <f t="shared" si="911"/>
        <v>46183</v>
      </c>
      <c r="B1918" s="103">
        <f t="shared" si="904"/>
        <v>160.49469879</v>
      </c>
      <c r="C1918" s="103">
        <f t="shared" si="918"/>
        <v>111.99144757000001</v>
      </c>
      <c r="D1918" s="104">
        <f t="shared" si="912"/>
        <v>1209.432</v>
      </c>
      <c r="E1918" s="105">
        <f t="shared" si="925"/>
        <v>1212.296</v>
      </c>
      <c r="F1918" s="106">
        <f t="shared" si="926"/>
        <v>46132</v>
      </c>
      <c r="G1918" s="107">
        <f t="shared" si="905"/>
        <v>2.3680537640811128E-3</v>
      </c>
      <c r="H1918" s="108">
        <f t="shared" si="919"/>
        <v>46195</v>
      </c>
      <c r="I1918" s="108">
        <f t="shared" si="906"/>
        <v>46195</v>
      </c>
      <c r="J1918" s="109">
        <f t="shared" si="913"/>
        <v>22</v>
      </c>
      <c r="K1918" s="109">
        <f t="shared" si="929"/>
        <v>14</v>
      </c>
      <c r="L1918" s="8">
        <f t="shared" si="914"/>
        <v>1.00150629</v>
      </c>
      <c r="M1918" s="110">
        <f t="shared" si="928"/>
        <v>1.0023680500000001</v>
      </c>
      <c r="N1918" s="110">
        <f t="shared" si="923"/>
        <v>1.423048459658431</v>
      </c>
      <c r="O1918" s="103">
        <f t="shared" si="927"/>
        <v>1.4251919799999999</v>
      </c>
      <c r="P1918" s="103">
        <f t="shared" si="907"/>
        <v>159.60931289999999</v>
      </c>
      <c r="Q1918" s="11">
        <f t="shared" si="922"/>
        <v>0</v>
      </c>
      <c r="R1918" s="7">
        <f t="shared" si="915"/>
        <v>0</v>
      </c>
      <c r="S1918" s="8">
        <f t="shared" si="908"/>
        <v>0</v>
      </c>
      <c r="T1918" s="113">
        <f t="shared" si="916"/>
        <v>0.1047</v>
      </c>
      <c r="U1918" s="111">
        <f t="shared" si="924"/>
        <v>14</v>
      </c>
      <c r="V1918" s="111">
        <v>252</v>
      </c>
      <c r="W1918" s="110">
        <f t="shared" si="909"/>
        <v>1.005547207</v>
      </c>
      <c r="X1918" s="103">
        <f t="shared" si="910"/>
        <v>0.88538589000000001</v>
      </c>
      <c r="Y1918" s="8">
        <f t="shared" si="917"/>
        <v>0</v>
      </c>
      <c r="Z1918" s="114" t="str">
        <f t="shared" si="920"/>
        <v>A+J=</v>
      </c>
      <c r="AA1918" s="108">
        <f t="shared" si="921"/>
        <v>46195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>
        <f t="shared" si="911"/>
        <v>46184</v>
      </c>
      <c r="B1919" s="103">
        <f t="shared" si="904"/>
        <v>160.57539079</v>
      </c>
      <c r="C1919" s="103">
        <f t="shared" si="918"/>
        <v>111.99144757000001</v>
      </c>
      <c r="D1919" s="104">
        <f t="shared" si="912"/>
        <v>1209.432</v>
      </c>
      <c r="E1919" s="105">
        <f t="shared" si="925"/>
        <v>1212.296</v>
      </c>
      <c r="F1919" s="106">
        <f t="shared" si="926"/>
        <v>46132</v>
      </c>
      <c r="G1919" s="107">
        <f t="shared" si="905"/>
        <v>2.3680537640811128E-3</v>
      </c>
      <c r="H1919" s="108">
        <f t="shared" si="919"/>
        <v>46195</v>
      </c>
      <c r="I1919" s="108">
        <f t="shared" si="906"/>
        <v>46195</v>
      </c>
      <c r="J1919" s="109">
        <f t="shared" si="913"/>
        <v>22</v>
      </c>
      <c r="K1919" s="109">
        <f t="shared" si="929"/>
        <v>15</v>
      </c>
      <c r="L1919" s="8">
        <f t="shared" si="914"/>
        <v>1.00161397</v>
      </c>
      <c r="M1919" s="110">
        <f t="shared" si="928"/>
        <v>1.0023680500000001</v>
      </c>
      <c r="N1919" s="110">
        <f t="shared" si="923"/>
        <v>1.423048459658431</v>
      </c>
      <c r="O1919" s="103">
        <f t="shared" si="927"/>
        <v>1.4253452099999999</v>
      </c>
      <c r="P1919" s="103">
        <f t="shared" si="907"/>
        <v>159.62647335</v>
      </c>
      <c r="Q1919" s="11">
        <f t="shared" si="922"/>
        <v>0</v>
      </c>
      <c r="R1919" s="7">
        <f t="shared" si="915"/>
        <v>0</v>
      </c>
      <c r="S1919" s="8">
        <f t="shared" si="908"/>
        <v>0</v>
      </c>
      <c r="T1919" s="113">
        <f t="shared" si="916"/>
        <v>0.1047</v>
      </c>
      <c r="U1919" s="111">
        <f t="shared" si="924"/>
        <v>15</v>
      </c>
      <c r="V1919" s="111">
        <v>252</v>
      </c>
      <c r="W1919" s="110">
        <f t="shared" si="909"/>
        <v>1.005944612</v>
      </c>
      <c r="X1919" s="103">
        <f t="shared" si="910"/>
        <v>0.94891744</v>
      </c>
      <c r="Y1919" s="8">
        <f t="shared" si="917"/>
        <v>0</v>
      </c>
      <c r="Z1919" s="114" t="str">
        <f t="shared" si="920"/>
        <v>A+J=</v>
      </c>
      <c r="AA1919" s="108">
        <f t="shared" si="921"/>
        <v>46195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>
        <f t="shared" si="911"/>
        <v>46185</v>
      </c>
      <c r="B1920" s="103">
        <f t="shared" si="904"/>
        <v>160.65612358999999</v>
      </c>
      <c r="C1920" s="103">
        <f t="shared" si="918"/>
        <v>111.99144757000001</v>
      </c>
      <c r="D1920" s="104">
        <f t="shared" si="912"/>
        <v>1209.432</v>
      </c>
      <c r="E1920" s="105">
        <f t="shared" si="925"/>
        <v>1212.296</v>
      </c>
      <c r="F1920" s="106">
        <f t="shared" si="926"/>
        <v>46132</v>
      </c>
      <c r="G1920" s="107">
        <f t="shared" si="905"/>
        <v>2.3680537640811128E-3</v>
      </c>
      <c r="H1920" s="108">
        <f t="shared" si="919"/>
        <v>46195</v>
      </c>
      <c r="I1920" s="108">
        <f t="shared" si="906"/>
        <v>46195</v>
      </c>
      <c r="J1920" s="109">
        <f t="shared" si="913"/>
        <v>22</v>
      </c>
      <c r="K1920" s="109">
        <f t="shared" si="929"/>
        <v>16</v>
      </c>
      <c r="L1920" s="8">
        <f t="shared" si="914"/>
        <v>1.0017216600000001</v>
      </c>
      <c r="M1920" s="110">
        <f t="shared" si="928"/>
        <v>1.0023680500000001</v>
      </c>
      <c r="N1920" s="110">
        <f t="shared" si="923"/>
        <v>1.423048459658431</v>
      </c>
      <c r="O1920" s="103">
        <f t="shared" si="927"/>
        <v>1.42549846</v>
      </c>
      <c r="P1920" s="103">
        <f t="shared" si="907"/>
        <v>159.64363603999999</v>
      </c>
      <c r="Q1920" s="11">
        <f t="shared" si="922"/>
        <v>0</v>
      </c>
      <c r="R1920" s="7">
        <f t="shared" si="915"/>
        <v>0</v>
      </c>
      <c r="S1920" s="8">
        <f t="shared" si="908"/>
        <v>0</v>
      </c>
      <c r="T1920" s="113">
        <f t="shared" si="916"/>
        <v>0.1047</v>
      </c>
      <c r="U1920" s="111">
        <f t="shared" si="924"/>
        <v>16</v>
      </c>
      <c r="V1920" s="111">
        <v>252</v>
      </c>
      <c r="W1920" s="110">
        <f t="shared" si="909"/>
        <v>1.006342173</v>
      </c>
      <c r="X1920" s="103">
        <f t="shared" si="910"/>
        <v>1.0124875499999999</v>
      </c>
      <c r="Y1920" s="8">
        <f t="shared" si="917"/>
        <v>0</v>
      </c>
      <c r="Z1920" s="114" t="str">
        <f t="shared" si="920"/>
        <v>A+J=</v>
      </c>
      <c r="AA1920" s="108">
        <f t="shared" si="921"/>
        <v>46195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>
        <f t="shared" si="911"/>
        <v>46186</v>
      </c>
      <c r="B1921" s="103">
        <f t="shared" si="904"/>
        <v>160.73689639</v>
      </c>
      <c r="C1921" s="103">
        <f t="shared" si="918"/>
        <v>111.99144757000001</v>
      </c>
      <c r="D1921" s="104">
        <f t="shared" si="912"/>
        <v>1209.432</v>
      </c>
      <c r="E1921" s="105">
        <f t="shared" si="925"/>
        <v>1212.296</v>
      </c>
      <c r="F1921" s="106">
        <f t="shared" si="926"/>
        <v>46132</v>
      </c>
      <c r="G1921" s="107">
        <f t="shared" si="905"/>
        <v>2.3680537640811128E-3</v>
      </c>
      <c r="H1921" s="108">
        <f t="shared" si="919"/>
        <v>46195</v>
      </c>
      <c r="I1921" s="108">
        <f t="shared" si="906"/>
        <v>46195</v>
      </c>
      <c r="J1921" s="109">
        <f t="shared" si="913"/>
        <v>22</v>
      </c>
      <c r="K1921" s="109">
        <f t="shared" si="929"/>
        <v>17</v>
      </c>
      <c r="L1921" s="8">
        <f t="shared" si="914"/>
        <v>1.0018293599999999</v>
      </c>
      <c r="M1921" s="110">
        <f t="shared" si="928"/>
        <v>1.0023680500000001</v>
      </c>
      <c r="N1921" s="110">
        <f t="shared" si="923"/>
        <v>1.423048459658431</v>
      </c>
      <c r="O1921" s="103">
        <f t="shared" si="927"/>
        <v>1.4256517200000001</v>
      </c>
      <c r="P1921" s="103">
        <f t="shared" si="907"/>
        <v>159.66079984999999</v>
      </c>
      <c r="Q1921" s="11">
        <f t="shared" si="922"/>
        <v>0</v>
      </c>
      <c r="R1921" s="7">
        <f t="shared" si="915"/>
        <v>0</v>
      </c>
      <c r="S1921" s="8">
        <f t="shared" si="908"/>
        <v>0</v>
      </c>
      <c r="T1921" s="113">
        <f t="shared" si="916"/>
        <v>0.1047</v>
      </c>
      <c r="U1921" s="111">
        <f t="shared" si="924"/>
        <v>17</v>
      </c>
      <c r="V1921" s="111">
        <v>252</v>
      </c>
      <c r="W1921" s="110">
        <f t="shared" si="909"/>
        <v>1.0067398919999999</v>
      </c>
      <c r="X1921" s="103">
        <f t="shared" si="910"/>
        <v>1.07609654</v>
      </c>
      <c r="Y1921" s="8">
        <f t="shared" si="917"/>
        <v>0</v>
      </c>
      <c r="Z1921" s="114" t="str">
        <f t="shared" si="920"/>
        <v>A+J=</v>
      </c>
      <c r="AA1921" s="108">
        <f t="shared" si="921"/>
        <v>46195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>
        <f t="shared" si="911"/>
        <v>46187</v>
      </c>
      <c r="B1922" s="103">
        <f t="shared" si="904"/>
        <v>160.73689639</v>
      </c>
      <c r="C1922" s="103">
        <f t="shared" si="918"/>
        <v>111.99144757000001</v>
      </c>
      <c r="D1922" s="104">
        <f t="shared" si="912"/>
        <v>1209.432</v>
      </c>
      <c r="E1922" s="105">
        <f t="shared" si="925"/>
        <v>1212.296</v>
      </c>
      <c r="F1922" s="106">
        <f t="shared" si="926"/>
        <v>46132</v>
      </c>
      <c r="G1922" s="107">
        <f t="shared" si="905"/>
        <v>2.3680537640811128E-3</v>
      </c>
      <c r="H1922" s="108">
        <f t="shared" si="919"/>
        <v>46195</v>
      </c>
      <c r="I1922" s="108">
        <f t="shared" si="906"/>
        <v>46195</v>
      </c>
      <c r="J1922" s="109">
        <f t="shared" si="913"/>
        <v>22</v>
      </c>
      <c r="K1922" s="109">
        <f t="shared" si="929"/>
        <v>17</v>
      </c>
      <c r="L1922" s="8">
        <f t="shared" si="914"/>
        <v>1.0018293599999999</v>
      </c>
      <c r="M1922" s="110">
        <f t="shared" si="928"/>
        <v>1.0023680500000001</v>
      </c>
      <c r="N1922" s="110">
        <f t="shared" si="923"/>
        <v>1.423048459658431</v>
      </c>
      <c r="O1922" s="103">
        <f t="shared" si="927"/>
        <v>1.4256517200000001</v>
      </c>
      <c r="P1922" s="103">
        <f t="shared" si="907"/>
        <v>159.66079984999999</v>
      </c>
      <c r="Q1922" s="11">
        <f t="shared" si="922"/>
        <v>0</v>
      </c>
      <c r="R1922" s="7">
        <f t="shared" si="915"/>
        <v>0</v>
      </c>
      <c r="S1922" s="8">
        <f t="shared" si="908"/>
        <v>0</v>
      </c>
      <c r="T1922" s="113">
        <f t="shared" si="916"/>
        <v>0.1047</v>
      </c>
      <c r="U1922" s="111">
        <f t="shared" si="924"/>
        <v>17</v>
      </c>
      <c r="V1922" s="111">
        <v>252</v>
      </c>
      <c r="W1922" s="110">
        <f t="shared" si="909"/>
        <v>1.0067398919999999</v>
      </c>
      <c r="X1922" s="103">
        <f t="shared" si="910"/>
        <v>1.07609654</v>
      </c>
      <c r="Y1922" s="8">
        <f t="shared" si="917"/>
        <v>0</v>
      </c>
      <c r="Z1922" s="114" t="str">
        <f t="shared" si="920"/>
        <v>A+J=</v>
      </c>
      <c r="AA1922" s="108">
        <f t="shared" si="921"/>
        <v>46195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>
        <f t="shared" si="911"/>
        <v>46188</v>
      </c>
      <c r="B1923" s="103">
        <f t="shared" si="904"/>
        <v>160.73689639</v>
      </c>
      <c r="C1923" s="103">
        <f t="shared" si="918"/>
        <v>111.99144757000001</v>
      </c>
      <c r="D1923" s="104">
        <f t="shared" si="912"/>
        <v>1209.432</v>
      </c>
      <c r="E1923" s="105">
        <f t="shared" si="925"/>
        <v>1212.296</v>
      </c>
      <c r="F1923" s="106">
        <f t="shared" si="926"/>
        <v>46132</v>
      </c>
      <c r="G1923" s="107">
        <f t="shared" si="905"/>
        <v>2.3680537640811128E-3</v>
      </c>
      <c r="H1923" s="108">
        <f t="shared" si="919"/>
        <v>46195</v>
      </c>
      <c r="I1923" s="108">
        <f t="shared" si="906"/>
        <v>46195</v>
      </c>
      <c r="J1923" s="109">
        <f t="shared" si="913"/>
        <v>22</v>
      </c>
      <c r="K1923" s="109">
        <f t="shared" si="929"/>
        <v>17</v>
      </c>
      <c r="L1923" s="8">
        <f t="shared" si="914"/>
        <v>1.0018293599999999</v>
      </c>
      <c r="M1923" s="110">
        <f t="shared" si="928"/>
        <v>1.0023680500000001</v>
      </c>
      <c r="N1923" s="110">
        <f t="shared" si="923"/>
        <v>1.423048459658431</v>
      </c>
      <c r="O1923" s="103">
        <f t="shared" si="927"/>
        <v>1.4256517200000001</v>
      </c>
      <c r="P1923" s="103">
        <f t="shared" si="907"/>
        <v>159.66079984999999</v>
      </c>
      <c r="Q1923" s="11">
        <f t="shared" si="922"/>
        <v>0</v>
      </c>
      <c r="R1923" s="7">
        <f t="shared" si="915"/>
        <v>0</v>
      </c>
      <c r="S1923" s="8">
        <f t="shared" si="908"/>
        <v>0</v>
      </c>
      <c r="T1923" s="113">
        <f t="shared" si="916"/>
        <v>0.1047</v>
      </c>
      <c r="U1923" s="111">
        <f t="shared" si="924"/>
        <v>17</v>
      </c>
      <c r="V1923" s="111">
        <v>252</v>
      </c>
      <c r="W1923" s="110">
        <f t="shared" si="909"/>
        <v>1.0067398919999999</v>
      </c>
      <c r="X1923" s="103">
        <f t="shared" si="910"/>
        <v>1.07609654</v>
      </c>
      <c r="Y1923" s="8">
        <f t="shared" si="917"/>
        <v>0</v>
      </c>
      <c r="Z1923" s="114" t="str">
        <f t="shared" si="920"/>
        <v>A+J=</v>
      </c>
      <c r="AA1923" s="108">
        <f t="shared" si="921"/>
        <v>46195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>
        <f t="shared" si="911"/>
        <v>46189</v>
      </c>
      <c r="B1924" s="103">
        <f t="shared" si="904"/>
        <v>160.81771130000001</v>
      </c>
      <c r="C1924" s="103">
        <f t="shared" si="918"/>
        <v>111.99144757000001</v>
      </c>
      <c r="D1924" s="104">
        <f t="shared" si="912"/>
        <v>1209.432</v>
      </c>
      <c r="E1924" s="105">
        <f t="shared" si="925"/>
        <v>1212.296</v>
      </c>
      <c r="F1924" s="106">
        <f t="shared" si="926"/>
        <v>46132</v>
      </c>
      <c r="G1924" s="107">
        <f t="shared" si="905"/>
        <v>2.3680537640811128E-3</v>
      </c>
      <c r="H1924" s="108">
        <f t="shared" si="919"/>
        <v>46195</v>
      </c>
      <c r="I1924" s="108">
        <f t="shared" si="906"/>
        <v>46195</v>
      </c>
      <c r="J1924" s="109">
        <f t="shared" si="913"/>
        <v>22</v>
      </c>
      <c r="K1924" s="109">
        <f t="shared" si="929"/>
        <v>18</v>
      </c>
      <c r="L1924" s="8">
        <f t="shared" si="914"/>
        <v>1.00193708</v>
      </c>
      <c r="M1924" s="110">
        <f t="shared" si="928"/>
        <v>1.0023680500000001</v>
      </c>
      <c r="N1924" s="110">
        <f t="shared" si="923"/>
        <v>1.423048459658431</v>
      </c>
      <c r="O1924" s="103">
        <f t="shared" si="927"/>
        <v>1.4258050099999999</v>
      </c>
      <c r="P1924" s="103">
        <f t="shared" si="907"/>
        <v>159.67796702000001</v>
      </c>
      <c r="Q1924" s="11">
        <f t="shared" si="922"/>
        <v>0</v>
      </c>
      <c r="R1924" s="7">
        <f t="shared" si="915"/>
        <v>0</v>
      </c>
      <c r="S1924" s="8">
        <f t="shared" si="908"/>
        <v>0</v>
      </c>
      <c r="T1924" s="113">
        <f t="shared" si="916"/>
        <v>0.1047</v>
      </c>
      <c r="U1924" s="111">
        <f t="shared" si="924"/>
        <v>18</v>
      </c>
      <c r="V1924" s="111">
        <v>252</v>
      </c>
      <c r="W1924" s="110">
        <f t="shared" si="909"/>
        <v>1.007137768</v>
      </c>
      <c r="X1924" s="103">
        <f t="shared" si="910"/>
        <v>1.1397442799999999</v>
      </c>
      <c r="Y1924" s="8">
        <f t="shared" si="917"/>
        <v>0</v>
      </c>
      <c r="Z1924" s="114" t="str">
        <f t="shared" si="920"/>
        <v>A+J=</v>
      </c>
      <c r="AA1924" s="108">
        <f t="shared" si="921"/>
        <v>46195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>
        <f t="shared" si="911"/>
        <v>46190</v>
      </c>
      <c r="B1925" s="103">
        <f t="shared" si="904"/>
        <v>160.89856494</v>
      </c>
      <c r="C1925" s="103">
        <f t="shared" si="918"/>
        <v>111.99144757000001</v>
      </c>
      <c r="D1925" s="104">
        <f t="shared" si="912"/>
        <v>1209.432</v>
      </c>
      <c r="E1925" s="105">
        <f t="shared" si="925"/>
        <v>1212.296</v>
      </c>
      <c r="F1925" s="106">
        <f t="shared" si="926"/>
        <v>46132</v>
      </c>
      <c r="G1925" s="107">
        <f t="shared" si="905"/>
        <v>2.3680537640811128E-3</v>
      </c>
      <c r="H1925" s="108">
        <f t="shared" si="919"/>
        <v>46195</v>
      </c>
      <c r="I1925" s="108">
        <f t="shared" si="906"/>
        <v>46195</v>
      </c>
      <c r="J1925" s="109">
        <f t="shared" si="913"/>
        <v>22</v>
      </c>
      <c r="K1925" s="109">
        <f t="shared" si="929"/>
        <v>19</v>
      </c>
      <c r="L1925" s="8">
        <f t="shared" si="914"/>
        <v>1.0020448</v>
      </c>
      <c r="M1925" s="110">
        <f t="shared" si="928"/>
        <v>1.0023680500000001</v>
      </c>
      <c r="N1925" s="110">
        <f t="shared" si="923"/>
        <v>1.423048459658431</v>
      </c>
      <c r="O1925" s="103">
        <f t="shared" si="927"/>
        <v>1.4259583</v>
      </c>
      <c r="P1925" s="103">
        <f t="shared" si="907"/>
        <v>159.69513419</v>
      </c>
      <c r="Q1925" s="11">
        <f t="shared" si="922"/>
        <v>0</v>
      </c>
      <c r="R1925" s="7">
        <f t="shared" si="915"/>
        <v>0</v>
      </c>
      <c r="S1925" s="8">
        <f t="shared" si="908"/>
        <v>0</v>
      </c>
      <c r="T1925" s="113">
        <f t="shared" si="916"/>
        <v>0.1047</v>
      </c>
      <c r="U1925" s="111">
        <f t="shared" si="924"/>
        <v>19</v>
      </c>
      <c r="V1925" s="111">
        <v>252</v>
      </c>
      <c r="W1925" s="110">
        <f t="shared" si="909"/>
        <v>1.007535801</v>
      </c>
      <c r="X1925" s="103">
        <f t="shared" si="910"/>
        <v>1.2034307500000001</v>
      </c>
      <c r="Y1925" s="8">
        <f t="shared" si="917"/>
        <v>0</v>
      </c>
      <c r="Z1925" s="114" t="str">
        <f t="shared" si="920"/>
        <v>A+J=</v>
      </c>
      <c r="AA1925" s="108">
        <f t="shared" si="921"/>
        <v>46195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>
        <f t="shared" si="911"/>
        <v>46191</v>
      </c>
      <c r="B1926" s="103">
        <f t="shared" si="904"/>
        <v>160.97946085999999</v>
      </c>
      <c r="C1926" s="103">
        <f t="shared" si="918"/>
        <v>111.99144757000001</v>
      </c>
      <c r="D1926" s="104">
        <f t="shared" si="912"/>
        <v>1209.432</v>
      </c>
      <c r="E1926" s="105">
        <f t="shared" si="925"/>
        <v>1212.296</v>
      </c>
      <c r="F1926" s="106">
        <f t="shared" si="926"/>
        <v>46132</v>
      </c>
      <c r="G1926" s="107">
        <f t="shared" si="905"/>
        <v>2.3680537640811128E-3</v>
      </c>
      <c r="H1926" s="108">
        <f t="shared" si="919"/>
        <v>46195</v>
      </c>
      <c r="I1926" s="108">
        <f t="shared" si="906"/>
        <v>46195</v>
      </c>
      <c r="J1926" s="109">
        <f t="shared" si="913"/>
        <v>22</v>
      </c>
      <c r="K1926" s="109">
        <f t="shared" si="929"/>
        <v>20</v>
      </c>
      <c r="L1926" s="8">
        <f t="shared" si="914"/>
        <v>1.00215254</v>
      </c>
      <c r="M1926" s="110">
        <f t="shared" si="928"/>
        <v>1.0023680500000001</v>
      </c>
      <c r="N1926" s="110">
        <f t="shared" si="923"/>
        <v>1.423048459658431</v>
      </c>
      <c r="O1926" s="103">
        <f t="shared" si="927"/>
        <v>1.4261116199999999</v>
      </c>
      <c r="P1926" s="103">
        <f t="shared" si="907"/>
        <v>159.71230471999999</v>
      </c>
      <c r="Q1926" s="11">
        <f t="shared" si="922"/>
        <v>0</v>
      </c>
      <c r="R1926" s="7">
        <f t="shared" si="915"/>
        <v>0</v>
      </c>
      <c r="S1926" s="8">
        <f t="shared" si="908"/>
        <v>0</v>
      </c>
      <c r="T1926" s="113">
        <f t="shared" si="916"/>
        <v>0.1047</v>
      </c>
      <c r="U1926" s="111">
        <f t="shared" si="924"/>
        <v>20</v>
      </c>
      <c r="V1926" s="111">
        <v>252</v>
      </c>
      <c r="W1926" s="110">
        <f t="shared" si="909"/>
        <v>1.0079339919999999</v>
      </c>
      <c r="X1926" s="103">
        <f t="shared" si="910"/>
        <v>1.26715614</v>
      </c>
      <c r="Y1926" s="8">
        <f t="shared" si="917"/>
        <v>0</v>
      </c>
      <c r="Z1926" s="114" t="str">
        <f t="shared" si="920"/>
        <v>A+J=</v>
      </c>
      <c r="AA1926" s="108">
        <f t="shared" si="921"/>
        <v>46195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>
        <f t="shared" si="911"/>
        <v>46192</v>
      </c>
      <c r="B1927" s="103">
        <f t="shared" si="904"/>
        <v>161.06039763000001</v>
      </c>
      <c r="C1927" s="103">
        <f t="shared" si="918"/>
        <v>111.99144757000001</v>
      </c>
      <c r="D1927" s="104">
        <f t="shared" si="912"/>
        <v>1209.432</v>
      </c>
      <c r="E1927" s="105">
        <f t="shared" si="925"/>
        <v>1212.296</v>
      </c>
      <c r="F1927" s="106">
        <f t="shared" si="926"/>
        <v>46132</v>
      </c>
      <c r="G1927" s="107">
        <f t="shared" si="905"/>
        <v>2.3680537640811128E-3</v>
      </c>
      <c r="H1927" s="108">
        <f t="shared" si="919"/>
        <v>46195</v>
      </c>
      <c r="I1927" s="108">
        <f t="shared" si="906"/>
        <v>46195</v>
      </c>
      <c r="J1927" s="109">
        <f t="shared" si="913"/>
        <v>22</v>
      </c>
      <c r="K1927" s="109">
        <f t="shared" si="929"/>
        <v>21</v>
      </c>
      <c r="L1927" s="8">
        <f t="shared" si="914"/>
        <v>1.0022602899999999</v>
      </c>
      <c r="M1927" s="110">
        <f t="shared" si="928"/>
        <v>1.0023680500000001</v>
      </c>
      <c r="N1927" s="110">
        <f t="shared" si="923"/>
        <v>1.423048459658431</v>
      </c>
      <c r="O1927" s="103">
        <f t="shared" si="927"/>
        <v>1.4262649599999999</v>
      </c>
      <c r="P1927" s="103">
        <f t="shared" si="907"/>
        <v>159.72947748000001</v>
      </c>
      <c r="Q1927" s="11">
        <f t="shared" si="922"/>
        <v>0</v>
      </c>
      <c r="R1927" s="7">
        <f t="shared" si="915"/>
        <v>0</v>
      </c>
      <c r="S1927" s="8">
        <f t="shared" si="908"/>
        <v>0</v>
      </c>
      <c r="T1927" s="113">
        <f t="shared" si="916"/>
        <v>0.1047</v>
      </c>
      <c r="U1927" s="111">
        <f t="shared" si="924"/>
        <v>21</v>
      </c>
      <c r="V1927" s="111">
        <v>252</v>
      </c>
      <c r="W1927" s="110">
        <f t="shared" si="909"/>
        <v>1.0083323390000001</v>
      </c>
      <c r="X1927" s="103">
        <f t="shared" si="910"/>
        <v>1.3309201500000001</v>
      </c>
      <c r="Y1927" s="8">
        <f t="shared" si="917"/>
        <v>0</v>
      </c>
      <c r="Z1927" s="114" t="str">
        <f t="shared" si="920"/>
        <v>A+J=</v>
      </c>
      <c r="AA1927" s="108">
        <f t="shared" si="921"/>
        <v>46195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>
        <f t="shared" si="911"/>
        <v>46193</v>
      </c>
      <c r="B1928" s="103">
        <f t="shared" si="904"/>
        <v>161.14137348999998</v>
      </c>
      <c r="C1928" s="103">
        <f t="shared" si="918"/>
        <v>111.99144757000001</v>
      </c>
      <c r="D1928" s="104">
        <f t="shared" si="912"/>
        <v>1209.432</v>
      </c>
      <c r="E1928" s="105">
        <f t="shared" si="925"/>
        <v>1212.296</v>
      </c>
      <c r="F1928" s="106">
        <f t="shared" si="926"/>
        <v>46132</v>
      </c>
      <c r="G1928" s="107">
        <f t="shared" si="905"/>
        <v>2.3680537640811128E-3</v>
      </c>
      <c r="H1928" s="108">
        <f t="shared" si="919"/>
        <v>46223</v>
      </c>
      <c r="I1928" s="108">
        <f t="shared" si="906"/>
        <v>46195</v>
      </c>
      <c r="J1928" s="109">
        <f t="shared" si="913"/>
        <v>22</v>
      </c>
      <c r="K1928" s="109">
        <f t="shared" si="929"/>
        <v>22</v>
      </c>
      <c r="L1928" s="8">
        <f t="shared" si="914"/>
        <v>1.0023680500000001</v>
      </c>
      <c r="M1928" s="110">
        <f t="shared" si="928"/>
        <v>1.0023680500000001</v>
      </c>
      <c r="N1928" s="110">
        <f t="shared" si="923"/>
        <v>1.423048459658431</v>
      </c>
      <c r="O1928" s="103">
        <f t="shared" si="927"/>
        <v>1.4264182999999999</v>
      </c>
      <c r="P1928" s="103">
        <f t="shared" si="907"/>
        <v>159.74665024999999</v>
      </c>
      <c r="Q1928" s="11">
        <f t="shared" si="922"/>
        <v>0</v>
      </c>
      <c r="R1928" s="7">
        <f t="shared" si="915"/>
        <v>0</v>
      </c>
      <c r="S1928" s="8">
        <f t="shared" si="908"/>
        <v>0</v>
      </c>
      <c r="T1928" s="113">
        <f t="shared" si="916"/>
        <v>0.1047</v>
      </c>
      <c r="U1928" s="111">
        <f t="shared" si="924"/>
        <v>22</v>
      </c>
      <c r="V1928" s="111">
        <v>252</v>
      </c>
      <c r="W1928" s="110">
        <f t="shared" si="909"/>
        <v>1.0087308450000001</v>
      </c>
      <c r="X1928" s="103">
        <f t="shared" si="910"/>
        <v>1.39472324</v>
      </c>
      <c r="Y1928" s="8">
        <f t="shared" si="917"/>
        <v>0</v>
      </c>
      <c r="Z1928" s="114" t="str">
        <f t="shared" si="920"/>
        <v>A+J=</v>
      </c>
      <c r="AA1928" s="108">
        <f t="shared" si="921"/>
        <v>46195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>
        <f t="shared" si="911"/>
        <v>46194</v>
      </c>
      <c r="B1929" s="103">
        <f t="shared" si="904"/>
        <v>161.14137348999998</v>
      </c>
      <c r="C1929" s="103">
        <f t="shared" si="918"/>
        <v>111.99144757000001</v>
      </c>
      <c r="D1929" s="104">
        <f t="shared" si="912"/>
        <v>1209.432</v>
      </c>
      <c r="E1929" s="105">
        <f t="shared" si="925"/>
        <v>1212.296</v>
      </c>
      <c r="F1929" s="106">
        <f t="shared" si="926"/>
        <v>46132</v>
      </c>
      <c r="G1929" s="107">
        <f t="shared" si="905"/>
        <v>2.3680537640811128E-3</v>
      </c>
      <c r="H1929" s="108">
        <f t="shared" si="919"/>
        <v>46223</v>
      </c>
      <c r="I1929" s="108">
        <f t="shared" si="906"/>
        <v>46195</v>
      </c>
      <c r="J1929" s="109">
        <f t="shared" si="913"/>
        <v>22</v>
      </c>
      <c r="K1929" s="109">
        <f t="shared" si="929"/>
        <v>22</v>
      </c>
      <c r="L1929" s="8">
        <f t="shared" si="914"/>
        <v>1.0023680500000001</v>
      </c>
      <c r="M1929" s="110">
        <f t="shared" si="928"/>
        <v>1.0023680500000001</v>
      </c>
      <c r="N1929" s="110">
        <f t="shared" si="923"/>
        <v>1.423048459658431</v>
      </c>
      <c r="O1929" s="103">
        <f t="shared" si="927"/>
        <v>1.4264182999999999</v>
      </c>
      <c r="P1929" s="103">
        <f t="shared" si="907"/>
        <v>159.74665024999999</v>
      </c>
      <c r="Q1929" s="11">
        <f t="shared" si="922"/>
        <v>0</v>
      </c>
      <c r="R1929" s="7">
        <f t="shared" si="915"/>
        <v>0</v>
      </c>
      <c r="S1929" s="8">
        <f t="shared" si="908"/>
        <v>0</v>
      </c>
      <c r="T1929" s="113">
        <f t="shared" si="916"/>
        <v>0.1047</v>
      </c>
      <c r="U1929" s="111">
        <f t="shared" si="924"/>
        <v>22</v>
      </c>
      <c r="V1929" s="111">
        <v>252</v>
      </c>
      <c r="W1929" s="110">
        <f t="shared" si="909"/>
        <v>1.0087308450000001</v>
      </c>
      <c r="X1929" s="103">
        <f t="shared" si="910"/>
        <v>1.39472324</v>
      </c>
      <c r="Y1929" s="8">
        <f t="shared" si="917"/>
        <v>0</v>
      </c>
      <c r="Z1929" s="114" t="str">
        <f t="shared" si="920"/>
        <v>A+J=</v>
      </c>
      <c r="AA1929" s="108">
        <f t="shared" si="921"/>
        <v>46195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>
        <f t="shared" si="911"/>
        <v>46195</v>
      </c>
      <c r="B1930" s="103">
        <f t="shared" ref="B1930:B1993" si="930">(P1930+X1930)</f>
        <v>161.14137348999998</v>
      </c>
      <c r="C1930" s="103">
        <f t="shared" si="918"/>
        <v>111.99144757000001</v>
      </c>
      <c r="D1930" s="104">
        <f t="shared" si="912"/>
        <v>1209.432</v>
      </c>
      <c r="E1930" s="105">
        <f t="shared" si="925"/>
        <v>1212.296</v>
      </c>
      <c r="F1930" s="106">
        <f t="shared" si="926"/>
        <v>46132</v>
      </c>
      <c r="G1930" s="107">
        <f t="shared" ref="G1930:G1993" si="931">(E1930/D1930)-1</f>
        <v>2.3680537640811128E-3</v>
      </c>
      <c r="H1930" s="108">
        <f t="shared" si="919"/>
        <v>46223</v>
      </c>
      <c r="I1930" s="108">
        <f t="shared" ref="I1930:I1993" si="932">IF(A1930&gt;I1929,H1930,I1929)</f>
        <v>46195</v>
      </c>
      <c r="J1930" s="109">
        <f t="shared" si="913"/>
        <v>22</v>
      </c>
      <c r="K1930" s="109">
        <f t="shared" si="929"/>
        <v>22</v>
      </c>
      <c r="L1930" s="8">
        <f t="shared" si="914"/>
        <v>1.0023680500000001</v>
      </c>
      <c r="M1930" s="110">
        <f t="shared" si="928"/>
        <v>1.0023680500000001</v>
      </c>
      <c r="N1930" s="110">
        <f t="shared" si="923"/>
        <v>1.423048459658431</v>
      </c>
      <c r="O1930" s="103">
        <f t="shared" si="927"/>
        <v>1.4264182999999999</v>
      </c>
      <c r="P1930" s="103">
        <f t="shared" ref="P1930:P1993" si="933">TRUNC(C1930*O1930,8)</f>
        <v>159.74665024999999</v>
      </c>
      <c r="Q1930" s="11">
        <f t="shared" si="922"/>
        <v>63</v>
      </c>
      <c r="R1930" s="7">
        <f t="shared" si="915"/>
        <v>7.5981999999999994E-2</v>
      </c>
      <c r="S1930" s="8">
        <f t="shared" ref="S1930:S1993" si="934">IF(R1930&gt;0,TRUNC(R1930*P1930,8),0)</f>
        <v>12.137869970000001</v>
      </c>
      <c r="T1930" s="113">
        <f t="shared" si="916"/>
        <v>0.1047</v>
      </c>
      <c r="U1930" s="111">
        <f t="shared" si="924"/>
        <v>22</v>
      </c>
      <c r="V1930" s="111">
        <v>252</v>
      </c>
      <c r="W1930" s="110">
        <f t="shared" ref="W1930:W1993" si="935">ROUND((1+T1930)^TRUNC((U1930/V1930),9),9)</f>
        <v>1.0087308450000001</v>
      </c>
      <c r="X1930" s="103">
        <f t="shared" ref="X1930:X1993" si="936">TRUNC((P1930*(W1930-1)),8)</f>
        <v>1.39472324</v>
      </c>
      <c r="Y1930" s="8">
        <f t="shared" si="917"/>
        <v>13.53259321</v>
      </c>
      <c r="Z1930" s="114" t="str">
        <f t="shared" si="920"/>
        <v>A+J=</v>
      </c>
      <c r="AA1930" s="108">
        <f t="shared" si="921"/>
        <v>46195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>
        <f t="shared" ref="A1931:A1994" si="937">(A1930+1)</f>
        <v>46196</v>
      </c>
      <c r="B1931" s="103">
        <f t="shared" si="930"/>
        <v>147.68458034</v>
      </c>
      <c r="C1931" s="103">
        <f t="shared" si="918"/>
        <v>103.48211341</v>
      </c>
      <c r="D1931" s="104">
        <f t="shared" ref="D1931:D1994" si="938">IF(E1931=E1930,D1930,E1930)</f>
        <v>1209.432</v>
      </c>
      <c r="E1931" s="105">
        <f t="shared" si="925"/>
        <v>1212.296</v>
      </c>
      <c r="F1931" s="106">
        <f t="shared" si="926"/>
        <v>46164</v>
      </c>
      <c r="G1931" s="107">
        <f t="shared" si="931"/>
        <v>2.3680537640811128E-3</v>
      </c>
      <c r="H1931" s="108">
        <f t="shared" si="919"/>
        <v>46223</v>
      </c>
      <c r="I1931" s="108">
        <f t="shared" si="932"/>
        <v>46223</v>
      </c>
      <c r="J1931" s="109">
        <f t="shared" ref="J1931:J1994" si="939">IF(I1931=I1930,J1930,NETWORKDAYS(I1930,I1931,$AD$171:$AD$502)-1)</f>
        <v>20</v>
      </c>
      <c r="K1931" s="109">
        <f t="shared" si="929"/>
        <v>1</v>
      </c>
      <c r="L1931" s="8">
        <f t="shared" ref="L1931:L1994" si="940">IF(E1931&lt;D1931,1,TRUNC((E1931/D1931)^TRUNC((K1931/J1931),9),8))</f>
        <v>1.00011826</v>
      </c>
      <c r="M1931" s="110">
        <f t="shared" si="928"/>
        <v>1.0023680500000001</v>
      </c>
      <c r="N1931" s="110">
        <f t="shared" si="923"/>
        <v>1.4264183095633252</v>
      </c>
      <c r="O1931" s="103">
        <f t="shared" si="927"/>
        <v>1.4265869900000001</v>
      </c>
      <c r="P1931" s="103">
        <f t="shared" si="933"/>
        <v>147.62623668000001</v>
      </c>
      <c r="Q1931" s="11">
        <f t="shared" si="922"/>
        <v>0</v>
      </c>
      <c r="R1931" s="7">
        <f t="shared" ref="R1931:R1994" si="941">IF(Q1931&gt;0,VLOOKUP($A1931,$AD$10:$AI$165,6),0)</f>
        <v>0</v>
      </c>
      <c r="S1931" s="8">
        <f t="shared" si="934"/>
        <v>0</v>
      </c>
      <c r="T1931" s="113">
        <f t="shared" ref="T1931:T1994" si="942">(T1930)</f>
        <v>0.1047</v>
      </c>
      <c r="U1931" s="111">
        <f t="shared" si="924"/>
        <v>1</v>
      </c>
      <c r="V1931" s="111">
        <v>252</v>
      </c>
      <c r="W1931" s="110">
        <f t="shared" si="935"/>
        <v>1.0003952119999999</v>
      </c>
      <c r="X1931" s="103">
        <f t="shared" si="936"/>
        <v>5.8343659999999999E-2</v>
      </c>
      <c r="Y1931" s="8">
        <f t="shared" ref="Y1931:Y1994" si="943">IF(Z1931="INCORPJ=",0,IF(Q1931&gt;0,S1931+X1931,0))</f>
        <v>0</v>
      </c>
      <c r="Z1931" s="114" t="str">
        <f t="shared" si="920"/>
        <v>A+J=</v>
      </c>
      <c r="AA1931" s="108">
        <f t="shared" si="921"/>
        <v>46223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>
        <f t="shared" si="937"/>
        <v>46197</v>
      </c>
      <c r="B1932" s="103">
        <f t="shared" si="930"/>
        <v>147.76042151999999</v>
      </c>
      <c r="C1932" s="103">
        <f t="shared" ref="C1932:C1995" si="944">TRUNC(IF(Q1931&gt;0,VLOOKUP(A1931,$AD$12:$AE$165,2),C1931),8)</f>
        <v>103.48211341</v>
      </c>
      <c r="D1932" s="104">
        <f t="shared" si="938"/>
        <v>1209.432</v>
      </c>
      <c r="E1932" s="105">
        <f t="shared" si="925"/>
        <v>1212.296</v>
      </c>
      <c r="F1932" s="106">
        <f t="shared" si="926"/>
        <v>46164</v>
      </c>
      <c r="G1932" s="107">
        <f t="shared" si="931"/>
        <v>2.3680537640811128E-3</v>
      </c>
      <c r="H1932" s="108">
        <f t="shared" ref="H1932:H1995" si="945">IF(DAY(A1932)=H$9,VLOOKUP(A1932,AH$118:AN$450,4),H1931)</f>
        <v>46223</v>
      </c>
      <c r="I1932" s="108">
        <f t="shared" si="932"/>
        <v>46223</v>
      </c>
      <c r="J1932" s="109">
        <f t="shared" si="939"/>
        <v>20</v>
      </c>
      <c r="K1932" s="109">
        <f t="shared" si="929"/>
        <v>2</v>
      </c>
      <c r="L1932" s="8">
        <f t="shared" si="940"/>
        <v>1.0002365499999999</v>
      </c>
      <c r="M1932" s="110">
        <f t="shared" si="928"/>
        <v>1.0023680500000001</v>
      </c>
      <c r="N1932" s="110">
        <f t="shared" si="923"/>
        <v>1.4264183095633252</v>
      </c>
      <c r="O1932" s="103">
        <f t="shared" si="927"/>
        <v>1.4267557200000001</v>
      </c>
      <c r="P1932" s="103">
        <f t="shared" si="933"/>
        <v>147.64369722000001</v>
      </c>
      <c r="Q1932" s="11">
        <f t="shared" si="922"/>
        <v>0</v>
      </c>
      <c r="R1932" s="7">
        <f t="shared" si="941"/>
        <v>0</v>
      </c>
      <c r="S1932" s="8">
        <f t="shared" si="934"/>
        <v>0</v>
      </c>
      <c r="T1932" s="113">
        <f t="shared" si="942"/>
        <v>0.1047</v>
      </c>
      <c r="U1932" s="111">
        <f t="shared" si="924"/>
        <v>2</v>
      </c>
      <c r="V1932" s="111">
        <v>252</v>
      </c>
      <c r="W1932" s="110">
        <f t="shared" si="935"/>
        <v>1.000790581</v>
      </c>
      <c r="X1932" s="103">
        <f t="shared" si="936"/>
        <v>0.1167243</v>
      </c>
      <c r="Y1932" s="8">
        <f t="shared" si="943"/>
        <v>0</v>
      </c>
      <c r="Z1932" s="114" t="str">
        <f t="shared" ref="Z1932:Z1995" si="946">IF($Q1931&gt;0,VLOOKUP($A1931,$AD$10:$AM$165,9),Z1931)</f>
        <v>A+J=</v>
      </c>
      <c r="AA1932" s="108">
        <f t="shared" ref="AA1932:AA1995" si="947">IF($Q1931&gt;0,VLOOKUP($A1931,$AD$10:$AM$165,10),AA1931)</f>
        <v>46223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>
        <f t="shared" si="937"/>
        <v>46198</v>
      </c>
      <c r="B1933" s="103">
        <f t="shared" si="930"/>
        <v>147.83630146000002</v>
      </c>
      <c r="C1933" s="103">
        <f t="shared" si="944"/>
        <v>103.48211341</v>
      </c>
      <c r="D1933" s="104">
        <f t="shared" si="938"/>
        <v>1209.432</v>
      </c>
      <c r="E1933" s="105">
        <f t="shared" si="925"/>
        <v>1212.296</v>
      </c>
      <c r="F1933" s="106">
        <f t="shared" si="926"/>
        <v>46164</v>
      </c>
      <c r="G1933" s="107">
        <f t="shared" si="931"/>
        <v>2.3680537640811128E-3</v>
      </c>
      <c r="H1933" s="108">
        <f t="shared" si="945"/>
        <v>46223</v>
      </c>
      <c r="I1933" s="108">
        <f t="shared" si="932"/>
        <v>46223</v>
      </c>
      <c r="J1933" s="109">
        <f t="shared" si="939"/>
        <v>20</v>
      </c>
      <c r="K1933" s="109">
        <f t="shared" si="929"/>
        <v>3</v>
      </c>
      <c r="L1933" s="8">
        <f t="shared" si="940"/>
        <v>1.0003548499999999</v>
      </c>
      <c r="M1933" s="110">
        <f t="shared" si="928"/>
        <v>1.0023680500000001</v>
      </c>
      <c r="N1933" s="110">
        <f t="shared" si="923"/>
        <v>1.4264183095633252</v>
      </c>
      <c r="O1933" s="103">
        <f t="shared" si="927"/>
        <v>1.4269244699999999</v>
      </c>
      <c r="P1933" s="103">
        <f t="shared" si="933"/>
        <v>147.66115983</v>
      </c>
      <c r="Q1933" s="11">
        <f t="shared" ref="Q1933:Q1996" si="948">IF(VLOOKUP(A1933,AD$10:AK$165,8)=VLOOKUP(A1932,AD$10:AK$165,8),0,VLOOKUP(A1933,AD$10:AK$165,8))</f>
        <v>0</v>
      </c>
      <c r="R1933" s="7">
        <f t="shared" si="941"/>
        <v>0</v>
      </c>
      <c r="S1933" s="8">
        <f t="shared" si="934"/>
        <v>0</v>
      </c>
      <c r="T1933" s="113">
        <f t="shared" si="942"/>
        <v>0.1047</v>
      </c>
      <c r="U1933" s="111">
        <f t="shared" si="924"/>
        <v>3</v>
      </c>
      <c r="V1933" s="111">
        <v>252</v>
      </c>
      <c r="W1933" s="110">
        <f t="shared" si="935"/>
        <v>1.0011861049999999</v>
      </c>
      <c r="X1933" s="103">
        <f t="shared" si="936"/>
        <v>0.17514162999999999</v>
      </c>
      <c r="Y1933" s="8">
        <f t="shared" si="943"/>
        <v>0</v>
      </c>
      <c r="Z1933" s="114" t="str">
        <f t="shared" si="946"/>
        <v>A+J=</v>
      </c>
      <c r="AA1933" s="108">
        <f t="shared" si="947"/>
        <v>46223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>
        <f t="shared" si="937"/>
        <v>46199</v>
      </c>
      <c r="B1934" s="103">
        <f t="shared" si="930"/>
        <v>147.91221944</v>
      </c>
      <c r="C1934" s="103">
        <f t="shared" si="944"/>
        <v>103.48211341</v>
      </c>
      <c r="D1934" s="104">
        <f t="shared" si="938"/>
        <v>1209.432</v>
      </c>
      <c r="E1934" s="105">
        <f t="shared" si="925"/>
        <v>1212.296</v>
      </c>
      <c r="F1934" s="106">
        <f t="shared" si="926"/>
        <v>46164</v>
      </c>
      <c r="G1934" s="107">
        <f t="shared" si="931"/>
        <v>2.3680537640811128E-3</v>
      </c>
      <c r="H1934" s="108">
        <f t="shared" si="945"/>
        <v>46223</v>
      </c>
      <c r="I1934" s="108">
        <f t="shared" si="932"/>
        <v>46223</v>
      </c>
      <c r="J1934" s="109">
        <f t="shared" si="939"/>
        <v>20</v>
      </c>
      <c r="K1934" s="109">
        <f t="shared" si="929"/>
        <v>4</v>
      </c>
      <c r="L1934" s="8">
        <f t="shared" si="940"/>
        <v>1.0004731600000001</v>
      </c>
      <c r="M1934" s="110">
        <f t="shared" si="928"/>
        <v>1.0023680500000001</v>
      </c>
      <c r="N1934" s="110">
        <f t="shared" si="923"/>
        <v>1.4264183095633252</v>
      </c>
      <c r="O1934" s="103">
        <f t="shared" si="927"/>
        <v>1.4270932300000001</v>
      </c>
      <c r="P1934" s="103">
        <f t="shared" si="933"/>
        <v>147.67862346999999</v>
      </c>
      <c r="Q1934" s="11">
        <f t="shared" si="948"/>
        <v>0</v>
      </c>
      <c r="R1934" s="7">
        <f t="shared" si="941"/>
        <v>0</v>
      </c>
      <c r="S1934" s="8">
        <f t="shared" si="934"/>
        <v>0</v>
      </c>
      <c r="T1934" s="113">
        <f t="shared" si="942"/>
        <v>0.1047</v>
      </c>
      <c r="U1934" s="111">
        <f t="shared" si="924"/>
        <v>4</v>
      </c>
      <c r="V1934" s="111">
        <v>252</v>
      </c>
      <c r="W1934" s="110">
        <f t="shared" si="935"/>
        <v>1.001581786</v>
      </c>
      <c r="X1934" s="103">
        <f t="shared" si="936"/>
        <v>0.23359596999999999</v>
      </c>
      <c r="Y1934" s="8">
        <f t="shared" si="943"/>
        <v>0</v>
      </c>
      <c r="Z1934" s="114" t="str">
        <f t="shared" si="946"/>
        <v>A+J=</v>
      </c>
      <c r="AA1934" s="108">
        <f t="shared" si="947"/>
        <v>46223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>
        <f t="shared" si="937"/>
        <v>46200</v>
      </c>
      <c r="B1935" s="103">
        <f t="shared" si="930"/>
        <v>147.98817546000001</v>
      </c>
      <c r="C1935" s="103">
        <f t="shared" si="944"/>
        <v>103.48211341</v>
      </c>
      <c r="D1935" s="104">
        <f t="shared" si="938"/>
        <v>1209.432</v>
      </c>
      <c r="E1935" s="105">
        <f t="shared" si="925"/>
        <v>1212.296</v>
      </c>
      <c r="F1935" s="106">
        <f t="shared" si="926"/>
        <v>46164</v>
      </c>
      <c r="G1935" s="107">
        <f t="shared" si="931"/>
        <v>2.3680537640811128E-3</v>
      </c>
      <c r="H1935" s="108">
        <f t="shared" si="945"/>
        <v>46223</v>
      </c>
      <c r="I1935" s="108">
        <f t="shared" si="932"/>
        <v>46223</v>
      </c>
      <c r="J1935" s="109">
        <f t="shared" si="939"/>
        <v>20</v>
      </c>
      <c r="K1935" s="109">
        <f t="shared" si="929"/>
        <v>5</v>
      </c>
      <c r="L1935" s="8">
        <f t="shared" si="940"/>
        <v>1.00059148</v>
      </c>
      <c r="M1935" s="110">
        <f t="shared" si="928"/>
        <v>1.0023680500000001</v>
      </c>
      <c r="N1935" s="110">
        <f t="shared" si="923"/>
        <v>1.4264183095633252</v>
      </c>
      <c r="O1935" s="103">
        <f t="shared" si="927"/>
        <v>1.427262</v>
      </c>
      <c r="P1935" s="103">
        <f t="shared" si="933"/>
        <v>147.69608814</v>
      </c>
      <c r="Q1935" s="11">
        <f t="shared" si="948"/>
        <v>0</v>
      </c>
      <c r="R1935" s="7">
        <f t="shared" si="941"/>
        <v>0</v>
      </c>
      <c r="S1935" s="8">
        <f t="shared" si="934"/>
        <v>0</v>
      </c>
      <c r="T1935" s="113">
        <f t="shared" si="942"/>
        <v>0.1047</v>
      </c>
      <c r="U1935" s="111">
        <f t="shared" si="924"/>
        <v>5</v>
      </c>
      <c r="V1935" s="111">
        <v>252</v>
      </c>
      <c r="W1935" s="110">
        <f t="shared" si="935"/>
        <v>1.001977624</v>
      </c>
      <c r="X1935" s="103">
        <f t="shared" si="936"/>
        <v>0.29208731999999998</v>
      </c>
      <c r="Y1935" s="8">
        <f t="shared" si="943"/>
        <v>0</v>
      </c>
      <c r="Z1935" s="114" t="str">
        <f t="shared" si="946"/>
        <v>A+J=</v>
      </c>
      <c r="AA1935" s="108">
        <f t="shared" si="947"/>
        <v>46223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>
        <f t="shared" si="937"/>
        <v>46201</v>
      </c>
      <c r="B1936" s="103">
        <f t="shared" si="930"/>
        <v>147.98817546000001</v>
      </c>
      <c r="C1936" s="103">
        <f t="shared" si="944"/>
        <v>103.48211341</v>
      </c>
      <c r="D1936" s="104">
        <f t="shared" si="938"/>
        <v>1209.432</v>
      </c>
      <c r="E1936" s="105">
        <f t="shared" si="925"/>
        <v>1212.296</v>
      </c>
      <c r="F1936" s="106">
        <f t="shared" si="926"/>
        <v>46164</v>
      </c>
      <c r="G1936" s="107">
        <f t="shared" si="931"/>
        <v>2.3680537640811128E-3</v>
      </c>
      <c r="H1936" s="108">
        <f t="shared" si="945"/>
        <v>46223</v>
      </c>
      <c r="I1936" s="108">
        <f t="shared" si="932"/>
        <v>46223</v>
      </c>
      <c r="J1936" s="109">
        <f t="shared" si="939"/>
        <v>20</v>
      </c>
      <c r="K1936" s="109">
        <f t="shared" si="929"/>
        <v>5</v>
      </c>
      <c r="L1936" s="8">
        <f t="shared" si="940"/>
        <v>1.00059148</v>
      </c>
      <c r="M1936" s="110">
        <f t="shared" si="928"/>
        <v>1.0023680500000001</v>
      </c>
      <c r="N1936" s="110">
        <f t="shared" si="923"/>
        <v>1.4264183095633252</v>
      </c>
      <c r="O1936" s="103">
        <f t="shared" si="927"/>
        <v>1.427262</v>
      </c>
      <c r="P1936" s="103">
        <f t="shared" si="933"/>
        <v>147.69608814</v>
      </c>
      <c r="Q1936" s="11">
        <f t="shared" si="948"/>
        <v>0</v>
      </c>
      <c r="R1936" s="7">
        <f t="shared" si="941"/>
        <v>0</v>
      </c>
      <c r="S1936" s="8">
        <f t="shared" si="934"/>
        <v>0</v>
      </c>
      <c r="T1936" s="113">
        <f t="shared" si="942"/>
        <v>0.1047</v>
      </c>
      <c r="U1936" s="111">
        <f t="shared" si="924"/>
        <v>5</v>
      </c>
      <c r="V1936" s="111">
        <v>252</v>
      </c>
      <c r="W1936" s="110">
        <f t="shared" si="935"/>
        <v>1.001977624</v>
      </c>
      <c r="X1936" s="103">
        <f t="shared" si="936"/>
        <v>0.29208731999999998</v>
      </c>
      <c r="Y1936" s="8">
        <f t="shared" si="943"/>
        <v>0</v>
      </c>
      <c r="Z1936" s="114" t="str">
        <f t="shared" si="946"/>
        <v>A+J=</v>
      </c>
      <c r="AA1936" s="108">
        <f t="shared" si="947"/>
        <v>46223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>
        <f t="shared" si="937"/>
        <v>46202</v>
      </c>
      <c r="B1937" s="103">
        <f t="shared" si="930"/>
        <v>147.98817546000001</v>
      </c>
      <c r="C1937" s="103">
        <f t="shared" si="944"/>
        <v>103.48211341</v>
      </c>
      <c r="D1937" s="104">
        <f t="shared" si="938"/>
        <v>1209.432</v>
      </c>
      <c r="E1937" s="105">
        <f t="shared" si="925"/>
        <v>1212.296</v>
      </c>
      <c r="F1937" s="106">
        <f t="shared" si="926"/>
        <v>46164</v>
      </c>
      <c r="G1937" s="107">
        <f t="shared" si="931"/>
        <v>2.3680537640811128E-3</v>
      </c>
      <c r="H1937" s="108">
        <f t="shared" si="945"/>
        <v>46223</v>
      </c>
      <c r="I1937" s="108">
        <f t="shared" si="932"/>
        <v>46223</v>
      </c>
      <c r="J1937" s="109">
        <f t="shared" si="939"/>
        <v>20</v>
      </c>
      <c r="K1937" s="109">
        <f t="shared" si="929"/>
        <v>5</v>
      </c>
      <c r="L1937" s="8">
        <f t="shared" si="940"/>
        <v>1.00059148</v>
      </c>
      <c r="M1937" s="110">
        <f t="shared" si="928"/>
        <v>1.0023680500000001</v>
      </c>
      <c r="N1937" s="110">
        <f t="shared" si="923"/>
        <v>1.4264183095633252</v>
      </c>
      <c r="O1937" s="103">
        <f t="shared" si="927"/>
        <v>1.427262</v>
      </c>
      <c r="P1937" s="103">
        <f t="shared" si="933"/>
        <v>147.69608814</v>
      </c>
      <c r="Q1937" s="11">
        <f t="shared" si="948"/>
        <v>0</v>
      </c>
      <c r="R1937" s="7">
        <f t="shared" si="941"/>
        <v>0</v>
      </c>
      <c r="S1937" s="8">
        <f t="shared" si="934"/>
        <v>0</v>
      </c>
      <c r="T1937" s="113">
        <f t="shared" si="942"/>
        <v>0.1047</v>
      </c>
      <c r="U1937" s="111">
        <f t="shared" si="924"/>
        <v>5</v>
      </c>
      <c r="V1937" s="111">
        <v>252</v>
      </c>
      <c r="W1937" s="110">
        <f t="shared" si="935"/>
        <v>1.001977624</v>
      </c>
      <c r="X1937" s="103">
        <f t="shared" si="936"/>
        <v>0.29208731999999998</v>
      </c>
      <c r="Y1937" s="8">
        <f t="shared" si="943"/>
        <v>0</v>
      </c>
      <c r="Z1937" s="114" t="str">
        <f t="shared" si="946"/>
        <v>A+J=</v>
      </c>
      <c r="AA1937" s="108">
        <f t="shared" si="947"/>
        <v>46223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>
        <f t="shared" si="937"/>
        <v>46203</v>
      </c>
      <c r="B1938" s="103">
        <f t="shared" si="930"/>
        <v>148.06417133000002</v>
      </c>
      <c r="C1938" s="103">
        <f t="shared" si="944"/>
        <v>103.48211341</v>
      </c>
      <c r="D1938" s="104">
        <f t="shared" si="938"/>
        <v>1209.432</v>
      </c>
      <c r="E1938" s="105">
        <f t="shared" si="925"/>
        <v>1212.296</v>
      </c>
      <c r="F1938" s="106">
        <f t="shared" si="926"/>
        <v>46164</v>
      </c>
      <c r="G1938" s="107">
        <f t="shared" si="931"/>
        <v>2.3680537640811128E-3</v>
      </c>
      <c r="H1938" s="108">
        <f t="shared" si="945"/>
        <v>46223</v>
      </c>
      <c r="I1938" s="108">
        <f t="shared" si="932"/>
        <v>46223</v>
      </c>
      <c r="J1938" s="109">
        <f t="shared" si="939"/>
        <v>20</v>
      </c>
      <c r="K1938" s="109">
        <f t="shared" si="929"/>
        <v>6</v>
      </c>
      <c r="L1938" s="8">
        <f t="shared" si="940"/>
        <v>1.00070982</v>
      </c>
      <c r="M1938" s="110">
        <f t="shared" si="928"/>
        <v>1.0023680500000001</v>
      </c>
      <c r="N1938" s="110">
        <f t="shared" si="923"/>
        <v>1.4264183095633252</v>
      </c>
      <c r="O1938" s="103">
        <f t="shared" si="927"/>
        <v>1.4274308</v>
      </c>
      <c r="P1938" s="103">
        <f t="shared" si="933"/>
        <v>147.71355593000001</v>
      </c>
      <c r="Q1938" s="11">
        <f t="shared" si="948"/>
        <v>0</v>
      </c>
      <c r="R1938" s="7">
        <f t="shared" si="941"/>
        <v>0</v>
      </c>
      <c r="S1938" s="8">
        <f t="shared" si="934"/>
        <v>0</v>
      </c>
      <c r="T1938" s="113">
        <f t="shared" si="942"/>
        <v>0.1047</v>
      </c>
      <c r="U1938" s="111">
        <f t="shared" si="924"/>
        <v>6</v>
      </c>
      <c r="V1938" s="111">
        <v>252</v>
      </c>
      <c r="W1938" s="110">
        <f t="shared" si="935"/>
        <v>1.0023736169999999</v>
      </c>
      <c r="X1938" s="103">
        <f t="shared" si="936"/>
        <v>0.35061540000000002</v>
      </c>
      <c r="Y1938" s="8">
        <f t="shared" si="943"/>
        <v>0</v>
      </c>
      <c r="Z1938" s="114" t="str">
        <f t="shared" si="946"/>
        <v>A+J=</v>
      </c>
      <c r="AA1938" s="108">
        <f t="shared" si="947"/>
        <v>46223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>
        <f t="shared" si="937"/>
        <v>46204</v>
      </c>
      <c r="B1939" s="103">
        <f t="shared" si="930"/>
        <v>148.14020852000002</v>
      </c>
      <c r="C1939" s="103">
        <f t="shared" si="944"/>
        <v>103.48211341</v>
      </c>
      <c r="D1939" s="104">
        <f t="shared" si="938"/>
        <v>1209.432</v>
      </c>
      <c r="E1939" s="105">
        <f t="shared" si="925"/>
        <v>1212.296</v>
      </c>
      <c r="F1939" s="106">
        <f t="shared" si="926"/>
        <v>46164</v>
      </c>
      <c r="G1939" s="107">
        <f t="shared" si="931"/>
        <v>2.3680537640811128E-3</v>
      </c>
      <c r="H1939" s="108">
        <f t="shared" si="945"/>
        <v>46223</v>
      </c>
      <c r="I1939" s="108">
        <f t="shared" si="932"/>
        <v>46223</v>
      </c>
      <c r="J1939" s="109">
        <f t="shared" si="939"/>
        <v>20</v>
      </c>
      <c r="K1939" s="109">
        <f t="shared" si="929"/>
        <v>7</v>
      </c>
      <c r="L1939" s="8">
        <f t="shared" si="940"/>
        <v>1.0008281800000001</v>
      </c>
      <c r="M1939" s="110">
        <f t="shared" si="928"/>
        <v>1.0023680500000001</v>
      </c>
      <c r="N1939" s="110">
        <f t="shared" si="923"/>
        <v>1.4264183095633252</v>
      </c>
      <c r="O1939" s="103">
        <f t="shared" si="927"/>
        <v>1.4275996399999999</v>
      </c>
      <c r="P1939" s="103">
        <f t="shared" si="933"/>
        <v>147.73102785</v>
      </c>
      <c r="Q1939" s="11">
        <f t="shared" si="948"/>
        <v>0</v>
      </c>
      <c r="R1939" s="7">
        <f t="shared" si="941"/>
        <v>0</v>
      </c>
      <c r="S1939" s="8">
        <f t="shared" si="934"/>
        <v>0</v>
      </c>
      <c r="T1939" s="113">
        <f t="shared" si="942"/>
        <v>0.1047</v>
      </c>
      <c r="U1939" s="111">
        <f t="shared" si="924"/>
        <v>7</v>
      </c>
      <c r="V1939" s="111">
        <v>252</v>
      </c>
      <c r="W1939" s="110">
        <f t="shared" si="935"/>
        <v>1.0027697680000001</v>
      </c>
      <c r="X1939" s="103">
        <f t="shared" si="936"/>
        <v>0.40918067000000002</v>
      </c>
      <c r="Y1939" s="8">
        <f t="shared" si="943"/>
        <v>0</v>
      </c>
      <c r="Z1939" s="114" t="str">
        <f t="shared" si="946"/>
        <v>A+J=</v>
      </c>
      <c r="AA1939" s="108">
        <f t="shared" si="947"/>
        <v>46223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>
        <f t="shared" si="937"/>
        <v>46205</v>
      </c>
      <c r="B1940" s="103">
        <f t="shared" si="930"/>
        <v>148.21628154999999</v>
      </c>
      <c r="C1940" s="103">
        <f t="shared" si="944"/>
        <v>103.48211341</v>
      </c>
      <c r="D1940" s="104">
        <f t="shared" si="938"/>
        <v>1209.432</v>
      </c>
      <c r="E1940" s="105">
        <f t="shared" si="925"/>
        <v>1212.296</v>
      </c>
      <c r="F1940" s="106">
        <f t="shared" si="926"/>
        <v>46164</v>
      </c>
      <c r="G1940" s="107">
        <f t="shared" si="931"/>
        <v>2.3680537640811128E-3</v>
      </c>
      <c r="H1940" s="108">
        <f t="shared" si="945"/>
        <v>46223</v>
      </c>
      <c r="I1940" s="108">
        <f t="shared" si="932"/>
        <v>46223</v>
      </c>
      <c r="J1940" s="109">
        <f t="shared" si="939"/>
        <v>20</v>
      </c>
      <c r="K1940" s="109">
        <f t="shared" si="929"/>
        <v>8</v>
      </c>
      <c r="L1940" s="8">
        <f t="shared" si="940"/>
        <v>1.0009465399999999</v>
      </c>
      <c r="M1940" s="110">
        <f t="shared" si="928"/>
        <v>1.0023680500000001</v>
      </c>
      <c r="N1940" s="110">
        <f t="shared" si="923"/>
        <v>1.4264183095633252</v>
      </c>
      <c r="O1940" s="103">
        <f t="shared" si="927"/>
        <v>1.42776847</v>
      </c>
      <c r="P1940" s="103">
        <f t="shared" si="933"/>
        <v>147.74849872999999</v>
      </c>
      <c r="Q1940" s="11">
        <f t="shared" si="948"/>
        <v>0</v>
      </c>
      <c r="R1940" s="7">
        <f t="shared" si="941"/>
        <v>0</v>
      </c>
      <c r="S1940" s="8">
        <f t="shared" si="934"/>
        <v>0</v>
      </c>
      <c r="T1940" s="113">
        <f t="shared" si="942"/>
        <v>0.1047</v>
      </c>
      <c r="U1940" s="111">
        <f t="shared" si="924"/>
        <v>8</v>
      </c>
      <c r="V1940" s="111">
        <v>252</v>
      </c>
      <c r="W1940" s="110">
        <f t="shared" si="935"/>
        <v>1.003166075</v>
      </c>
      <c r="X1940" s="103">
        <f t="shared" si="936"/>
        <v>0.46778281999999999</v>
      </c>
      <c r="Y1940" s="8">
        <f t="shared" si="943"/>
        <v>0</v>
      </c>
      <c r="Z1940" s="114" t="str">
        <f t="shared" si="946"/>
        <v>A+J=</v>
      </c>
      <c r="AA1940" s="108">
        <f t="shared" si="947"/>
        <v>46223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>
        <f t="shared" si="937"/>
        <v>46206</v>
      </c>
      <c r="B1941" s="103">
        <f t="shared" si="930"/>
        <v>148.29239565</v>
      </c>
      <c r="C1941" s="103">
        <f t="shared" si="944"/>
        <v>103.48211341</v>
      </c>
      <c r="D1941" s="104">
        <f t="shared" si="938"/>
        <v>1209.432</v>
      </c>
      <c r="E1941" s="105">
        <f t="shared" si="925"/>
        <v>1212.296</v>
      </c>
      <c r="F1941" s="106">
        <f t="shared" si="926"/>
        <v>46164</v>
      </c>
      <c r="G1941" s="107">
        <f t="shared" si="931"/>
        <v>2.3680537640811128E-3</v>
      </c>
      <c r="H1941" s="108">
        <f t="shared" si="945"/>
        <v>46223</v>
      </c>
      <c r="I1941" s="108">
        <f t="shared" si="932"/>
        <v>46223</v>
      </c>
      <c r="J1941" s="109">
        <f t="shared" si="939"/>
        <v>20</v>
      </c>
      <c r="K1941" s="109">
        <f t="shared" si="929"/>
        <v>9</v>
      </c>
      <c r="L1941" s="8">
        <f t="shared" si="940"/>
        <v>1.0010649300000001</v>
      </c>
      <c r="M1941" s="110">
        <f t="shared" si="928"/>
        <v>1.0023680500000001</v>
      </c>
      <c r="N1941" s="110">
        <f t="shared" si="923"/>
        <v>1.4264183095633252</v>
      </c>
      <c r="O1941" s="103">
        <f t="shared" si="927"/>
        <v>1.4279373399999999</v>
      </c>
      <c r="P1941" s="103">
        <f t="shared" si="933"/>
        <v>147.76597376000001</v>
      </c>
      <c r="Q1941" s="11">
        <f t="shared" si="948"/>
        <v>0</v>
      </c>
      <c r="R1941" s="7">
        <f t="shared" si="941"/>
        <v>0</v>
      </c>
      <c r="S1941" s="8">
        <f t="shared" si="934"/>
        <v>0</v>
      </c>
      <c r="T1941" s="113">
        <f t="shared" si="942"/>
        <v>0.1047</v>
      </c>
      <c r="U1941" s="111">
        <f t="shared" si="924"/>
        <v>9</v>
      </c>
      <c r="V1941" s="111">
        <v>252</v>
      </c>
      <c r="W1941" s="110">
        <f t="shared" si="935"/>
        <v>1.0035625379999999</v>
      </c>
      <c r="X1941" s="103">
        <f t="shared" si="936"/>
        <v>0.52642188999999995</v>
      </c>
      <c r="Y1941" s="8">
        <f t="shared" si="943"/>
        <v>0</v>
      </c>
      <c r="Z1941" s="114" t="str">
        <f t="shared" si="946"/>
        <v>A+J=</v>
      </c>
      <c r="AA1941" s="108">
        <f t="shared" si="947"/>
        <v>46223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>
        <f t="shared" si="937"/>
        <v>46207</v>
      </c>
      <c r="B1942" s="103">
        <f t="shared" si="930"/>
        <v>148.36854679999999</v>
      </c>
      <c r="C1942" s="103">
        <f t="shared" si="944"/>
        <v>103.48211341</v>
      </c>
      <c r="D1942" s="104">
        <f t="shared" si="938"/>
        <v>1209.432</v>
      </c>
      <c r="E1942" s="105">
        <f t="shared" si="925"/>
        <v>1212.296</v>
      </c>
      <c r="F1942" s="106">
        <f t="shared" si="926"/>
        <v>46164</v>
      </c>
      <c r="G1942" s="107">
        <f t="shared" si="931"/>
        <v>2.3680537640811128E-3</v>
      </c>
      <c r="H1942" s="108">
        <f t="shared" si="945"/>
        <v>46223</v>
      </c>
      <c r="I1942" s="108">
        <f t="shared" si="932"/>
        <v>46223</v>
      </c>
      <c r="J1942" s="109">
        <f t="shared" si="939"/>
        <v>20</v>
      </c>
      <c r="K1942" s="109">
        <f t="shared" si="929"/>
        <v>10</v>
      </c>
      <c r="L1942" s="8">
        <f t="shared" si="940"/>
        <v>1.00118332</v>
      </c>
      <c r="M1942" s="110">
        <f t="shared" si="928"/>
        <v>1.0023680500000001</v>
      </c>
      <c r="N1942" s="110">
        <f t="shared" si="923"/>
        <v>1.4264183095633252</v>
      </c>
      <c r="O1942" s="103">
        <f t="shared" si="927"/>
        <v>1.4281062099999999</v>
      </c>
      <c r="P1942" s="103">
        <f t="shared" si="933"/>
        <v>147.78344877999999</v>
      </c>
      <c r="Q1942" s="11">
        <f t="shared" si="948"/>
        <v>0</v>
      </c>
      <c r="R1942" s="7">
        <f t="shared" si="941"/>
        <v>0</v>
      </c>
      <c r="S1942" s="8">
        <f t="shared" si="934"/>
        <v>0</v>
      </c>
      <c r="T1942" s="113">
        <f t="shared" si="942"/>
        <v>0.1047</v>
      </c>
      <c r="U1942" s="111">
        <f t="shared" si="924"/>
        <v>10</v>
      </c>
      <c r="V1942" s="111">
        <v>252</v>
      </c>
      <c r="W1942" s="110">
        <f t="shared" si="935"/>
        <v>1.003959158</v>
      </c>
      <c r="X1942" s="103">
        <f t="shared" si="936"/>
        <v>0.58509802</v>
      </c>
      <c r="Y1942" s="8">
        <f t="shared" si="943"/>
        <v>0</v>
      </c>
      <c r="Z1942" s="114" t="str">
        <f t="shared" si="946"/>
        <v>A+J=</v>
      </c>
      <c r="AA1942" s="108">
        <f t="shared" si="947"/>
        <v>46223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>
        <f t="shared" si="937"/>
        <v>46208</v>
      </c>
      <c r="B1943" s="103">
        <f t="shared" si="930"/>
        <v>148.36854679999999</v>
      </c>
      <c r="C1943" s="103">
        <f t="shared" si="944"/>
        <v>103.48211341</v>
      </c>
      <c r="D1943" s="104">
        <f t="shared" si="938"/>
        <v>1209.432</v>
      </c>
      <c r="E1943" s="105">
        <f t="shared" si="925"/>
        <v>1212.296</v>
      </c>
      <c r="F1943" s="106">
        <f t="shared" si="926"/>
        <v>46164</v>
      </c>
      <c r="G1943" s="107">
        <f t="shared" si="931"/>
        <v>2.3680537640811128E-3</v>
      </c>
      <c r="H1943" s="108">
        <f t="shared" si="945"/>
        <v>46223</v>
      </c>
      <c r="I1943" s="108">
        <f t="shared" si="932"/>
        <v>46223</v>
      </c>
      <c r="J1943" s="109">
        <f t="shared" si="939"/>
        <v>20</v>
      </c>
      <c r="K1943" s="109">
        <f t="shared" si="929"/>
        <v>10</v>
      </c>
      <c r="L1943" s="8">
        <f t="shared" si="940"/>
        <v>1.00118332</v>
      </c>
      <c r="M1943" s="110">
        <f t="shared" si="928"/>
        <v>1.0023680500000001</v>
      </c>
      <c r="N1943" s="110">
        <f t="shared" si="923"/>
        <v>1.4264183095633252</v>
      </c>
      <c r="O1943" s="103">
        <f t="shared" si="927"/>
        <v>1.4281062099999999</v>
      </c>
      <c r="P1943" s="103">
        <f t="shared" si="933"/>
        <v>147.78344877999999</v>
      </c>
      <c r="Q1943" s="11">
        <f t="shared" si="948"/>
        <v>0</v>
      </c>
      <c r="R1943" s="7">
        <f t="shared" si="941"/>
        <v>0</v>
      </c>
      <c r="S1943" s="8">
        <f t="shared" si="934"/>
        <v>0</v>
      </c>
      <c r="T1943" s="113">
        <f t="shared" si="942"/>
        <v>0.1047</v>
      </c>
      <c r="U1943" s="111">
        <f t="shared" si="924"/>
        <v>10</v>
      </c>
      <c r="V1943" s="111">
        <v>252</v>
      </c>
      <c r="W1943" s="110">
        <f t="shared" si="935"/>
        <v>1.003959158</v>
      </c>
      <c r="X1943" s="103">
        <f t="shared" si="936"/>
        <v>0.58509802</v>
      </c>
      <c r="Y1943" s="8">
        <f t="shared" si="943"/>
        <v>0</v>
      </c>
      <c r="Z1943" s="114" t="str">
        <f t="shared" si="946"/>
        <v>A+J=</v>
      </c>
      <c r="AA1943" s="108">
        <f t="shared" si="947"/>
        <v>46223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>
        <f t="shared" si="937"/>
        <v>46209</v>
      </c>
      <c r="B1944" s="103">
        <f t="shared" si="930"/>
        <v>148.36854679999999</v>
      </c>
      <c r="C1944" s="103">
        <f t="shared" si="944"/>
        <v>103.48211341</v>
      </c>
      <c r="D1944" s="104">
        <f t="shared" si="938"/>
        <v>1209.432</v>
      </c>
      <c r="E1944" s="105">
        <f t="shared" si="925"/>
        <v>1212.296</v>
      </c>
      <c r="F1944" s="106">
        <f t="shared" si="926"/>
        <v>46164</v>
      </c>
      <c r="G1944" s="107">
        <f t="shared" si="931"/>
        <v>2.3680537640811128E-3</v>
      </c>
      <c r="H1944" s="108">
        <f t="shared" si="945"/>
        <v>46223</v>
      </c>
      <c r="I1944" s="108">
        <f t="shared" si="932"/>
        <v>46223</v>
      </c>
      <c r="J1944" s="109">
        <f t="shared" si="939"/>
        <v>20</v>
      </c>
      <c r="K1944" s="109">
        <f t="shared" si="929"/>
        <v>10</v>
      </c>
      <c r="L1944" s="8">
        <f t="shared" si="940"/>
        <v>1.00118332</v>
      </c>
      <c r="M1944" s="110">
        <f t="shared" si="928"/>
        <v>1.0023680500000001</v>
      </c>
      <c r="N1944" s="110">
        <f t="shared" si="923"/>
        <v>1.4264183095633252</v>
      </c>
      <c r="O1944" s="103">
        <f t="shared" si="927"/>
        <v>1.4281062099999999</v>
      </c>
      <c r="P1944" s="103">
        <f t="shared" si="933"/>
        <v>147.78344877999999</v>
      </c>
      <c r="Q1944" s="11">
        <f t="shared" si="948"/>
        <v>0</v>
      </c>
      <c r="R1944" s="7">
        <f t="shared" si="941"/>
        <v>0</v>
      </c>
      <c r="S1944" s="8">
        <f t="shared" si="934"/>
        <v>0</v>
      </c>
      <c r="T1944" s="113">
        <f t="shared" si="942"/>
        <v>0.1047</v>
      </c>
      <c r="U1944" s="111">
        <f t="shared" si="924"/>
        <v>10</v>
      </c>
      <c r="V1944" s="111">
        <v>252</v>
      </c>
      <c r="W1944" s="110">
        <f t="shared" si="935"/>
        <v>1.003959158</v>
      </c>
      <c r="X1944" s="103">
        <f t="shared" si="936"/>
        <v>0.58509802</v>
      </c>
      <c r="Y1944" s="8">
        <f t="shared" si="943"/>
        <v>0</v>
      </c>
      <c r="Z1944" s="114" t="str">
        <f t="shared" si="946"/>
        <v>A+J=</v>
      </c>
      <c r="AA1944" s="108">
        <f t="shared" si="947"/>
        <v>46223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>
        <f t="shared" si="937"/>
        <v>46210</v>
      </c>
      <c r="B1945" s="103">
        <f t="shared" si="930"/>
        <v>148.44473917000002</v>
      </c>
      <c r="C1945" s="103">
        <f t="shared" si="944"/>
        <v>103.48211341</v>
      </c>
      <c r="D1945" s="104">
        <f t="shared" si="938"/>
        <v>1209.432</v>
      </c>
      <c r="E1945" s="105">
        <f t="shared" si="925"/>
        <v>1212.296</v>
      </c>
      <c r="F1945" s="106">
        <f t="shared" si="926"/>
        <v>46164</v>
      </c>
      <c r="G1945" s="107">
        <f t="shared" si="931"/>
        <v>2.3680537640811128E-3</v>
      </c>
      <c r="H1945" s="108">
        <f t="shared" si="945"/>
        <v>46223</v>
      </c>
      <c r="I1945" s="108">
        <f t="shared" si="932"/>
        <v>46223</v>
      </c>
      <c r="J1945" s="109">
        <f t="shared" si="939"/>
        <v>20</v>
      </c>
      <c r="K1945" s="109">
        <f t="shared" si="929"/>
        <v>11</v>
      </c>
      <c r="L1945" s="8">
        <f t="shared" si="940"/>
        <v>1.00130173</v>
      </c>
      <c r="M1945" s="110">
        <f t="shared" si="928"/>
        <v>1.0023680500000001</v>
      </c>
      <c r="N1945" s="110">
        <f t="shared" si="923"/>
        <v>1.4264183095633252</v>
      </c>
      <c r="O1945" s="103">
        <f t="shared" si="927"/>
        <v>1.4282751199999999</v>
      </c>
      <c r="P1945" s="103">
        <f t="shared" si="933"/>
        <v>147.80092794000001</v>
      </c>
      <c r="Q1945" s="11">
        <f t="shared" si="948"/>
        <v>0</v>
      </c>
      <c r="R1945" s="7">
        <f t="shared" si="941"/>
        <v>0</v>
      </c>
      <c r="S1945" s="8">
        <f t="shared" si="934"/>
        <v>0</v>
      </c>
      <c r="T1945" s="113">
        <f t="shared" si="942"/>
        <v>0.1047</v>
      </c>
      <c r="U1945" s="111">
        <f t="shared" si="924"/>
        <v>11</v>
      </c>
      <c r="V1945" s="111">
        <v>252</v>
      </c>
      <c r="W1945" s="110">
        <f t="shared" si="935"/>
        <v>1.004355935</v>
      </c>
      <c r="X1945" s="103">
        <f t="shared" si="936"/>
        <v>0.64381122999999996</v>
      </c>
      <c r="Y1945" s="8">
        <f t="shared" si="943"/>
        <v>0</v>
      </c>
      <c r="Z1945" s="114" t="str">
        <f t="shared" si="946"/>
        <v>A+J=</v>
      </c>
      <c r="AA1945" s="108">
        <f t="shared" si="947"/>
        <v>46223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>
        <f t="shared" si="937"/>
        <v>46211</v>
      </c>
      <c r="B1946" s="103">
        <f t="shared" si="930"/>
        <v>148.52097071</v>
      </c>
      <c r="C1946" s="103">
        <f t="shared" si="944"/>
        <v>103.48211341</v>
      </c>
      <c r="D1946" s="104">
        <f t="shared" si="938"/>
        <v>1209.432</v>
      </c>
      <c r="E1946" s="105">
        <f t="shared" si="925"/>
        <v>1212.296</v>
      </c>
      <c r="F1946" s="106">
        <f t="shared" si="926"/>
        <v>46164</v>
      </c>
      <c r="G1946" s="107">
        <f t="shared" si="931"/>
        <v>2.3680537640811128E-3</v>
      </c>
      <c r="H1946" s="108">
        <f t="shared" si="945"/>
        <v>46223</v>
      </c>
      <c r="I1946" s="108">
        <f t="shared" si="932"/>
        <v>46223</v>
      </c>
      <c r="J1946" s="109">
        <f t="shared" si="939"/>
        <v>20</v>
      </c>
      <c r="K1946" s="109">
        <f t="shared" si="929"/>
        <v>12</v>
      </c>
      <c r="L1946" s="8">
        <f t="shared" si="940"/>
        <v>1.0014201599999999</v>
      </c>
      <c r="M1946" s="110">
        <f t="shared" si="928"/>
        <v>1.0023680500000001</v>
      </c>
      <c r="N1946" s="110">
        <f t="shared" si="923"/>
        <v>1.4264183095633252</v>
      </c>
      <c r="O1946" s="103">
        <f t="shared" si="927"/>
        <v>1.42844405</v>
      </c>
      <c r="P1946" s="103">
        <f t="shared" si="933"/>
        <v>147.81840918</v>
      </c>
      <c r="Q1946" s="11">
        <f t="shared" si="948"/>
        <v>0</v>
      </c>
      <c r="R1946" s="7">
        <f t="shared" si="941"/>
        <v>0</v>
      </c>
      <c r="S1946" s="8">
        <f t="shared" si="934"/>
        <v>0</v>
      </c>
      <c r="T1946" s="113">
        <f t="shared" si="942"/>
        <v>0.1047</v>
      </c>
      <c r="U1946" s="111">
        <f t="shared" si="924"/>
        <v>12</v>
      </c>
      <c r="V1946" s="111">
        <v>252</v>
      </c>
      <c r="W1946" s="110">
        <f t="shared" si="935"/>
        <v>1.004752869</v>
      </c>
      <c r="X1946" s="103">
        <f t="shared" si="936"/>
        <v>0.70256152999999999</v>
      </c>
      <c r="Y1946" s="8">
        <f t="shared" si="943"/>
        <v>0</v>
      </c>
      <c r="Z1946" s="114" t="str">
        <f t="shared" si="946"/>
        <v>A+J=</v>
      </c>
      <c r="AA1946" s="108">
        <f t="shared" si="947"/>
        <v>46223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>
        <f t="shared" si="937"/>
        <v>46212</v>
      </c>
      <c r="B1947" s="103">
        <f t="shared" si="930"/>
        <v>148.59723932999998</v>
      </c>
      <c r="C1947" s="103">
        <f t="shared" si="944"/>
        <v>103.48211341</v>
      </c>
      <c r="D1947" s="104">
        <f t="shared" si="938"/>
        <v>1209.432</v>
      </c>
      <c r="E1947" s="105">
        <f t="shared" si="925"/>
        <v>1212.296</v>
      </c>
      <c r="F1947" s="106">
        <f t="shared" si="926"/>
        <v>46164</v>
      </c>
      <c r="G1947" s="107">
        <f t="shared" si="931"/>
        <v>2.3680537640811128E-3</v>
      </c>
      <c r="H1947" s="108">
        <f t="shared" si="945"/>
        <v>46223</v>
      </c>
      <c r="I1947" s="108">
        <f t="shared" si="932"/>
        <v>46223</v>
      </c>
      <c r="J1947" s="109">
        <f t="shared" si="939"/>
        <v>20</v>
      </c>
      <c r="K1947" s="109">
        <f t="shared" si="929"/>
        <v>13</v>
      </c>
      <c r="L1947" s="8">
        <f t="shared" si="940"/>
        <v>1.00153859</v>
      </c>
      <c r="M1947" s="110">
        <f t="shared" si="928"/>
        <v>1.0023680500000001</v>
      </c>
      <c r="N1947" s="110">
        <f t="shared" si="923"/>
        <v>1.4264183095633252</v>
      </c>
      <c r="O1947" s="103">
        <f t="shared" si="927"/>
        <v>1.42861298</v>
      </c>
      <c r="P1947" s="103">
        <f t="shared" si="933"/>
        <v>147.83589040999999</v>
      </c>
      <c r="Q1947" s="11">
        <f t="shared" si="948"/>
        <v>0</v>
      </c>
      <c r="R1947" s="7">
        <f t="shared" si="941"/>
        <v>0</v>
      </c>
      <c r="S1947" s="8">
        <f t="shared" si="934"/>
        <v>0</v>
      </c>
      <c r="T1947" s="113">
        <f t="shared" si="942"/>
        <v>0.1047</v>
      </c>
      <c r="U1947" s="111">
        <f t="shared" si="924"/>
        <v>13</v>
      </c>
      <c r="V1947" s="111">
        <v>252</v>
      </c>
      <c r="W1947" s="110">
        <f t="shared" si="935"/>
        <v>1.00514996</v>
      </c>
      <c r="X1947" s="103">
        <f t="shared" si="936"/>
        <v>0.76134891999999998</v>
      </c>
      <c r="Y1947" s="8">
        <f t="shared" si="943"/>
        <v>0</v>
      </c>
      <c r="Z1947" s="114" t="str">
        <f t="shared" si="946"/>
        <v>A+J=</v>
      </c>
      <c r="AA1947" s="108">
        <f t="shared" si="947"/>
        <v>46223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>
        <f t="shared" si="937"/>
        <v>46213</v>
      </c>
      <c r="B1948" s="103">
        <f t="shared" si="930"/>
        <v>148.67354802</v>
      </c>
      <c r="C1948" s="103">
        <f t="shared" si="944"/>
        <v>103.48211341</v>
      </c>
      <c r="D1948" s="104">
        <f t="shared" si="938"/>
        <v>1209.432</v>
      </c>
      <c r="E1948" s="105">
        <f t="shared" si="925"/>
        <v>1212.296</v>
      </c>
      <c r="F1948" s="106">
        <f t="shared" si="926"/>
        <v>46164</v>
      </c>
      <c r="G1948" s="107">
        <f t="shared" si="931"/>
        <v>2.3680537640811128E-3</v>
      </c>
      <c r="H1948" s="108">
        <f t="shared" si="945"/>
        <v>46223</v>
      </c>
      <c r="I1948" s="108">
        <f t="shared" si="932"/>
        <v>46223</v>
      </c>
      <c r="J1948" s="109">
        <f t="shared" si="939"/>
        <v>20</v>
      </c>
      <c r="K1948" s="109">
        <f t="shared" si="929"/>
        <v>14</v>
      </c>
      <c r="L1948" s="8">
        <f t="shared" si="940"/>
        <v>1.00165704</v>
      </c>
      <c r="M1948" s="110">
        <f t="shared" si="928"/>
        <v>1.0023680500000001</v>
      </c>
      <c r="N1948" s="110">
        <f t="shared" si="923"/>
        <v>1.4264183095633252</v>
      </c>
      <c r="O1948" s="103">
        <f t="shared" si="927"/>
        <v>1.4287819399999999</v>
      </c>
      <c r="P1948" s="103">
        <f t="shared" si="933"/>
        <v>147.85337475</v>
      </c>
      <c r="Q1948" s="11">
        <f t="shared" si="948"/>
        <v>0</v>
      </c>
      <c r="R1948" s="7">
        <f t="shared" si="941"/>
        <v>0</v>
      </c>
      <c r="S1948" s="8">
        <f t="shared" si="934"/>
        <v>0</v>
      </c>
      <c r="T1948" s="113">
        <f t="shared" si="942"/>
        <v>0.1047</v>
      </c>
      <c r="U1948" s="111">
        <f t="shared" si="924"/>
        <v>14</v>
      </c>
      <c r="V1948" s="111">
        <v>252</v>
      </c>
      <c r="W1948" s="110">
        <f t="shared" si="935"/>
        <v>1.005547207</v>
      </c>
      <c r="X1948" s="103">
        <f t="shared" si="936"/>
        <v>0.82017326999999995</v>
      </c>
      <c r="Y1948" s="8">
        <f t="shared" si="943"/>
        <v>0</v>
      </c>
      <c r="Z1948" s="114" t="str">
        <f t="shared" si="946"/>
        <v>A+J=</v>
      </c>
      <c r="AA1948" s="108">
        <f t="shared" si="947"/>
        <v>46223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>
        <f t="shared" si="937"/>
        <v>46214</v>
      </c>
      <c r="B1949" s="103">
        <f t="shared" si="930"/>
        <v>148.74989605000002</v>
      </c>
      <c r="C1949" s="103">
        <f t="shared" si="944"/>
        <v>103.48211341</v>
      </c>
      <c r="D1949" s="104">
        <f t="shared" si="938"/>
        <v>1209.432</v>
      </c>
      <c r="E1949" s="105">
        <f t="shared" si="925"/>
        <v>1212.296</v>
      </c>
      <c r="F1949" s="106">
        <f t="shared" si="926"/>
        <v>46164</v>
      </c>
      <c r="G1949" s="107">
        <f t="shared" si="931"/>
        <v>2.3680537640811128E-3</v>
      </c>
      <c r="H1949" s="108">
        <f t="shared" si="945"/>
        <v>46223</v>
      </c>
      <c r="I1949" s="108">
        <f t="shared" si="932"/>
        <v>46223</v>
      </c>
      <c r="J1949" s="109">
        <f t="shared" si="939"/>
        <v>20</v>
      </c>
      <c r="K1949" s="109">
        <f t="shared" si="929"/>
        <v>15</v>
      </c>
      <c r="L1949" s="8">
        <f t="shared" si="940"/>
        <v>1.0017755100000001</v>
      </c>
      <c r="M1949" s="110">
        <f t="shared" si="928"/>
        <v>1.0023680500000001</v>
      </c>
      <c r="N1949" s="110">
        <f t="shared" si="923"/>
        <v>1.4264183095633252</v>
      </c>
      <c r="O1949" s="103">
        <f t="shared" si="927"/>
        <v>1.4289509199999999</v>
      </c>
      <c r="P1949" s="103">
        <f t="shared" si="933"/>
        <v>147.87086116</v>
      </c>
      <c r="Q1949" s="11">
        <f t="shared" si="948"/>
        <v>0</v>
      </c>
      <c r="R1949" s="7">
        <f t="shared" si="941"/>
        <v>0</v>
      </c>
      <c r="S1949" s="8">
        <f t="shared" si="934"/>
        <v>0</v>
      </c>
      <c r="T1949" s="113">
        <f t="shared" si="942"/>
        <v>0.1047</v>
      </c>
      <c r="U1949" s="111">
        <f t="shared" si="924"/>
        <v>15</v>
      </c>
      <c r="V1949" s="111">
        <v>252</v>
      </c>
      <c r="W1949" s="110">
        <f t="shared" si="935"/>
        <v>1.005944612</v>
      </c>
      <c r="X1949" s="103">
        <f t="shared" si="936"/>
        <v>0.87903489000000001</v>
      </c>
      <c r="Y1949" s="8">
        <f t="shared" si="943"/>
        <v>0</v>
      </c>
      <c r="Z1949" s="114" t="str">
        <f t="shared" si="946"/>
        <v>A+J=</v>
      </c>
      <c r="AA1949" s="108">
        <f t="shared" si="947"/>
        <v>46223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>
        <f t="shared" si="937"/>
        <v>46215</v>
      </c>
      <c r="B1950" s="103">
        <f t="shared" si="930"/>
        <v>148.74989605000002</v>
      </c>
      <c r="C1950" s="103">
        <f t="shared" si="944"/>
        <v>103.48211341</v>
      </c>
      <c r="D1950" s="104">
        <f t="shared" si="938"/>
        <v>1209.432</v>
      </c>
      <c r="E1950" s="105">
        <f t="shared" si="925"/>
        <v>1212.296</v>
      </c>
      <c r="F1950" s="106">
        <f t="shared" si="926"/>
        <v>46164</v>
      </c>
      <c r="G1950" s="107">
        <f t="shared" si="931"/>
        <v>2.3680537640811128E-3</v>
      </c>
      <c r="H1950" s="108">
        <f t="shared" si="945"/>
        <v>46223</v>
      </c>
      <c r="I1950" s="108">
        <f t="shared" si="932"/>
        <v>46223</v>
      </c>
      <c r="J1950" s="109">
        <f t="shared" si="939"/>
        <v>20</v>
      </c>
      <c r="K1950" s="109">
        <f t="shared" si="929"/>
        <v>15</v>
      </c>
      <c r="L1950" s="8">
        <f t="shared" si="940"/>
        <v>1.0017755100000001</v>
      </c>
      <c r="M1950" s="110">
        <f t="shared" si="928"/>
        <v>1.0023680500000001</v>
      </c>
      <c r="N1950" s="110">
        <f t="shared" si="923"/>
        <v>1.4264183095633252</v>
      </c>
      <c r="O1950" s="103">
        <f t="shared" si="927"/>
        <v>1.4289509199999999</v>
      </c>
      <c r="P1950" s="103">
        <f t="shared" si="933"/>
        <v>147.87086116</v>
      </c>
      <c r="Q1950" s="11">
        <f t="shared" si="948"/>
        <v>0</v>
      </c>
      <c r="R1950" s="7">
        <f t="shared" si="941"/>
        <v>0</v>
      </c>
      <c r="S1950" s="8">
        <f t="shared" si="934"/>
        <v>0</v>
      </c>
      <c r="T1950" s="113">
        <f t="shared" si="942"/>
        <v>0.1047</v>
      </c>
      <c r="U1950" s="111">
        <f t="shared" si="924"/>
        <v>15</v>
      </c>
      <c r="V1950" s="111">
        <v>252</v>
      </c>
      <c r="W1950" s="110">
        <f t="shared" si="935"/>
        <v>1.005944612</v>
      </c>
      <c r="X1950" s="103">
        <f t="shared" si="936"/>
        <v>0.87903489000000001</v>
      </c>
      <c r="Y1950" s="8">
        <f t="shared" si="943"/>
        <v>0</v>
      </c>
      <c r="Z1950" s="114" t="str">
        <f t="shared" si="946"/>
        <v>A+J=</v>
      </c>
      <c r="AA1950" s="108">
        <f t="shared" si="947"/>
        <v>46223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>
        <f t="shared" si="937"/>
        <v>46216</v>
      </c>
      <c r="B1951" s="103">
        <f t="shared" si="930"/>
        <v>148.74989605000002</v>
      </c>
      <c r="C1951" s="103">
        <f t="shared" si="944"/>
        <v>103.48211341</v>
      </c>
      <c r="D1951" s="104">
        <f t="shared" si="938"/>
        <v>1209.432</v>
      </c>
      <c r="E1951" s="105">
        <f t="shared" si="925"/>
        <v>1212.296</v>
      </c>
      <c r="F1951" s="106">
        <f t="shared" si="926"/>
        <v>46164</v>
      </c>
      <c r="G1951" s="107">
        <f t="shared" si="931"/>
        <v>2.3680537640811128E-3</v>
      </c>
      <c r="H1951" s="108">
        <f t="shared" si="945"/>
        <v>46223</v>
      </c>
      <c r="I1951" s="108">
        <f t="shared" si="932"/>
        <v>46223</v>
      </c>
      <c r="J1951" s="109">
        <f t="shared" si="939"/>
        <v>20</v>
      </c>
      <c r="K1951" s="109">
        <f t="shared" si="929"/>
        <v>15</v>
      </c>
      <c r="L1951" s="8">
        <f t="shared" si="940"/>
        <v>1.0017755100000001</v>
      </c>
      <c r="M1951" s="110">
        <f t="shared" si="928"/>
        <v>1.0023680500000001</v>
      </c>
      <c r="N1951" s="110">
        <f t="shared" ref="N1951:N2014" si="949">IF(I1951&gt;I1950,N1950*M1951,N1950)</f>
        <v>1.4264183095633252</v>
      </c>
      <c r="O1951" s="103">
        <f t="shared" si="927"/>
        <v>1.4289509199999999</v>
      </c>
      <c r="P1951" s="103">
        <f t="shared" si="933"/>
        <v>147.87086116</v>
      </c>
      <c r="Q1951" s="11">
        <f t="shared" si="948"/>
        <v>0</v>
      </c>
      <c r="R1951" s="7">
        <f t="shared" si="941"/>
        <v>0</v>
      </c>
      <c r="S1951" s="8">
        <f t="shared" si="934"/>
        <v>0</v>
      </c>
      <c r="T1951" s="113">
        <f t="shared" si="942"/>
        <v>0.1047</v>
      </c>
      <c r="U1951" s="111">
        <f t="shared" si="924"/>
        <v>15</v>
      </c>
      <c r="V1951" s="111">
        <v>252</v>
      </c>
      <c r="W1951" s="110">
        <f t="shared" si="935"/>
        <v>1.005944612</v>
      </c>
      <c r="X1951" s="103">
        <f t="shared" si="936"/>
        <v>0.87903489000000001</v>
      </c>
      <c r="Y1951" s="8">
        <f t="shared" si="943"/>
        <v>0</v>
      </c>
      <c r="Z1951" s="114" t="str">
        <f t="shared" si="946"/>
        <v>A+J=</v>
      </c>
      <c r="AA1951" s="108">
        <f t="shared" si="947"/>
        <v>46223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>
        <f t="shared" si="937"/>
        <v>46217</v>
      </c>
      <c r="B1952" s="103">
        <f t="shared" si="930"/>
        <v>148.82628417000001</v>
      </c>
      <c r="C1952" s="103">
        <f t="shared" si="944"/>
        <v>103.48211341</v>
      </c>
      <c r="D1952" s="104">
        <f t="shared" si="938"/>
        <v>1209.432</v>
      </c>
      <c r="E1952" s="105">
        <f t="shared" si="925"/>
        <v>1212.296</v>
      </c>
      <c r="F1952" s="106">
        <f t="shared" si="926"/>
        <v>46164</v>
      </c>
      <c r="G1952" s="107">
        <f t="shared" si="931"/>
        <v>2.3680537640811128E-3</v>
      </c>
      <c r="H1952" s="108">
        <f t="shared" si="945"/>
        <v>46223</v>
      </c>
      <c r="I1952" s="108">
        <f t="shared" si="932"/>
        <v>46223</v>
      </c>
      <c r="J1952" s="109">
        <f t="shared" si="939"/>
        <v>20</v>
      </c>
      <c r="K1952" s="109">
        <f t="shared" si="929"/>
        <v>16</v>
      </c>
      <c r="L1952" s="8">
        <f t="shared" si="940"/>
        <v>1.0018939899999999</v>
      </c>
      <c r="M1952" s="110">
        <f t="shared" si="928"/>
        <v>1.0023680500000001</v>
      </c>
      <c r="N1952" s="110">
        <f t="shared" si="949"/>
        <v>1.4264183095633252</v>
      </c>
      <c r="O1952" s="103">
        <f t="shared" si="927"/>
        <v>1.4291199299999999</v>
      </c>
      <c r="P1952" s="103">
        <f t="shared" si="933"/>
        <v>147.88835066999999</v>
      </c>
      <c r="Q1952" s="11">
        <f t="shared" si="948"/>
        <v>0</v>
      </c>
      <c r="R1952" s="7">
        <f t="shared" si="941"/>
        <v>0</v>
      </c>
      <c r="S1952" s="8">
        <f t="shared" si="934"/>
        <v>0</v>
      </c>
      <c r="T1952" s="113">
        <f t="shared" si="942"/>
        <v>0.1047</v>
      </c>
      <c r="U1952" s="111">
        <f t="shared" si="924"/>
        <v>16</v>
      </c>
      <c r="V1952" s="111">
        <v>252</v>
      </c>
      <c r="W1952" s="110">
        <f t="shared" si="935"/>
        <v>1.006342173</v>
      </c>
      <c r="X1952" s="103">
        <f t="shared" si="936"/>
        <v>0.93793349999999998</v>
      </c>
      <c r="Y1952" s="8">
        <f t="shared" si="943"/>
        <v>0</v>
      </c>
      <c r="Z1952" s="114" t="str">
        <f t="shared" si="946"/>
        <v>A+J=</v>
      </c>
      <c r="AA1952" s="108">
        <f t="shared" si="947"/>
        <v>46223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>
        <f t="shared" si="937"/>
        <v>46218</v>
      </c>
      <c r="B1953" s="103">
        <f t="shared" si="930"/>
        <v>148.90270956000001</v>
      </c>
      <c r="C1953" s="103">
        <f t="shared" si="944"/>
        <v>103.48211341</v>
      </c>
      <c r="D1953" s="104">
        <f t="shared" si="938"/>
        <v>1209.432</v>
      </c>
      <c r="E1953" s="105">
        <f t="shared" si="925"/>
        <v>1212.296</v>
      </c>
      <c r="F1953" s="106">
        <f t="shared" si="926"/>
        <v>46164</v>
      </c>
      <c r="G1953" s="107">
        <f t="shared" si="931"/>
        <v>2.3680537640811128E-3</v>
      </c>
      <c r="H1953" s="108">
        <f t="shared" si="945"/>
        <v>46223</v>
      </c>
      <c r="I1953" s="108">
        <f t="shared" si="932"/>
        <v>46223</v>
      </c>
      <c r="J1953" s="109">
        <f t="shared" si="939"/>
        <v>20</v>
      </c>
      <c r="K1953" s="109">
        <f t="shared" si="929"/>
        <v>17</v>
      </c>
      <c r="L1953" s="8">
        <f t="shared" si="940"/>
        <v>1.0020124800000001</v>
      </c>
      <c r="M1953" s="110">
        <f t="shared" si="928"/>
        <v>1.0023680500000001</v>
      </c>
      <c r="N1953" s="110">
        <f t="shared" si="949"/>
        <v>1.4264183095633252</v>
      </c>
      <c r="O1953" s="103">
        <f t="shared" si="927"/>
        <v>1.42928894</v>
      </c>
      <c r="P1953" s="103">
        <f t="shared" si="933"/>
        <v>147.90584018000001</v>
      </c>
      <c r="Q1953" s="11">
        <f t="shared" si="948"/>
        <v>0</v>
      </c>
      <c r="R1953" s="7">
        <f t="shared" si="941"/>
        <v>0</v>
      </c>
      <c r="S1953" s="8">
        <f t="shared" si="934"/>
        <v>0</v>
      </c>
      <c r="T1953" s="113">
        <f t="shared" si="942"/>
        <v>0.1047</v>
      </c>
      <c r="U1953" s="111">
        <f t="shared" si="924"/>
        <v>17</v>
      </c>
      <c r="V1953" s="111">
        <v>252</v>
      </c>
      <c r="W1953" s="110">
        <f t="shared" si="935"/>
        <v>1.0067398919999999</v>
      </c>
      <c r="X1953" s="103">
        <f t="shared" si="936"/>
        <v>0.99686938000000003</v>
      </c>
      <c r="Y1953" s="8">
        <f t="shared" si="943"/>
        <v>0</v>
      </c>
      <c r="Z1953" s="114" t="str">
        <f t="shared" si="946"/>
        <v>A+J=</v>
      </c>
      <c r="AA1953" s="108">
        <f t="shared" si="947"/>
        <v>46223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>
        <f t="shared" si="937"/>
        <v>46219</v>
      </c>
      <c r="B1954" s="103">
        <f t="shared" si="930"/>
        <v>148.97917626</v>
      </c>
      <c r="C1954" s="103">
        <f t="shared" si="944"/>
        <v>103.48211341</v>
      </c>
      <c r="D1954" s="104">
        <f t="shared" si="938"/>
        <v>1209.432</v>
      </c>
      <c r="E1954" s="105">
        <f t="shared" si="925"/>
        <v>1212.296</v>
      </c>
      <c r="F1954" s="106">
        <f t="shared" si="926"/>
        <v>46164</v>
      </c>
      <c r="G1954" s="107">
        <f t="shared" si="931"/>
        <v>2.3680537640811128E-3</v>
      </c>
      <c r="H1954" s="108">
        <f t="shared" si="945"/>
        <v>46223</v>
      </c>
      <c r="I1954" s="108">
        <f t="shared" si="932"/>
        <v>46223</v>
      </c>
      <c r="J1954" s="109">
        <f t="shared" si="939"/>
        <v>20</v>
      </c>
      <c r="K1954" s="109">
        <f t="shared" si="929"/>
        <v>18</v>
      </c>
      <c r="L1954" s="8">
        <f t="shared" si="940"/>
        <v>1.0021309899999999</v>
      </c>
      <c r="M1954" s="110">
        <f t="shared" si="928"/>
        <v>1.0023680500000001</v>
      </c>
      <c r="N1954" s="110">
        <f t="shared" si="949"/>
        <v>1.4264183095633252</v>
      </c>
      <c r="O1954" s="103">
        <f t="shared" si="927"/>
        <v>1.42945799</v>
      </c>
      <c r="P1954" s="103">
        <f t="shared" si="933"/>
        <v>147.92333382999999</v>
      </c>
      <c r="Q1954" s="11">
        <f t="shared" si="948"/>
        <v>0</v>
      </c>
      <c r="R1954" s="7">
        <f t="shared" si="941"/>
        <v>0</v>
      </c>
      <c r="S1954" s="8">
        <f t="shared" si="934"/>
        <v>0</v>
      </c>
      <c r="T1954" s="113">
        <f t="shared" si="942"/>
        <v>0.1047</v>
      </c>
      <c r="U1954" s="111">
        <f t="shared" si="924"/>
        <v>18</v>
      </c>
      <c r="V1954" s="111">
        <v>252</v>
      </c>
      <c r="W1954" s="110">
        <f t="shared" si="935"/>
        <v>1.007137768</v>
      </c>
      <c r="X1954" s="103">
        <f t="shared" si="936"/>
        <v>1.05584243</v>
      </c>
      <c r="Y1954" s="8">
        <f t="shared" si="943"/>
        <v>0</v>
      </c>
      <c r="Z1954" s="114" t="str">
        <f t="shared" si="946"/>
        <v>A+J=</v>
      </c>
      <c r="AA1954" s="108">
        <f t="shared" si="947"/>
        <v>46223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>
        <f t="shared" si="937"/>
        <v>46220</v>
      </c>
      <c r="B1955" s="103">
        <f t="shared" si="930"/>
        <v>149.05568116000001</v>
      </c>
      <c r="C1955" s="103">
        <f t="shared" si="944"/>
        <v>103.48211341</v>
      </c>
      <c r="D1955" s="104">
        <f t="shared" si="938"/>
        <v>1209.432</v>
      </c>
      <c r="E1955" s="105">
        <f t="shared" si="925"/>
        <v>1212.296</v>
      </c>
      <c r="F1955" s="106">
        <f t="shared" si="926"/>
        <v>46164</v>
      </c>
      <c r="G1955" s="107">
        <f t="shared" si="931"/>
        <v>2.3680537640811128E-3</v>
      </c>
      <c r="H1955" s="108">
        <f t="shared" si="945"/>
        <v>46223</v>
      </c>
      <c r="I1955" s="108">
        <f t="shared" si="932"/>
        <v>46223</v>
      </c>
      <c r="J1955" s="109">
        <f t="shared" si="939"/>
        <v>20</v>
      </c>
      <c r="K1955" s="109">
        <f t="shared" si="929"/>
        <v>19</v>
      </c>
      <c r="L1955" s="8">
        <f t="shared" si="940"/>
        <v>1.00224951</v>
      </c>
      <c r="M1955" s="110">
        <f t="shared" si="928"/>
        <v>1.0023680500000001</v>
      </c>
      <c r="N1955" s="110">
        <f t="shared" si="949"/>
        <v>1.4264183095633252</v>
      </c>
      <c r="O1955" s="103">
        <f t="shared" si="927"/>
        <v>1.4296270499999999</v>
      </c>
      <c r="P1955" s="103">
        <f t="shared" si="933"/>
        <v>147.94082852</v>
      </c>
      <c r="Q1955" s="11">
        <f t="shared" si="948"/>
        <v>0</v>
      </c>
      <c r="R1955" s="7">
        <f t="shared" si="941"/>
        <v>0</v>
      </c>
      <c r="S1955" s="8">
        <f t="shared" si="934"/>
        <v>0</v>
      </c>
      <c r="T1955" s="113">
        <f t="shared" si="942"/>
        <v>0.1047</v>
      </c>
      <c r="U1955" s="111">
        <f t="shared" si="924"/>
        <v>19</v>
      </c>
      <c r="V1955" s="111">
        <v>252</v>
      </c>
      <c r="W1955" s="110">
        <f t="shared" si="935"/>
        <v>1.007535801</v>
      </c>
      <c r="X1955" s="103">
        <f t="shared" si="936"/>
        <v>1.1148526400000001</v>
      </c>
      <c r="Y1955" s="8">
        <f t="shared" si="943"/>
        <v>0</v>
      </c>
      <c r="Z1955" s="114" t="str">
        <f t="shared" si="946"/>
        <v>A+J=</v>
      </c>
      <c r="AA1955" s="108">
        <f t="shared" si="947"/>
        <v>46223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>
        <f t="shared" si="937"/>
        <v>46221</v>
      </c>
      <c r="B1956" s="103">
        <f t="shared" si="930"/>
        <v>149.13222542999998</v>
      </c>
      <c r="C1956" s="103">
        <f t="shared" si="944"/>
        <v>103.48211341</v>
      </c>
      <c r="D1956" s="104">
        <f t="shared" si="938"/>
        <v>1209.432</v>
      </c>
      <c r="E1956" s="105">
        <f t="shared" si="925"/>
        <v>1212.296</v>
      </c>
      <c r="F1956" s="106">
        <f t="shared" si="926"/>
        <v>46164</v>
      </c>
      <c r="G1956" s="107">
        <f t="shared" si="931"/>
        <v>2.3680537640811128E-3</v>
      </c>
      <c r="H1956" s="108">
        <f t="shared" si="945"/>
        <v>46223</v>
      </c>
      <c r="I1956" s="108">
        <f t="shared" si="932"/>
        <v>46223</v>
      </c>
      <c r="J1956" s="109">
        <f t="shared" si="939"/>
        <v>20</v>
      </c>
      <c r="K1956" s="109">
        <f t="shared" si="929"/>
        <v>20</v>
      </c>
      <c r="L1956" s="8">
        <f t="shared" si="940"/>
        <v>1.0023680500000001</v>
      </c>
      <c r="M1956" s="110">
        <f t="shared" si="928"/>
        <v>1.0023680500000001</v>
      </c>
      <c r="N1956" s="110">
        <f t="shared" si="949"/>
        <v>1.4264183095633252</v>
      </c>
      <c r="O1956" s="103">
        <f t="shared" si="927"/>
        <v>1.4297961299999999</v>
      </c>
      <c r="P1956" s="103">
        <f t="shared" si="933"/>
        <v>147.95832526999999</v>
      </c>
      <c r="Q1956" s="11">
        <f t="shared" si="948"/>
        <v>0</v>
      </c>
      <c r="R1956" s="7">
        <f t="shared" si="941"/>
        <v>0</v>
      </c>
      <c r="S1956" s="8">
        <f t="shared" si="934"/>
        <v>0</v>
      </c>
      <c r="T1956" s="113">
        <f t="shared" si="942"/>
        <v>0.1047</v>
      </c>
      <c r="U1956" s="111">
        <f t="shared" si="924"/>
        <v>20</v>
      </c>
      <c r="V1956" s="111">
        <v>252</v>
      </c>
      <c r="W1956" s="110">
        <f t="shared" si="935"/>
        <v>1.0079339919999999</v>
      </c>
      <c r="X1956" s="103">
        <f t="shared" si="936"/>
        <v>1.1739001600000001</v>
      </c>
      <c r="Y1956" s="8">
        <f t="shared" si="943"/>
        <v>0</v>
      </c>
      <c r="Z1956" s="114" t="str">
        <f t="shared" si="946"/>
        <v>A+J=</v>
      </c>
      <c r="AA1956" s="108">
        <f t="shared" si="947"/>
        <v>46223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>
        <f t="shared" si="937"/>
        <v>46222</v>
      </c>
      <c r="B1957" s="103">
        <f t="shared" si="930"/>
        <v>149.13222542999998</v>
      </c>
      <c r="C1957" s="103">
        <f t="shared" si="944"/>
        <v>103.48211341</v>
      </c>
      <c r="D1957" s="104">
        <f t="shared" si="938"/>
        <v>1209.432</v>
      </c>
      <c r="E1957" s="105">
        <f t="shared" si="925"/>
        <v>1212.296</v>
      </c>
      <c r="F1957" s="106">
        <f t="shared" si="926"/>
        <v>46164</v>
      </c>
      <c r="G1957" s="107">
        <f t="shared" si="931"/>
        <v>2.3680537640811128E-3</v>
      </c>
      <c r="H1957" s="108">
        <f t="shared" si="945"/>
        <v>46223</v>
      </c>
      <c r="I1957" s="108">
        <f t="shared" si="932"/>
        <v>46223</v>
      </c>
      <c r="J1957" s="109">
        <f t="shared" si="939"/>
        <v>20</v>
      </c>
      <c r="K1957" s="109">
        <f t="shared" si="929"/>
        <v>20</v>
      </c>
      <c r="L1957" s="8">
        <f t="shared" si="940"/>
        <v>1.0023680500000001</v>
      </c>
      <c r="M1957" s="110">
        <f t="shared" si="928"/>
        <v>1.0023680500000001</v>
      </c>
      <c r="N1957" s="110">
        <f t="shared" si="949"/>
        <v>1.4264183095633252</v>
      </c>
      <c r="O1957" s="103">
        <f t="shared" si="927"/>
        <v>1.4297961299999999</v>
      </c>
      <c r="P1957" s="103">
        <f t="shared" si="933"/>
        <v>147.95832526999999</v>
      </c>
      <c r="Q1957" s="11">
        <f t="shared" si="948"/>
        <v>0</v>
      </c>
      <c r="R1957" s="7">
        <f t="shared" si="941"/>
        <v>0</v>
      </c>
      <c r="S1957" s="8">
        <f t="shared" si="934"/>
        <v>0</v>
      </c>
      <c r="T1957" s="113">
        <f t="shared" si="942"/>
        <v>0.1047</v>
      </c>
      <c r="U1957" s="111">
        <f t="shared" ref="U1957:U2020" si="950">IF(Q1956&gt;0,1,IF(K1957=K1956,U1956,U1956+1))</f>
        <v>20</v>
      </c>
      <c r="V1957" s="111">
        <v>252</v>
      </c>
      <c r="W1957" s="110">
        <f t="shared" si="935"/>
        <v>1.0079339919999999</v>
      </c>
      <c r="X1957" s="103">
        <f t="shared" si="936"/>
        <v>1.1739001600000001</v>
      </c>
      <c r="Y1957" s="8">
        <f t="shared" si="943"/>
        <v>0</v>
      </c>
      <c r="Z1957" s="114" t="str">
        <f t="shared" si="946"/>
        <v>A+J=</v>
      </c>
      <c r="AA1957" s="108">
        <f t="shared" si="947"/>
        <v>46223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>
        <f t="shared" si="937"/>
        <v>46223</v>
      </c>
      <c r="B1958" s="103">
        <f t="shared" si="930"/>
        <v>149.13222542999998</v>
      </c>
      <c r="C1958" s="103">
        <f t="shared" si="944"/>
        <v>103.48211341</v>
      </c>
      <c r="D1958" s="104">
        <f t="shared" si="938"/>
        <v>1209.432</v>
      </c>
      <c r="E1958" s="105">
        <f t="shared" si="925"/>
        <v>1212.296</v>
      </c>
      <c r="F1958" s="106">
        <f t="shared" si="926"/>
        <v>46164</v>
      </c>
      <c r="G1958" s="107">
        <f t="shared" si="931"/>
        <v>2.3680537640811128E-3</v>
      </c>
      <c r="H1958" s="108">
        <f t="shared" si="945"/>
        <v>46254</v>
      </c>
      <c r="I1958" s="108">
        <f t="shared" si="932"/>
        <v>46223</v>
      </c>
      <c r="J1958" s="109">
        <f t="shared" si="939"/>
        <v>20</v>
      </c>
      <c r="K1958" s="109">
        <f t="shared" si="929"/>
        <v>20</v>
      </c>
      <c r="L1958" s="8">
        <f t="shared" si="940"/>
        <v>1.0023680500000001</v>
      </c>
      <c r="M1958" s="110">
        <f t="shared" si="928"/>
        <v>1.0023680500000001</v>
      </c>
      <c r="N1958" s="110">
        <f t="shared" si="949"/>
        <v>1.4264183095633252</v>
      </c>
      <c r="O1958" s="103">
        <f t="shared" si="927"/>
        <v>1.4297961299999999</v>
      </c>
      <c r="P1958" s="103">
        <f t="shared" si="933"/>
        <v>147.95832526999999</v>
      </c>
      <c r="Q1958" s="11">
        <f t="shared" si="948"/>
        <v>64</v>
      </c>
      <c r="R1958" s="7">
        <f t="shared" si="941"/>
        <v>8.0911999999999998E-2</v>
      </c>
      <c r="S1958" s="8">
        <f t="shared" si="934"/>
        <v>11.97160401</v>
      </c>
      <c r="T1958" s="113">
        <f t="shared" si="942"/>
        <v>0.1047</v>
      </c>
      <c r="U1958" s="111">
        <f t="shared" si="950"/>
        <v>20</v>
      </c>
      <c r="V1958" s="111">
        <v>252</v>
      </c>
      <c r="W1958" s="110">
        <f t="shared" si="935"/>
        <v>1.0079339919999999</v>
      </c>
      <c r="X1958" s="103">
        <f t="shared" si="936"/>
        <v>1.1739001600000001</v>
      </c>
      <c r="Y1958" s="8">
        <f t="shared" si="943"/>
        <v>13.145504170000001</v>
      </c>
      <c r="Z1958" s="114" t="str">
        <f t="shared" si="946"/>
        <v>A+J=</v>
      </c>
      <c r="AA1958" s="108">
        <f t="shared" si="947"/>
        <v>46223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>
        <f t="shared" si="937"/>
        <v>46224</v>
      </c>
      <c r="B1959" s="103">
        <f t="shared" si="930"/>
        <v>136.05445521000001</v>
      </c>
      <c r="C1959" s="103">
        <f t="shared" si="944"/>
        <v>95.109168639999993</v>
      </c>
      <c r="D1959" s="104">
        <f t="shared" si="938"/>
        <v>1209.432</v>
      </c>
      <c r="E1959" s="105">
        <f t="shared" si="925"/>
        <v>1212.296</v>
      </c>
      <c r="F1959" s="106">
        <f t="shared" si="926"/>
        <v>46193</v>
      </c>
      <c r="G1959" s="107">
        <f t="shared" si="931"/>
        <v>2.3680537640811128E-3</v>
      </c>
      <c r="H1959" s="108">
        <f t="shared" si="945"/>
        <v>46254</v>
      </c>
      <c r="I1959" s="108">
        <f t="shared" si="932"/>
        <v>46254</v>
      </c>
      <c r="J1959" s="109">
        <f t="shared" si="939"/>
        <v>23</v>
      </c>
      <c r="K1959" s="109">
        <f t="shared" si="929"/>
        <v>1</v>
      </c>
      <c r="L1959" s="8">
        <f t="shared" si="940"/>
        <v>1.00010284</v>
      </c>
      <c r="M1959" s="110">
        <f t="shared" si="928"/>
        <v>1.0023680500000001</v>
      </c>
      <c r="N1959" s="110">
        <f t="shared" si="949"/>
        <v>1.4297961394412866</v>
      </c>
      <c r="O1959" s="103">
        <f t="shared" si="927"/>
        <v>1.42994317</v>
      </c>
      <c r="P1959" s="103">
        <f t="shared" si="933"/>
        <v>136.0007061</v>
      </c>
      <c r="Q1959" s="11">
        <f t="shared" si="948"/>
        <v>0</v>
      </c>
      <c r="R1959" s="7">
        <f t="shared" si="941"/>
        <v>0</v>
      </c>
      <c r="S1959" s="8">
        <f t="shared" si="934"/>
        <v>0</v>
      </c>
      <c r="T1959" s="113">
        <f t="shared" si="942"/>
        <v>0.1047</v>
      </c>
      <c r="U1959" s="111">
        <f t="shared" si="950"/>
        <v>1</v>
      </c>
      <c r="V1959" s="111">
        <v>252</v>
      </c>
      <c r="W1959" s="110">
        <f t="shared" si="935"/>
        <v>1.0003952119999999</v>
      </c>
      <c r="X1959" s="103">
        <f t="shared" si="936"/>
        <v>5.3749110000000003E-2</v>
      </c>
      <c r="Y1959" s="8">
        <f t="shared" si="943"/>
        <v>0</v>
      </c>
      <c r="Z1959" s="114" t="str">
        <f t="shared" si="946"/>
        <v>A+J=</v>
      </c>
      <c r="AA1959" s="108">
        <f t="shared" si="947"/>
        <v>46254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>
        <f t="shared" si="937"/>
        <v>46225</v>
      </c>
      <c r="B1960" s="103">
        <f t="shared" si="930"/>
        <v>136.12222348</v>
      </c>
      <c r="C1960" s="103">
        <f t="shared" si="944"/>
        <v>95.109168639999993</v>
      </c>
      <c r="D1960" s="104">
        <f t="shared" si="938"/>
        <v>1209.432</v>
      </c>
      <c r="E1960" s="105">
        <f t="shared" ref="E1960:E2023" si="951">IF($K1960=1,VLOOKUP($A1959,$AO$10:$AS$165,4),E1959)</f>
        <v>1212.296</v>
      </c>
      <c r="F1960" s="106">
        <f t="shared" ref="F1960:F2023" si="952">IF($K1960=1,VLOOKUP($A1959,$AO$10:$AS$165,5),F1959)</f>
        <v>46193</v>
      </c>
      <c r="G1960" s="107">
        <f t="shared" si="931"/>
        <v>2.3680537640811128E-3</v>
      </c>
      <c r="H1960" s="108">
        <f t="shared" si="945"/>
        <v>46254</v>
      </c>
      <c r="I1960" s="108">
        <f t="shared" si="932"/>
        <v>46254</v>
      </c>
      <c r="J1960" s="109">
        <f t="shared" si="939"/>
        <v>23</v>
      </c>
      <c r="K1960" s="109">
        <f t="shared" si="929"/>
        <v>2</v>
      </c>
      <c r="L1960" s="8">
        <f t="shared" si="940"/>
        <v>1.00020569</v>
      </c>
      <c r="M1960" s="110">
        <f t="shared" si="928"/>
        <v>1.0023680500000001</v>
      </c>
      <c r="N1960" s="110">
        <f t="shared" si="949"/>
        <v>1.4297961394412866</v>
      </c>
      <c r="O1960" s="103">
        <f t="shared" si="927"/>
        <v>1.43009023</v>
      </c>
      <c r="P1960" s="103">
        <f t="shared" si="933"/>
        <v>136.01469284999999</v>
      </c>
      <c r="Q1960" s="11">
        <f t="shared" si="948"/>
        <v>0</v>
      </c>
      <c r="R1960" s="7">
        <f t="shared" si="941"/>
        <v>0</v>
      </c>
      <c r="S1960" s="8">
        <f t="shared" si="934"/>
        <v>0</v>
      </c>
      <c r="T1960" s="113">
        <f t="shared" si="942"/>
        <v>0.1047</v>
      </c>
      <c r="U1960" s="111">
        <f t="shared" si="950"/>
        <v>2</v>
      </c>
      <c r="V1960" s="111">
        <v>252</v>
      </c>
      <c r="W1960" s="110">
        <f t="shared" si="935"/>
        <v>1.000790581</v>
      </c>
      <c r="X1960" s="103">
        <f t="shared" si="936"/>
        <v>0.10753063</v>
      </c>
      <c r="Y1960" s="8">
        <f t="shared" si="943"/>
        <v>0</v>
      </c>
      <c r="Z1960" s="114" t="str">
        <f t="shared" si="946"/>
        <v>A+J=</v>
      </c>
      <c r="AA1960" s="108">
        <f t="shared" si="947"/>
        <v>46254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>
        <f t="shared" si="937"/>
        <v>46226</v>
      </c>
      <c r="B1961" s="103">
        <f t="shared" si="930"/>
        <v>136.19002484999999</v>
      </c>
      <c r="C1961" s="103">
        <f t="shared" si="944"/>
        <v>95.109168639999993</v>
      </c>
      <c r="D1961" s="104">
        <f t="shared" si="938"/>
        <v>1209.432</v>
      </c>
      <c r="E1961" s="105">
        <f t="shared" si="951"/>
        <v>1212.296</v>
      </c>
      <c r="F1961" s="106">
        <f t="shared" si="952"/>
        <v>46193</v>
      </c>
      <c r="G1961" s="107">
        <f t="shared" si="931"/>
        <v>2.3680537640811128E-3</v>
      </c>
      <c r="H1961" s="108">
        <f t="shared" si="945"/>
        <v>46254</v>
      </c>
      <c r="I1961" s="108">
        <f t="shared" si="932"/>
        <v>46254</v>
      </c>
      <c r="J1961" s="109">
        <f t="shared" si="939"/>
        <v>23</v>
      </c>
      <c r="K1961" s="109">
        <f t="shared" si="929"/>
        <v>3</v>
      </c>
      <c r="L1961" s="8">
        <f t="shared" si="940"/>
        <v>1.00030855</v>
      </c>
      <c r="M1961" s="110">
        <f t="shared" si="928"/>
        <v>1.0023680500000001</v>
      </c>
      <c r="N1961" s="110">
        <f t="shared" si="949"/>
        <v>1.4297961394412866</v>
      </c>
      <c r="O1961" s="103">
        <f t="shared" ref="O1961:O2024" si="953">TRUNC(TRUNC((L1961*N1961),15),8)</f>
        <v>1.4302372999999999</v>
      </c>
      <c r="P1961" s="103">
        <f t="shared" si="933"/>
        <v>136.02868056</v>
      </c>
      <c r="Q1961" s="11">
        <f t="shared" si="948"/>
        <v>0</v>
      </c>
      <c r="R1961" s="7">
        <f t="shared" si="941"/>
        <v>0</v>
      </c>
      <c r="S1961" s="8">
        <f t="shared" si="934"/>
        <v>0</v>
      </c>
      <c r="T1961" s="113">
        <f t="shared" si="942"/>
        <v>0.1047</v>
      </c>
      <c r="U1961" s="111">
        <f t="shared" si="950"/>
        <v>3</v>
      </c>
      <c r="V1961" s="111">
        <v>252</v>
      </c>
      <c r="W1961" s="110">
        <f t="shared" si="935"/>
        <v>1.0011861049999999</v>
      </c>
      <c r="X1961" s="103">
        <f t="shared" si="936"/>
        <v>0.16134429</v>
      </c>
      <c r="Y1961" s="8">
        <f t="shared" si="943"/>
        <v>0</v>
      </c>
      <c r="Z1961" s="114" t="str">
        <f t="shared" si="946"/>
        <v>A+J=</v>
      </c>
      <c r="AA1961" s="108">
        <f t="shared" si="947"/>
        <v>46254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>
        <f t="shared" si="937"/>
        <v>46227</v>
      </c>
      <c r="B1962" s="103">
        <f t="shared" si="930"/>
        <v>136.25786149999999</v>
      </c>
      <c r="C1962" s="103">
        <f t="shared" si="944"/>
        <v>95.109168639999993</v>
      </c>
      <c r="D1962" s="104">
        <f t="shared" si="938"/>
        <v>1209.432</v>
      </c>
      <c r="E1962" s="105">
        <f t="shared" si="951"/>
        <v>1212.296</v>
      </c>
      <c r="F1962" s="106">
        <f t="shared" si="952"/>
        <v>46193</v>
      </c>
      <c r="G1962" s="107">
        <f t="shared" si="931"/>
        <v>2.3680537640811128E-3</v>
      </c>
      <c r="H1962" s="108">
        <f t="shared" si="945"/>
        <v>46254</v>
      </c>
      <c r="I1962" s="108">
        <f t="shared" si="932"/>
        <v>46254</v>
      </c>
      <c r="J1962" s="109">
        <f t="shared" si="939"/>
        <v>23</v>
      </c>
      <c r="K1962" s="109">
        <f t="shared" si="929"/>
        <v>4</v>
      </c>
      <c r="L1962" s="8">
        <f t="shared" si="940"/>
        <v>1.00041143</v>
      </c>
      <c r="M1962" s="110">
        <f t="shared" ref="M1962:M2025" si="954">IF(I1962&gt;I1961,L1961,M1961)</f>
        <v>1.0023680500000001</v>
      </c>
      <c r="N1962" s="110">
        <f t="shared" si="949"/>
        <v>1.4297961394412866</v>
      </c>
      <c r="O1962" s="103">
        <f t="shared" si="953"/>
        <v>1.4303843999999999</v>
      </c>
      <c r="P1962" s="103">
        <f t="shared" si="933"/>
        <v>136.04267110999999</v>
      </c>
      <c r="Q1962" s="11">
        <f t="shared" si="948"/>
        <v>0</v>
      </c>
      <c r="R1962" s="7">
        <f t="shared" si="941"/>
        <v>0</v>
      </c>
      <c r="S1962" s="8">
        <f t="shared" si="934"/>
        <v>0</v>
      </c>
      <c r="T1962" s="113">
        <f t="shared" si="942"/>
        <v>0.1047</v>
      </c>
      <c r="U1962" s="111">
        <f t="shared" si="950"/>
        <v>4</v>
      </c>
      <c r="V1962" s="111">
        <v>252</v>
      </c>
      <c r="W1962" s="110">
        <f t="shared" si="935"/>
        <v>1.001581786</v>
      </c>
      <c r="X1962" s="103">
        <f t="shared" si="936"/>
        <v>0.21519039000000001</v>
      </c>
      <c r="Y1962" s="8">
        <f t="shared" si="943"/>
        <v>0</v>
      </c>
      <c r="Z1962" s="114" t="str">
        <f t="shared" si="946"/>
        <v>A+J=</v>
      </c>
      <c r="AA1962" s="108">
        <f t="shared" si="947"/>
        <v>46254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>
        <f t="shared" si="937"/>
        <v>46228</v>
      </c>
      <c r="B1963" s="103">
        <f t="shared" si="930"/>
        <v>136.32572962999998</v>
      </c>
      <c r="C1963" s="103">
        <f t="shared" si="944"/>
        <v>95.109168639999993</v>
      </c>
      <c r="D1963" s="104">
        <f t="shared" si="938"/>
        <v>1209.432</v>
      </c>
      <c r="E1963" s="105">
        <f t="shared" si="951"/>
        <v>1212.296</v>
      </c>
      <c r="F1963" s="106">
        <f t="shared" si="952"/>
        <v>46193</v>
      </c>
      <c r="G1963" s="107">
        <f t="shared" si="931"/>
        <v>2.3680537640811128E-3</v>
      </c>
      <c r="H1963" s="108">
        <f t="shared" si="945"/>
        <v>46254</v>
      </c>
      <c r="I1963" s="108">
        <f t="shared" si="932"/>
        <v>46254</v>
      </c>
      <c r="J1963" s="109">
        <f t="shared" si="939"/>
        <v>23</v>
      </c>
      <c r="K1963" s="109">
        <f t="shared" si="929"/>
        <v>5</v>
      </c>
      <c r="L1963" s="8">
        <f t="shared" si="940"/>
        <v>1.00051431</v>
      </c>
      <c r="M1963" s="110">
        <f t="shared" si="954"/>
        <v>1.0023680500000001</v>
      </c>
      <c r="N1963" s="110">
        <f t="shared" si="949"/>
        <v>1.4297961394412866</v>
      </c>
      <c r="O1963" s="103">
        <f t="shared" si="953"/>
        <v>1.4305314899999999</v>
      </c>
      <c r="P1963" s="103">
        <f t="shared" si="933"/>
        <v>136.05666072</v>
      </c>
      <c r="Q1963" s="11">
        <f t="shared" si="948"/>
        <v>0</v>
      </c>
      <c r="R1963" s="7">
        <f t="shared" si="941"/>
        <v>0</v>
      </c>
      <c r="S1963" s="8">
        <f t="shared" si="934"/>
        <v>0</v>
      </c>
      <c r="T1963" s="113">
        <f t="shared" si="942"/>
        <v>0.1047</v>
      </c>
      <c r="U1963" s="111">
        <f t="shared" si="950"/>
        <v>5</v>
      </c>
      <c r="V1963" s="111">
        <v>252</v>
      </c>
      <c r="W1963" s="110">
        <f t="shared" si="935"/>
        <v>1.001977624</v>
      </c>
      <c r="X1963" s="103">
        <f t="shared" si="936"/>
        <v>0.26906890999999999</v>
      </c>
      <c r="Y1963" s="8">
        <f t="shared" si="943"/>
        <v>0</v>
      </c>
      <c r="Z1963" s="114" t="str">
        <f t="shared" si="946"/>
        <v>A+J=</v>
      </c>
      <c r="AA1963" s="108">
        <f t="shared" si="947"/>
        <v>46254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>
        <f t="shared" si="937"/>
        <v>46229</v>
      </c>
      <c r="B1964" s="103">
        <f t="shared" si="930"/>
        <v>136.32572962999998</v>
      </c>
      <c r="C1964" s="103">
        <f t="shared" si="944"/>
        <v>95.109168639999993</v>
      </c>
      <c r="D1964" s="104">
        <f t="shared" si="938"/>
        <v>1209.432</v>
      </c>
      <c r="E1964" s="105">
        <f t="shared" si="951"/>
        <v>1212.296</v>
      </c>
      <c r="F1964" s="106">
        <f t="shared" si="952"/>
        <v>46193</v>
      </c>
      <c r="G1964" s="107">
        <f t="shared" si="931"/>
        <v>2.3680537640811128E-3</v>
      </c>
      <c r="H1964" s="108">
        <f t="shared" si="945"/>
        <v>46254</v>
      </c>
      <c r="I1964" s="108">
        <f t="shared" si="932"/>
        <v>46254</v>
      </c>
      <c r="J1964" s="109">
        <f t="shared" si="939"/>
        <v>23</v>
      </c>
      <c r="K1964" s="109">
        <f t="shared" ref="K1964:K2027" si="955">(J1964-(NETWORKDAYS(A1964,I1964,AD$171:AD$502)-1))</f>
        <v>5</v>
      </c>
      <c r="L1964" s="8">
        <f t="shared" si="940"/>
        <v>1.00051431</v>
      </c>
      <c r="M1964" s="110">
        <f t="shared" si="954"/>
        <v>1.0023680500000001</v>
      </c>
      <c r="N1964" s="110">
        <f t="shared" si="949"/>
        <v>1.4297961394412866</v>
      </c>
      <c r="O1964" s="103">
        <f t="shared" si="953"/>
        <v>1.4305314899999999</v>
      </c>
      <c r="P1964" s="103">
        <f t="shared" si="933"/>
        <v>136.05666072</v>
      </c>
      <c r="Q1964" s="11">
        <f t="shared" si="948"/>
        <v>0</v>
      </c>
      <c r="R1964" s="7">
        <f t="shared" si="941"/>
        <v>0</v>
      </c>
      <c r="S1964" s="8">
        <f t="shared" si="934"/>
        <v>0</v>
      </c>
      <c r="T1964" s="113">
        <f t="shared" si="942"/>
        <v>0.1047</v>
      </c>
      <c r="U1964" s="111">
        <f t="shared" si="950"/>
        <v>5</v>
      </c>
      <c r="V1964" s="111">
        <v>252</v>
      </c>
      <c r="W1964" s="110">
        <f t="shared" si="935"/>
        <v>1.001977624</v>
      </c>
      <c r="X1964" s="103">
        <f t="shared" si="936"/>
        <v>0.26906890999999999</v>
      </c>
      <c r="Y1964" s="8">
        <f t="shared" si="943"/>
        <v>0</v>
      </c>
      <c r="Z1964" s="114" t="str">
        <f t="shared" si="946"/>
        <v>A+J=</v>
      </c>
      <c r="AA1964" s="108">
        <f t="shared" si="947"/>
        <v>46254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>
        <f t="shared" si="937"/>
        <v>46230</v>
      </c>
      <c r="B1965" s="103">
        <f t="shared" si="930"/>
        <v>136.32572962999998</v>
      </c>
      <c r="C1965" s="103">
        <f t="shared" si="944"/>
        <v>95.109168639999993</v>
      </c>
      <c r="D1965" s="104">
        <f t="shared" si="938"/>
        <v>1209.432</v>
      </c>
      <c r="E1965" s="105">
        <f t="shared" si="951"/>
        <v>1212.296</v>
      </c>
      <c r="F1965" s="106">
        <f t="shared" si="952"/>
        <v>46193</v>
      </c>
      <c r="G1965" s="107">
        <f t="shared" si="931"/>
        <v>2.3680537640811128E-3</v>
      </c>
      <c r="H1965" s="108">
        <f t="shared" si="945"/>
        <v>46254</v>
      </c>
      <c r="I1965" s="108">
        <f t="shared" si="932"/>
        <v>46254</v>
      </c>
      <c r="J1965" s="109">
        <f t="shared" si="939"/>
        <v>23</v>
      </c>
      <c r="K1965" s="109">
        <f t="shared" si="955"/>
        <v>5</v>
      </c>
      <c r="L1965" s="8">
        <f t="shared" si="940"/>
        <v>1.00051431</v>
      </c>
      <c r="M1965" s="110">
        <f t="shared" si="954"/>
        <v>1.0023680500000001</v>
      </c>
      <c r="N1965" s="110">
        <f t="shared" si="949"/>
        <v>1.4297961394412866</v>
      </c>
      <c r="O1965" s="103">
        <f t="shared" si="953"/>
        <v>1.4305314899999999</v>
      </c>
      <c r="P1965" s="103">
        <f t="shared" si="933"/>
        <v>136.05666072</v>
      </c>
      <c r="Q1965" s="11">
        <f t="shared" si="948"/>
        <v>0</v>
      </c>
      <c r="R1965" s="7">
        <f t="shared" si="941"/>
        <v>0</v>
      </c>
      <c r="S1965" s="8">
        <f t="shared" si="934"/>
        <v>0</v>
      </c>
      <c r="T1965" s="113">
        <f t="shared" si="942"/>
        <v>0.1047</v>
      </c>
      <c r="U1965" s="111">
        <f t="shared" si="950"/>
        <v>5</v>
      </c>
      <c r="V1965" s="111">
        <v>252</v>
      </c>
      <c r="W1965" s="110">
        <f t="shared" si="935"/>
        <v>1.001977624</v>
      </c>
      <c r="X1965" s="103">
        <f t="shared" si="936"/>
        <v>0.26906890999999999</v>
      </c>
      <c r="Y1965" s="8">
        <f t="shared" si="943"/>
        <v>0</v>
      </c>
      <c r="Z1965" s="114" t="str">
        <f t="shared" si="946"/>
        <v>A+J=</v>
      </c>
      <c r="AA1965" s="108">
        <f t="shared" si="947"/>
        <v>46254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>
        <f t="shared" si="937"/>
        <v>46231</v>
      </c>
      <c r="B1966" s="103">
        <f t="shared" si="930"/>
        <v>136.39363374000001</v>
      </c>
      <c r="C1966" s="103">
        <f t="shared" si="944"/>
        <v>95.109168639999993</v>
      </c>
      <c r="D1966" s="104">
        <f t="shared" si="938"/>
        <v>1209.432</v>
      </c>
      <c r="E1966" s="105">
        <f t="shared" si="951"/>
        <v>1212.296</v>
      </c>
      <c r="F1966" s="106">
        <f t="shared" si="952"/>
        <v>46193</v>
      </c>
      <c r="G1966" s="107">
        <f t="shared" si="931"/>
        <v>2.3680537640811128E-3</v>
      </c>
      <c r="H1966" s="108">
        <f t="shared" si="945"/>
        <v>46254</v>
      </c>
      <c r="I1966" s="108">
        <f t="shared" si="932"/>
        <v>46254</v>
      </c>
      <c r="J1966" s="109">
        <f t="shared" si="939"/>
        <v>23</v>
      </c>
      <c r="K1966" s="109">
        <f t="shared" si="955"/>
        <v>6</v>
      </c>
      <c r="L1966" s="8">
        <f t="shared" si="940"/>
        <v>1.0006172099999999</v>
      </c>
      <c r="M1966" s="110">
        <f t="shared" si="954"/>
        <v>1.0023680500000001</v>
      </c>
      <c r="N1966" s="110">
        <f t="shared" si="949"/>
        <v>1.4297961394412866</v>
      </c>
      <c r="O1966" s="103">
        <f t="shared" si="953"/>
        <v>1.4306786199999999</v>
      </c>
      <c r="P1966" s="103">
        <f t="shared" si="933"/>
        <v>136.07065413000001</v>
      </c>
      <c r="Q1966" s="11">
        <f t="shared" si="948"/>
        <v>0</v>
      </c>
      <c r="R1966" s="7">
        <f t="shared" si="941"/>
        <v>0</v>
      </c>
      <c r="S1966" s="8">
        <f t="shared" si="934"/>
        <v>0</v>
      </c>
      <c r="T1966" s="113">
        <f t="shared" si="942"/>
        <v>0.1047</v>
      </c>
      <c r="U1966" s="111">
        <f t="shared" si="950"/>
        <v>6</v>
      </c>
      <c r="V1966" s="111">
        <v>252</v>
      </c>
      <c r="W1966" s="110">
        <f t="shared" si="935"/>
        <v>1.0023736169999999</v>
      </c>
      <c r="X1966" s="103">
        <f t="shared" si="936"/>
        <v>0.32297960999999997</v>
      </c>
      <c r="Y1966" s="8">
        <f t="shared" si="943"/>
        <v>0</v>
      </c>
      <c r="Z1966" s="114" t="str">
        <f t="shared" si="946"/>
        <v>A+J=</v>
      </c>
      <c r="AA1966" s="108">
        <f t="shared" si="947"/>
        <v>46254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>
        <f t="shared" si="937"/>
        <v>46232</v>
      </c>
      <c r="B1967" s="103">
        <f t="shared" si="930"/>
        <v>136.46156949000002</v>
      </c>
      <c r="C1967" s="103">
        <f t="shared" si="944"/>
        <v>95.109168639999993</v>
      </c>
      <c r="D1967" s="104">
        <f t="shared" si="938"/>
        <v>1209.432</v>
      </c>
      <c r="E1967" s="105">
        <f t="shared" si="951"/>
        <v>1212.296</v>
      </c>
      <c r="F1967" s="106">
        <f t="shared" si="952"/>
        <v>46193</v>
      </c>
      <c r="G1967" s="107">
        <f t="shared" si="931"/>
        <v>2.3680537640811128E-3</v>
      </c>
      <c r="H1967" s="108">
        <f t="shared" si="945"/>
        <v>46254</v>
      </c>
      <c r="I1967" s="108">
        <f t="shared" si="932"/>
        <v>46254</v>
      </c>
      <c r="J1967" s="109">
        <f t="shared" si="939"/>
        <v>23</v>
      </c>
      <c r="K1967" s="109">
        <f t="shared" si="955"/>
        <v>7</v>
      </c>
      <c r="L1967" s="8">
        <f t="shared" si="940"/>
        <v>1.0007201100000001</v>
      </c>
      <c r="M1967" s="110">
        <f t="shared" si="954"/>
        <v>1.0023680500000001</v>
      </c>
      <c r="N1967" s="110">
        <f t="shared" si="949"/>
        <v>1.4297961394412866</v>
      </c>
      <c r="O1967" s="103">
        <f t="shared" si="953"/>
        <v>1.43082574</v>
      </c>
      <c r="P1967" s="103">
        <f t="shared" si="933"/>
        <v>136.08464660000001</v>
      </c>
      <c r="Q1967" s="11">
        <f t="shared" si="948"/>
        <v>0</v>
      </c>
      <c r="R1967" s="7">
        <f t="shared" si="941"/>
        <v>0</v>
      </c>
      <c r="S1967" s="8">
        <f t="shared" si="934"/>
        <v>0</v>
      </c>
      <c r="T1967" s="113">
        <f t="shared" si="942"/>
        <v>0.1047</v>
      </c>
      <c r="U1967" s="111">
        <f t="shared" si="950"/>
        <v>7</v>
      </c>
      <c r="V1967" s="111">
        <v>252</v>
      </c>
      <c r="W1967" s="110">
        <f t="shared" si="935"/>
        <v>1.0027697680000001</v>
      </c>
      <c r="X1967" s="103">
        <f t="shared" si="936"/>
        <v>0.37692289000000001</v>
      </c>
      <c r="Y1967" s="8">
        <f t="shared" si="943"/>
        <v>0</v>
      </c>
      <c r="Z1967" s="114" t="str">
        <f t="shared" si="946"/>
        <v>A+J=</v>
      </c>
      <c r="AA1967" s="108">
        <f t="shared" si="947"/>
        <v>46254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>
        <f t="shared" si="937"/>
        <v>46233</v>
      </c>
      <c r="B1968" s="103">
        <f t="shared" si="930"/>
        <v>136.52954137</v>
      </c>
      <c r="C1968" s="103">
        <f t="shared" si="944"/>
        <v>95.109168639999993</v>
      </c>
      <c r="D1968" s="104">
        <f t="shared" si="938"/>
        <v>1209.432</v>
      </c>
      <c r="E1968" s="105">
        <f t="shared" si="951"/>
        <v>1212.296</v>
      </c>
      <c r="F1968" s="106">
        <f t="shared" si="952"/>
        <v>46193</v>
      </c>
      <c r="G1968" s="107">
        <f t="shared" si="931"/>
        <v>2.3680537640811128E-3</v>
      </c>
      <c r="H1968" s="108">
        <f t="shared" si="945"/>
        <v>46254</v>
      </c>
      <c r="I1968" s="108">
        <f t="shared" si="932"/>
        <v>46254</v>
      </c>
      <c r="J1968" s="109">
        <f t="shared" si="939"/>
        <v>23</v>
      </c>
      <c r="K1968" s="109">
        <f t="shared" si="955"/>
        <v>8</v>
      </c>
      <c r="L1968" s="8">
        <f t="shared" si="940"/>
        <v>1.0008230300000001</v>
      </c>
      <c r="M1968" s="110">
        <f t="shared" si="954"/>
        <v>1.0023680500000001</v>
      </c>
      <c r="N1968" s="110">
        <f t="shared" si="949"/>
        <v>1.4297961394412866</v>
      </c>
      <c r="O1968" s="103">
        <f t="shared" si="953"/>
        <v>1.4309729</v>
      </c>
      <c r="P1968" s="103">
        <f t="shared" si="933"/>
        <v>136.09864286000001</v>
      </c>
      <c r="Q1968" s="11">
        <f t="shared" si="948"/>
        <v>0</v>
      </c>
      <c r="R1968" s="7">
        <f t="shared" si="941"/>
        <v>0</v>
      </c>
      <c r="S1968" s="8">
        <f t="shared" si="934"/>
        <v>0</v>
      </c>
      <c r="T1968" s="113">
        <f t="shared" si="942"/>
        <v>0.1047</v>
      </c>
      <c r="U1968" s="111">
        <f t="shared" si="950"/>
        <v>8</v>
      </c>
      <c r="V1968" s="111">
        <v>252</v>
      </c>
      <c r="W1968" s="110">
        <f t="shared" si="935"/>
        <v>1.003166075</v>
      </c>
      <c r="X1968" s="103">
        <f t="shared" si="936"/>
        <v>0.43089851000000001</v>
      </c>
      <c r="Y1968" s="8">
        <f t="shared" si="943"/>
        <v>0</v>
      </c>
      <c r="Z1968" s="114" t="str">
        <f t="shared" si="946"/>
        <v>A+J=</v>
      </c>
      <c r="AA1968" s="108">
        <f t="shared" si="947"/>
        <v>46254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>
        <f t="shared" si="937"/>
        <v>46234</v>
      </c>
      <c r="B1969" s="103">
        <f t="shared" si="930"/>
        <v>136.59754653000002</v>
      </c>
      <c r="C1969" s="103">
        <f t="shared" si="944"/>
        <v>95.109168639999993</v>
      </c>
      <c r="D1969" s="104">
        <f t="shared" si="938"/>
        <v>1209.432</v>
      </c>
      <c r="E1969" s="105">
        <f t="shared" si="951"/>
        <v>1212.296</v>
      </c>
      <c r="F1969" s="106">
        <f t="shared" si="952"/>
        <v>46193</v>
      </c>
      <c r="G1969" s="107">
        <f t="shared" si="931"/>
        <v>2.3680537640811128E-3</v>
      </c>
      <c r="H1969" s="108">
        <f t="shared" si="945"/>
        <v>46254</v>
      </c>
      <c r="I1969" s="108">
        <f t="shared" si="932"/>
        <v>46254</v>
      </c>
      <c r="J1969" s="109">
        <f t="shared" si="939"/>
        <v>23</v>
      </c>
      <c r="K1969" s="109">
        <f t="shared" si="955"/>
        <v>9</v>
      </c>
      <c r="L1969" s="8">
        <f t="shared" si="940"/>
        <v>1.00092596</v>
      </c>
      <c r="M1969" s="110">
        <f t="shared" si="954"/>
        <v>1.0023680500000001</v>
      </c>
      <c r="N1969" s="110">
        <f t="shared" si="949"/>
        <v>1.4297961394412866</v>
      </c>
      <c r="O1969" s="103">
        <f t="shared" si="953"/>
        <v>1.43112007</v>
      </c>
      <c r="P1969" s="103">
        <f t="shared" si="933"/>
        <v>136.11264008000001</v>
      </c>
      <c r="Q1969" s="11">
        <f t="shared" si="948"/>
        <v>0</v>
      </c>
      <c r="R1969" s="7">
        <f t="shared" si="941"/>
        <v>0</v>
      </c>
      <c r="S1969" s="8">
        <f t="shared" si="934"/>
        <v>0</v>
      </c>
      <c r="T1969" s="113">
        <f t="shared" si="942"/>
        <v>0.1047</v>
      </c>
      <c r="U1969" s="111">
        <f t="shared" si="950"/>
        <v>9</v>
      </c>
      <c r="V1969" s="111">
        <v>252</v>
      </c>
      <c r="W1969" s="110">
        <f t="shared" si="935"/>
        <v>1.0035625379999999</v>
      </c>
      <c r="X1969" s="103">
        <f t="shared" si="936"/>
        <v>0.48490644999999999</v>
      </c>
      <c r="Y1969" s="8">
        <f t="shared" si="943"/>
        <v>0</v>
      </c>
      <c r="Z1969" s="114" t="str">
        <f t="shared" si="946"/>
        <v>A+J=</v>
      </c>
      <c r="AA1969" s="108">
        <f t="shared" si="947"/>
        <v>46254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>
        <f t="shared" si="937"/>
        <v>46235</v>
      </c>
      <c r="B1970" s="103">
        <f t="shared" si="930"/>
        <v>136.66558510000002</v>
      </c>
      <c r="C1970" s="103">
        <f t="shared" si="944"/>
        <v>95.109168639999993</v>
      </c>
      <c r="D1970" s="104">
        <f t="shared" si="938"/>
        <v>1209.432</v>
      </c>
      <c r="E1970" s="105">
        <f t="shared" si="951"/>
        <v>1212.296</v>
      </c>
      <c r="F1970" s="106">
        <f t="shared" si="952"/>
        <v>46193</v>
      </c>
      <c r="G1970" s="107">
        <f t="shared" si="931"/>
        <v>2.3680537640811128E-3</v>
      </c>
      <c r="H1970" s="108">
        <f t="shared" si="945"/>
        <v>46254</v>
      </c>
      <c r="I1970" s="108">
        <f t="shared" si="932"/>
        <v>46254</v>
      </c>
      <c r="J1970" s="109">
        <f t="shared" si="939"/>
        <v>23</v>
      </c>
      <c r="K1970" s="109">
        <f t="shared" si="955"/>
        <v>10</v>
      </c>
      <c r="L1970" s="8">
        <f t="shared" si="940"/>
        <v>1.0010289000000001</v>
      </c>
      <c r="M1970" s="110">
        <f t="shared" si="954"/>
        <v>1.0023680500000001</v>
      </c>
      <c r="N1970" s="110">
        <f t="shared" si="949"/>
        <v>1.4297961394412866</v>
      </c>
      <c r="O1970" s="103">
        <f t="shared" si="953"/>
        <v>1.4312672500000001</v>
      </c>
      <c r="P1970" s="103">
        <f t="shared" si="933"/>
        <v>136.12663824000001</v>
      </c>
      <c r="Q1970" s="11">
        <f t="shared" si="948"/>
        <v>0</v>
      </c>
      <c r="R1970" s="7">
        <f t="shared" si="941"/>
        <v>0</v>
      </c>
      <c r="S1970" s="8">
        <f t="shared" si="934"/>
        <v>0</v>
      </c>
      <c r="T1970" s="113">
        <f t="shared" si="942"/>
        <v>0.1047</v>
      </c>
      <c r="U1970" s="111">
        <f t="shared" si="950"/>
        <v>10</v>
      </c>
      <c r="V1970" s="111">
        <v>252</v>
      </c>
      <c r="W1970" s="110">
        <f t="shared" si="935"/>
        <v>1.003959158</v>
      </c>
      <c r="X1970" s="103">
        <f t="shared" si="936"/>
        <v>0.53894686000000003</v>
      </c>
      <c r="Y1970" s="8">
        <f t="shared" si="943"/>
        <v>0</v>
      </c>
      <c r="Z1970" s="114" t="str">
        <f t="shared" si="946"/>
        <v>A+J=</v>
      </c>
      <c r="AA1970" s="108">
        <f t="shared" si="947"/>
        <v>46254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>
        <f t="shared" si="937"/>
        <v>46236</v>
      </c>
      <c r="B1971" s="103">
        <f t="shared" si="930"/>
        <v>136.66558510000002</v>
      </c>
      <c r="C1971" s="103">
        <f t="shared" si="944"/>
        <v>95.109168639999993</v>
      </c>
      <c r="D1971" s="104">
        <f t="shared" si="938"/>
        <v>1209.432</v>
      </c>
      <c r="E1971" s="105">
        <f t="shared" si="951"/>
        <v>1212.296</v>
      </c>
      <c r="F1971" s="106">
        <f t="shared" si="952"/>
        <v>46193</v>
      </c>
      <c r="G1971" s="107">
        <f t="shared" si="931"/>
        <v>2.3680537640811128E-3</v>
      </c>
      <c r="H1971" s="108">
        <f t="shared" si="945"/>
        <v>46254</v>
      </c>
      <c r="I1971" s="108">
        <f t="shared" si="932"/>
        <v>46254</v>
      </c>
      <c r="J1971" s="109">
        <f t="shared" si="939"/>
        <v>23</v>
      </c>
      <c r="K1971" s="109">
        <f t="shared" si="955"/>
        <v>10</v>
      </c>
      <c r="L1971" s="8">
        <f t="shared" si="940"/>
        <v>1.0010289000000001</v>
      </c>
      <c r="M1971" s="110">
        <f t="shared" si="954"/>
        <v>1.0023680500000001</v>
      </c>
      <c r="N1971" s="110">
        <f t="shared" si="949"/>
        <v>1.4297961394412866</v>
      </c>
      <c r="O1971" s="103">
        <f t="shared" si="953"/>
        <v>1.4312672500000001</v>
      </c>
      <c r="P1971" s="103">
        <f t="shared" si="933"/>
        <v>136.12663824000001</v>
      </c>
      <c r="Q1971" s="11">
        <f t="shared" si="948"/>
        <v>0</v>
      </c>
      <c r="R1971" s="7">
        <f t="shared" si="941"/>
        <v>0</v>
      </c>
      <c r="S1971" s="8">
        <f t="shared" si="934"/>
        <v>0</v>
      </c>
      <c r="T1971" s="113">
        <f t="shared" si="942"/>
        <v>0.1047</v>
      </c>
      <c r="U1971" s="111">
        <f t="shared" si="950"/>
        <v>10</v>
      </c>
      <c r="V1971" s="111">
        <v>252</v>
      </c>
      <c r="W1971" s="110">
        <f t="shared" si="935"/>
        <v>1.003959158</v>
      </c>
      <c r="X1971" s="103">
        <f t="shared" si="936"/>
        <v>0.53894686000000003</v>
      </c>
      <c r="Y1971" s="8">
        <f t="shared" si="943"/>
        <v>0</v>
      </c>
      <c r="Z1971" s="114" t="str">
        <f t="shared" si="946"/>
        <v>A+J=</v>
      </c>
      <c r="AA1971" s="108">
        <f t="shared" si="947"/>
        <v>46254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>
        <f t="shared" si="937"/>
        <v>46237</v>
      </c>
      <c r="B1972" s="103">
        <f t="shared" si="930"/>
        <v>136.66558510000002</v>
      </c>
      <c r="C1972" s="103">
        <f t="shared" si="944"/>
        <v>95.109168639999993</v>
      </c>
      <c r="D1972" s="104">
        <f t="shared" si="938"/>
        <v>1209.432</v>
      </c>
      <c r="E1972" s="105">
        <f t="shared" si="951"/>
        <v>1212.296</v>
      </c>
      <c r="F1972" s="106">
        <f t="shared" si="952"/>
        <v>46193</v>
      </c>
      <c r="G1972" s="107">
        <f t="shared" si="931"/>
        <v>2.3680537640811128E-3</v>
      </c>
      <c r="H1972" s="108">
        <f t="shared" si="945"/>
        <v>46254</v>
      </c>
      <c r="I1972" s="108">
        <f t="shared" si="932"/>
        <v>46254</v>
      </c>
      <c r="J1972" s="109">
        <f t="shared" si="939"/>
        <v>23</v>
      </c>
      <c r="K1972" s="109">
        <f t="shared" si="955"/>
        <v>10</v>
      </c>
      <c r="L1972" s="8">
        <f t="shared" si="940"/>
        <v>1.0010289000000001</v>
      </c>
      <c r="M1972" s="110">
        <f t="shared" si="954"/>
        <v>1.0023680500000001</v>
      </c>
      <c r="N1972" s="110">
        <f t="shared" si="949"/>
        <v>1.4297961394412866</v>
      </c>
      <c r="O1972" s="103">
        <f t="shared" si="953"/>
        <v>1.4312672500000001</v>
      </c>
      <c r="P1972" s="103">
        <f t="shared" si="933"/>
        <v>136.12663824000001</v>
      </c>
      <c r="Q1972" s="11">
        <f t="shared" si="948"/>
        <v>0</v>
      </c>
      <c r="R1972" s="7">
        <f t="shared" si="941"/>
        <v>0</v>
      </c>
      <c r="S1972" s="8">
        <f t="shared" si="934"/>
        <v>0</v>
      </c>
      <c r="T1972" s="113">
        <f t="shared" si="942"/>
        <v>0.1047</v>
      </c>
      <c r="U1972" s="111">
        <f t="shared" si="950"/>
        <v>10</v>
      </c>
      <c r="V1972" s="111">
        <v>252</v>
      </c>
      <c r="W1972" s="110">
        <f t="shared" si="935"/>
        <v>1.003959158</v>
      </c>
      <c r="X1972" s="103">
        <f t="shared" si="936"/>
        <v>0.53894686000000003</v>
      </c>
      <c r="Y1972" s="8">
        <f t="shared" si="943"/>
        <v>0</v>
      </c>
      <c r="Z1972" s="114" t="str">
        <f t="shared" si="946"/>
        <v>A+J=</v>
      </c>
      <c r="AA1972" s="108">
        <f t="shared" si="947"/>
        <v>46254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>
        <f t="shared" si="937"/>
        <v>46238</v>
      </c>
      <c r="B1973" s="103">
        <f t="shared" si="930"/>
        <v>136.73365617000002</v>
      </c>
      <c r="C1973" s="103">
        <f t="shared" si="944"/>
        <v>95.109168639999993</v>
      </c>
      <c r="D1973" s="104">
        <f t="shared" si="938"/>
        <v>1209.432</v>
      </c>
      <c r="E1973" s="105">
        <f t="shared" si="951"/>
        <v>1212.296</v>
      </c>
      <c r="F1973" s="106">
        <f t="shared" si="952"/>
        <v>46193</v>
      </c>
      <c r="G1973" s="107">
        <f t="shared" si="931"/>
        <v>2.3680537640811128E-3</v>
      </c>
      <c r="H1973" s="108">
        <f t="shared" si="945"/>
        <v>46254</v>
      </c>
      <c r="I1973" s="108">
        <f t="shared" si="932"/>
        <v>46254</v>
      </c>
      <c r="J1973" s="109">
        <f t="shared" si="939"/>
        <v>23</v>
      </c>
      <c r="K1973" s="109">
        <f t="shared" si="955"/>
        <v>11</v>
      </c>
      <c r="L1973" s="8">
        <f t="shared" si="940"/>
        <v>1.00113184</v>
      </c>
      <c r="M1973" s="110">
        <f t="shared" si="954"/>
        <v>1.0023680500000001</v>
      </c>
      <c r="N1973" s="110">
        <f t="shared" si="949"/>
        <v>1.4297961394412866</v>
      </c>
      <c r="O1973" s="103">
        <f t="shared" si="953"/>
        <v>1.43141443</v>
      </c>
      <c r="P1973" s="103">
        <f t="shared" si="933"/>
        <v>136.14063641000001</v>
      </c>
      <c r="Q1973" s="11">
        <f t="shared" si="948"/>
        <v>0</v>
      </c>
      <c r="R1973" s="7">
        <f t="shared" si="941"/>
        <v>0</v>
      </c>
      <c r="S1973" s="8">
        <f t="shared" si="934"/>
        <v>0</v>
      </c>
      <c r="T1973" s="113">
        <f t="shared" si="942"/>
        <v>0.1047</v>
      </c>
      <c r="U1973" s="111">
        <f t="shared" si="950"/>
        <v>11</v>
      </c>
      <c r="V1973" s="111">
        <v>252</v>
      </c>
      <c r="W1973" s="110">
        <f t="shared" si="935"/>
        <v>1.004355935</v>
      </c>
      <c r="X1973" s="103">
        <f t="shared" si="936"/>
        <v>0.59301976000000001</v>
      </c>
      <c r="Y1973" s="8">
        <f t="shared" si="943"/>
        <v>0</v>
      </c>
      <c r="Z1973" s="114" t="str">
        <f t="shared" si="946"/>
        <v>A+J=</v>
      </c>
      <c r="AA1973" s="108">
        <f t="shared" si="947"/>
        <v>46254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>
        <f t="shared" si="937"/>
        <v>46239</v>
      </c>
      <c r="B1974" s="103">
        <f t="shared" si="930"/>
        <v>136.80176352999999</v>
      </c>
      <c r="C1974" s="103">
        <f t="shared" si="944"/>
        <v>95.109168639999993</v>
      </c>
      <c r="D1974" s="104">
        <f t="shared" si="938"/>
        <v>1209.432</v>
      </c>
      <c r="E1974" s="105">
        <f t="shared" si="951"/>
        <v>1212.296</v>
      </c>
      <c r="F1974" s="106">
        <f t="shared" si="952"/>
        <v>46193</v>
      </c>
      <c r="G1974" s="107">
        <f t="shared" si="931"/>
        <v>2.3680537640811128E-3</v>
      </c>
      <c r="H1974" s="108">
        <f t="shared" si="945"/>
        <v>46254</v>
      </c>
      <c r="I1974" s="108">
        <f t="shared" si="932"/>
        <v>46254</v>
      </c>
      <c r="J1974" s="109">
        <f t="shared" si="939"/>
        <v>23</v>
      </c>
      <c r="K1974" s="109">
        <f t="shared" si="955"/>
        <v>12</v>
      </c>
      <c r="L1974" s="8">
        <f t="shared" si="940"/>
        <v>1.0012348</v>
      </c>
      <c r="M1974" s="110">
        <f t="shared" si="954"/>
        <v>1.0023680500000001</v>
      </c>
      <c r="N1974" s="110">
        <f t="shared" si="949"/>
        <v>1.4297961394412866</v>
      </c>
      <c r="O1974" s="103">
        <f t="shared" si="953"/>
        <v>1.4315616499999999</v>
      </c>
      <c r="P1974" s="103">
        <f t="shared" si="933"/>
        <v>136.15463837999999</v>
      </c>
      <c r="Q1974" s="11">
        <f t="shared" si="948"/>
        <v>0</v>
      </c>
      <c r="R1974" s="7">
        <f t="shared" si="941"/>
        <v>0</v>
      </c>
      <c r="S1974" s="8">
        <f t="shared" si="934"/>
        <v>0</v>
      </c>
      <c r="T1974" s="113">
        <f t="shared" si="942"/>
        <v>0.1047</v>
      </c>
      <c r="U1974" s="111">
        <f t="shared" si="950"/>
        <v>12</v>
      </c>
      <c r="V1974" s="111">
        <v>252</v>
      </c>
      <c r="W1974" s="110">
        <f t="shared" si="935"/>
        <v>1.004752869</v>
      </c>
      <c r="X1974" s="103">
        <f t="shared" si="936"/>
        <v>0.64712515000000004</v>
      </c>
      <c r="Y1974" s="8">
        <f t="shared" si="943"/>
        <v>0</v>
      </c>
      <c r="Z1974" s="114" t="str">
        <f t="shared" si="946"/>
        <v>A+J=</v>
      </c>
      <c r="AA1974" s="108">
        <f t="shared" si="947"/>
        <v>46254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>
        <f t="shared" si="937"/>
        <v>46240</v>
      </c>
      <c r="B1975" s="103">
        <f t="shared" si="930"/>
        <v>136.86990341000001</v>
      </c>
      <c r="C1975" s="103">
        <f t="shared" si="944"/>
        <v>95.109168639999993</v>
      </c>
      <c r="D1975" s="104">
        <f t="shared" si="938"/>
        <v>1209.432</v>
      </c>
      <c r="E1975" s="105">
        <f t="shared" si="951"/>
        <v>1212.296</v>
      </c>
      <c r="F1975" s="106">
        <f t="shared" si="952"/>
        <v>46193</v>
      </c>
      <c r="G1975" s="107">
        <f t="shared" si="931"/>
        <v>2.3680537640811128E-3</v>
      </c>
      <c r="H1975" s="108">
        <f t="shared" si="945"/>
        <v>46254</v>
      </c>
      <c r="I1975" s="108">
        <f t="shared" si="932"/>
        <v>46254</v>
      </c>
      <c r="J1975" s="109">
        <f t="shared" si="939"/>
        <v>23</v>
      </c>
      <c r="K1975" s="109">
        <f t="shared" si="955"/>
        <v>13</v>
      </c>
      <c r="L1975" s="8">
        <f t="shared" si="940"/>
        <v>1.0013377699999999</v>
      </c>
      <c r="M1975" s="110">
        <f t="shared" si="954"/>
        <v>1.0023680500000001</v>
      </c>
      <c r="N1975" s="110">
        <f t="shared" si="949"/>
        <v>1.4297961394412866</v>
      </c>
      <c r="O1975" s="103">
        <f t="shared" si="953"/>
        <v>1.43170887</v>
      </c>
      <c r="P1975" s="103">
        <f t="shared" si="933"/>
        <v>136.16864036000001</v>
      </c>
      <c r="Q1975" s="11">
        <f t="shared" si="948"/>
        <v>0</v>
      </c>
      <c r="R1975" s="7">
        <f t="shared" si="941"/>
        <v>0</v>
      </c>
      <c r="S1975" s="8">
        <f t="shared" si="934"/>
        <v>0</v>
      </c>
      <c r="T1975" s="113">
        <f t="shared" si="942"/>
        <v>0.1047</v>
      </c>
      <c r="U1975" s="111">
        <f t="shared" si="950"/>
        <v>13</v>
      </c>
      <c r="V1975" s="111">
        <v>252</v>
      </c>
      <c r="W1975" s="110">
        <f t="shared" si="935"/>
        <v>1.00514996</v>
      </c>
      <c r="X1975" s="103">
        <f t="shared" si="936"/>
        <v>0.70126305</v>
      </c>
      <c r="Y1975" s="8">
        <f t="shared" si="943"/>
        <v>0</v>
      </c>
      <c r="Z1975" s="114" t="str">
        <f t="shared" si="946"/>
        <v>A+J=</v>
      </c>
      <c r="AA1975" s="108">
        <f t="shared" si="947"/>
        <v>46254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>
        <f t="shared" si="937"/>
        <v>46241</v>
      </c>
      <c r="B1976" s="103">
        <f t="shared" si="930"/>
        <v>136.93807753999999</v>
      </c>
      <c r="C1976" s="103">
        <f t="shared" si="944"/>
        <v>95.109168639999993</v>
      </c>
      <c r="D1976" s="104">
        <f t="shared" si="938"/>
        <v>1209.432</v>
      </c>
      <c r="E1976" s="105">
        <f t="shared" si="951"/>
        <v>1212.296</v>
      </c>
      <c r="F1976" s="106">
        <f t="shared" si="952"/>
        <v>46193</v>
      </c>
      <c r="G1976" s="107">
        <f t="shared" si="931"/>
        <v>2.3680537640811128E-3</v>
      </c>
      <c r="H1976" s="108">
        <f t="shared" si="945"/>
        <v>46254</v>
      </c>
      <c r="I1976" s="108">
        <f t="shared" si="932"/>
        <v>46254</v>
      </c>
      <c r="J1976" s="109">
        <f t="shared" si="939"/>
        <v>23</v>
      </c>
      <c r="K1976" s="109">
        <f t="shared" si="955"/>
        <v>14</v>
      </c>
      <c r="L1976" s="8">
        <f t="shared" si="940"/>
        <v>1.00144075</v>
      </c>
      <c r="M1976" s="110">
        <f t="shared" si="954"/>
        <v>1.0023680500000001</v>
      </c>
      <c r="N1976" s="110">
        <f t="shared" si="949"/>
        <v>1.4297961394412866</v>
      </c>
      <c r="O1976" s="103">
        <f t="shared" si="953"/>
        <v>1.43185611</v>
      </c>
      <c r="P1976" s="103">
        <f t="shared" si="933"/>
        <v>136.18264422999999</v>
      </c>
      <c r="Q1976" s="11">
        <f t="shared" si="948"/>
        <v>0</v>
      </c>
      <c r="R1976" s="7">
        <f t="shared" si="941"/>
        <v>0</v>
      </c>
      <c r="S1976" s="8">
        <f t="shared" si="934"/>
        <v>0</v>
      </c>
      <c r="T1976" s="113">
        <f t="shared" si="942"/>
        <v>0.1047</v>
      </c>
      <c r="U1976" s="111">
        <f t="shared" si="950"/>
        <v>14</v>
      </c>
      <c r="V1976" s="111">
        <v>252</v>
      </c>
      <c r="W1976" s="110">
        <f t="shared" si="935"/>
        <v>1.005547207</v>
      </c>
      <c r="X1976" s="103">
        <f t="shared" si="936"/>
        <v>0.75543331000000002</v>
      </c>
      <c r="Y1976" s="8">
        <f t="shared" si="943"/>
        <v>0</v>
      </c>
      <c r="Z1976" s="114" t="str">
        <f t="shared" si="946"/>
        <v>A+J=</v>
      </c>
      <c r="AA1976" s="108">
        <f t="shared" si="947"/>
        <v>46254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>
        <f t="shared" si="937"/>
        <v>46242</v>
      </c>
      <c r="B1977" s="103">
        <f t="shared" si="930"/>
        <v>137.00628625000002</v>
      </c>
      <c r="C1977" s="103">
        <f t="shared" si="944"/>
        <v>95.109168639999993</v>
      </c>
      <c r="D1977" s="104">
        <f t="shared" si="938"/>
        <v>1209.432</v>
      </c>
      <c r="E1977" s="105">
        <f t="shared" si="951"/>
        <v>1212.296</v>
      </c>
      <c r="F1977" s="106">
        <f t="shared" si="952"/>
        <v>46193</v>
      </c>
      <c r="G1977" s="107">
        <f t="shared" si="931"/>
        <v>2.3680537640811128E-3</v>
      </c>
      <c r="H1977" s="108">
        <f t="shared" si="945"/>
        <v>46254</v>
      </c>
      <c r="I1977" s="108">
        <f t="shared" si="932"/>
        <v>46254</v>
      </c>
      <c r="J1977" s="109">
        <f t="shared" si="939"/>
        <v>23</v>
      </c>
      <c r="K1977" s="109">
        <f t="shared" si="955"/>
        <v>15</v>
      </c>
      <c r="L1977" s="8">
        <f t="shared" si="940"/>
        <v>1.00154374</v>
      </c>
      <c r="M1977" s="110">
        <f t="shared" si="954"/>
        <v>1.0023680500000001</v>
      </c>
      <c r="N1977" s="110">
        <f t="shared" si="949"/>
        <v>1.4297961394412866</v>
      </c>
      <c r="O1977" s="103">
        <f t="shared" si="953"/>
        <v>1.4320033700000001</v>
      </c>
      <c r="P1977" s="103">
        <f t="shared" si="933"/>
        <v>136.19665001000001</v>
      </c>
      <c r="Q1977" s="11">
        <f t="shared" si="948"/>
        <v>0</v>
      </c>
      <c r="R1977" s="7">
        <f t="shared" si="941"/>
        <v>0</v>
      </c>
      <c r="S1977" s="8">
        <f t="shared" si="934"/>
        <v>0</v>
      </c>
      <c r="T1977" s="113">
        <f t="shared" si="942"/>
        <v>0.1047</v>
      </c>
      <c r="U1977" s="111">
        <f t="shared" si="950"/>
        <v>15</v>
      </c>
      <c r="V1977" s="111">
        <v>252</v>
      </c>
      <c r="W1977" s="110">
        <f t="shared" si="935"/>
        <v>1.005944612</v>
      </c>
      <c r="X1977" s="103">
        <f t="shared" si="936"/>
        <v>0.80963624000000001</v>
      </c>
      <c r="Y1977" s="8">
        <f t="shared" si="943"/>
        <v>0</v>
      </c>
      <c r="Z1977" s="114" t="str">
        <f t="shared" si="946"/>
        <v>A+J=</v>
      </c>
      <c r="AA1977" s="108">
        <f t="shared" si="947"/>
        <v>46254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>
        <f t="shared" si="937"/>
        <v>46243</v>
      </c>
      <c r="B1978" s="103">
        <f t="shared" si="930"/>
        <v>137.00628625000002</v>
      </c>
      <c r="C1978" s="103">
        <f t="shared" si="944"/>
        <v>95.109168639999993</v>
      </c>
      <c r="D1978" s="104">
        <f t="shared" si="938"/>
        <v>1209.432</v>
      </c>
      <c r="E1978" s="105">
        <f t="shared" si="951"/>
        <v>1212.296</v>
      </c>
      <c r="F1978" s="106">
        <f t="shared" si="952"/>
        <v>46193</v>
      </c>
      <c r="G1978" s="107">
        <f t="shared" si="931"/>
        <v>2.3680537640811128E-3</v>
      </c>
      <c r="H1978" s="108">
        <f t="shared" si="945"/>
        <v>46254</v>
      </c>
      <c r="I1978" s="108">
        <f t="shared" si="932"/>
        <v>46254</v>
      </c>
      <c r="J1978" s="109">
        <f t="shared" si="939"/>
        <v>23</v>
      </c>
      <c r="K1978" s="109">
        <f t="shared" si="955"/>
        <v>15</v>
      </c>
      <c r="L1978" s="8">
        <f t="shared" si="940"/>
        <v>1.00154374</v>
      </c>
      <c r="M1978" s="110">
        <f t="shared" si="954"/>
        <v>1.0023680500000001</v>
      </c>
      <c r="N1978" s="110">
        <f t="shared" si="949"/>
        <v>1.4297961394412866</v>
      </c>
      <c r="O1978" s="103">
        <f t="shared" si="953"/>
        <v>1.4320033700000001</v>
      </c>
      <c r="P1978" s="103">
        <f t="shared" si="933"/>
        <v>136.19665001000001</v>
      </c>
      <c r="Q1978" s="11">
        <f t="shared" si="948"/>
        <v>0</v>
      </c>
      <c r="R1978" s="7">
        <f t="shared" si="941"/>
        <v>0</v>
      </c>
      <c r="S1978" s="8">
        <f t="shared" si="934"/>
        <v>0</v>
      </c>
      <c r="T1978" s="113">
        <f t="shared" si="942"/>
        <v>0.1047</v>
      </c>
      <c r="U1978" s="111">
        <f t="shared" si="950"/>
        <v>15</v>
      </c>
      <c r="V1978" s="111">
        <v>252</v>
      </c>
      <c r="W1978" s="110">
        <f t="shared" si="935"/>
        <v>1.005944612</v>
      </c>
      <c r="X1978" s="103">
        <f t="shared" si="936"/>
        <v>0.80963624000000001</v>
      </c>
      <c r="Y1978" s="8">
        <f t="shared" si="943"/>
        <v>0</v>
      </c>
      <c r="Z1978" s="114" t="str">
        <f t="shared" si="946"/>
        <v>A+J=</v>
      </c>
      <c r="AA1978" s="108">
        <f t="shared" si="947"/>
        <v>46254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>
        <f t="shared" si="937"/>
        <v>46244</v>
      </c>
      <c r="B1979" s="103">
        <f t="shared" si="930"/>
        <v>137.00628625000002</v>
      </c>
      <c r="C1979" s="103">
        <f t="shared" si="944"/>
        <v>95.109168639999993</v>
      </c>
      <c r="D1979" s="104">
        <f t="shared" si="938"/>
        <v>1209.432</v>
      </c>
      <c r="E1979" s="105">
        <f t="shared" si="951"/>
        <v>1212.296</v>
      </c>
      <c r="F1979" s="106">
        <f t="shared" si="952"/>
        <v>46193</v>
      </c>
      <c r="G1979" s="107">
        <f t="shared" si="931"/>
        <v>2.3680537640811128E-3</v>
      </c>
      <c r="H1979" s="108">
        <f t="shared" si="945"/>
        <v>46254</v>
      </c>
      <c r="I1979" s="108">
        <f t="shared" si="932"/>
        <v>46254</v>
      </c>
      <c r="J1979" s="109">
        <f t="shared" si="939"/>
        <v>23</v>
      </c>
      <c r="K1979" s="109">
        <f t="shared" si="955"/>
        <v>15</v>
      </c>
      <c r="L1979" s="8">
        <f t="shared" si="940"/>
        <v>1.00154374</v>
      </c>
      <c r="M1979" s="110">
        <f t="shared" si="954"/>
        <v>1.0023680500000001</v>
      </c>
      <c r="N1979" s="110">
        <f t="shared" si="949"/>
        <v>1.4297961394412866</v>
      </c>
      <c r="O1979" s="103">
        <f t="shared" si="953"/>
        <v>1.4320033700000001</v>
      </c>
      <c r="P1979" s="103">
        <f t="shared" si="933"/>
        <v>136.19665001000001</v>
      </c>
      <c r="Q1979" s="11">
        <f t="shared" si="948"/>
        <v>0</v>
      </c>
      <c r="R1979" s="7">
        <f t="shared" si="941"/>
        <v>0</v>
      </c>
      <c r="S1979" s="8">
        <f t="shared" si="934"/>
        <v>0</v>
      </c>
      <c r="T1979" s="113">
        <f t="shared" si="942"/>
        <v>0.1047</v>
      </c>
      <c r="U1979" s="111">
        <f t="shared" si="950"/>
        <v>15</v>
      </c>
      <c r="V1979" s="111">
        <v>252</v>
      </c>
      <c r="W1979" s="110">
        <f t="shared" si="935"/>
        <v>1.005944612</v>
      </c>
      <c r="X1979" s="103">
        <f t="shared" si="936"/>
        <v>0.80963624000000001</v>
      </c>
      <c r="Y1979" s="8">
        <f t="shared" si="943"/>
        <v>0</v>
      </c>
      <c r="Z1979" s="114" t="str">
        <f t="shared" si="946"/>
        <v>A+J=</v>
      </c>
      <c r="AA1979" s="108">
        <f t="shared" si="947"/>
        <v>46254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>
        <f t="shared" si="937"/>
        <v>46245</v>
      </c>
      <c r="B1980" s="103">
        <f t="shared" si="930"/>
        <v>137.07452827</v>
      </c>
      <c r="C1980" s="103">
        <f t="shared" si="944"/>
        <v>95.109168639999993</v>
      </c>
      <c r="D1980" s="104">
        <f t="shared" si="938"/>
        <v>1209.432</v>
      </c>
      <c r="E1980" s="105">
        <f t="shared" si="951"/>
        <v>1212.296</v>
      </c>
      <c r="F1980" s="106">
        <f t="shared" si="952"/>
        <v>46193</v>
      </c>
      <c r="G1980" s="107">
        <f t="shared" si="931"/>
        <v>2.3680537640811128E-3</v>
      </c>
      <c r="H1980" s="108">
        <f t="shared" si="945"/>
        <v>46254</v>
      </c>
      <c r="I1980" s="108">
        <f t="shared" si="932"/>
        <v>46254</v>
      </c>
      <c r="J1980" s="109">
        <f t="shared" si="939"/>
        <v>23</v>
      </c>
      <c r="K1980" s="109">
        <f t="shared" si="955"/>
        <v>16</v>
      </c>
      <c r="L1980" s="8">
        <f t="shared" si="940"/>
        <v>1.00164674</v>
      </c>
      <c r="M1980" s="110">
        <f t="shared" si="954"/>
        <v>1.0023680500000001</v>
      </c>
      <c r="N1980" s="110">
        <f t="shared" si="949"/>
        <v>1.4297961394412866</v>
      </c>
      <c r="O1980" s="103">
        <f t="shared" si="953"/>
        <v>1.4321506399999999</v>
      </c>
      <c r="P1980" s="103">
        <f t="shared" si="933"/>
        <v>136.21065673000001</v>
      </c>
      <c r="Q1980" s="11">
        <f t="shared" si="948"/>
        <v>0</v>
      </c>
      <c r="R1980" s="7">
        <f t="shared" si="941"/>
        <v>0</v>
      </c>
      <c r="S1980" s="8">
        <f t="shared" si="934"/>
        <v>0</v>
      </c>
      <c r="T1980" s="113">
        <f t="shared" si="942"/>
        <v>0.1047</v>
      </c>
      <c r="U1980" s="111">
        <f t="shared" si="950"/>
        <v>16</v>
      </c>
      <c r="V1980" s="111">
        <v>252</v>
      </c>
      <c r="W1980" s="110">
        <f t="shared" si="935"/>
        <v>1.006342173</v>
      </c>
      <c r="X1980" s="103">
        <f t="shared" si="936"/>
        <v>0.86387153999999999</v>
      </c>
      <c r="Y1980" s="8">
        <f t="shared" si="943"/>
        <v>0</v>
      </c>
      <c r="Z1980" s="114" t="str">
        <f t="shared" si="946"/>
        <v>A+J=</v>
      </c>
      <c r="AA1980" s="108">
        <f t="shared" si="947"/>
        <v>46254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>
        <f t="shared" si="937"/>
        <v>46246</v>
      </c>
      <c r="B1981" s="103">
        <f t="shared" si="930"/>
        <v>137.14280488999998</v>
      </c>
      <c r="C1981" s="103">
        <f t="shared" si="944"/>
        <v>95.109168639999993</v>
      </c>
      <c r="D1981" s="104">
        <f t="shared" si="938"/>
        <v>1209.432</v>
      </c>
      <c r="E1981" s="105">
        <f t="shared" si="951"/>
        <v>1212.296</v>
      </c>
      <c r="F1981" s="106">
        <f t="shared" si="952"/>
        <v>46193</v>
      </c>
      <c r="G1981" s="107">
        <f t="shared" si="931"/>
        <v>2.3680537640811128E-3</v>
      </c>
      <c r="H1981" s="108">
        <f t="shared" si="945"/>
        <v>46254</v>
      </c>
      <c r="I1981" s="108">
        <f t="shared" si="932"/>
        <v>46254</v>
      </c>
      <c r="J1981" s="109">
        <f t="shared" si="939"/>
        <v>23</v>
      </c>
      <c r="K1981" s="109">
        <f t="shared" si="955"/>
        <v>17</v>
      </c>
      <c r="L1981" s="8">
        <f t="shared" si="940"/>
        <v>1.00174976</v>
      </c>
      <c r="M1981" s="110">
        <f t="shared" si="954"/>
        <v>1.0023680500000001</v>
      </c>
      <c r="N1981" s="110">
        <f t="shared" si="949"/>
        <v>1.4297961394412866</v>
      </c>
      <c r="O1981" s="103">
        <f t="shared" si="953"/>
        <v>1.4322979300000001</v>
      </c>
      <c r="P1981" s="103">
        <f t="shared" si="933"/>
        <v>136.22466535999999</v>
      </c>
      <c r="Q1981" s="11">
        <f t="shared" si="948"/>
        <v>0</v>
      </c>
      <c r="R1981" s="7">
        <f t="shared" si="941"/>
        <v>0</v>
      </c>
      <c r="S1981" s="8">
        <f t="shared" si="934"/>
        <v>0</v>
      </c>
      <c r="T1981" s="113">
        <f t="shared" si="942"/>
        <v>0.1047</v>
      </c>
      <c r="U1981" s="111">
        <f t="shared" si="950"/>
        <v>17</v>
      </c>
      <c r="V1981" s="111">
        <v>252</v>
      </c>
      <c r="W1981" s="110">
        <f t="shared" si="935"/>
        <v>1.0067398919999999</v>
      </c>
      <c r="X1981" s="103">
        <f t="shared" si="936"/>
        <v>0.91813953000000004</v>
      </c>
      <c r="Y1981" s="8">
        <f t="shared" si="943"/>
        <v>0</v>
      </c>
      <c r="Z1981" s="114" t="str">
        <f t="shared" si="946"/>
        <v>A+J=</v>
      </c>
      <c r="AA1981" s="108">
        <f t="shared" si="947"/>
        <v>46254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>
        <f t="shared" si="937"/>
        <v>46247</v>
      </c>
      <c r="B1982" s="103">
        <f t="shared" si="930"/>
        <v>137.21111499</v>
      </c>
      <c r="C1982" s="103">
        <f t="shared" si="944"/>
        <v>95.109168639999993</v>
      </c>
      <c r="D1982" s="104">
        <f t="shared" si="938"/>
        <v>1209.432</v>
      </c>
      <c r="E1982" s="105">
        <f t="shared" si="951"/>
        <v>1212.296</v>
      </c>
      <c r="F1982" s="106">
        <f t="shared" si="952"/>
        <v>46193</v>
      </c>
      <c r="G1982" s="107">
        <f t="shared" si="931"/>
        <v>2.3680537640811128E-3</v>
      </c>
      <c r="H1982" s="108">
        <f t="shared" si="945"/>
        <v>46254</v>
      </c>
      <c r="I1982" s="108">
        <f t="shared" si="932"/>
        <v>46254</v>
      </c>
      <c r="J1982" s="109">
        <f t="shared" si="939"/>
        <v>23</v>
      </c>
      <c r="K1982" s="109">
        <f t="shared" si="955"/>
        <v>18</v>
      </c>
      <c r="L1982" s="8">
        <f t="shared" si="940"/>
        <v>1.0018527800000001</v>
      </c>
      <c r="M1982" s="110">
        <f t="shared" si="954"/>
        <v>1.0023680500000001</v>
      </c>
      <c r="N1982" s="110">
        <f t="shared" si="949"/>
        <v>1.4297961394412866</v>
      </c>
      <c r="O1982" s="103">
        <f t="shared" si="953"/>
        <v>1.4324452299999999</v>
      </c>
      <c r="P1982" s="103">
        <f t="shared" si="933"/>
        <v>136.23867494000001</v>
      </c>
      <c r="Q1982" s="11">
        <f t="shared" si="948"/>
        <v>0</v>
      </c>
      <c r="R1982" s="7">
        <f t="shared" si="941"/>
        <v>0</v>
      </c>
      <c r="S1982" s="8">
        <f t="shared" si="934"/>
        <v>0</v>
      </c>
      <c r="T1982" s="113">
        <f t="shared" si="942"/>
        <v>0.1047</v>
      </c>
      <c r="U1982" s="111">
        <f t="shared" si="950"/>
        <v>18</v>
      </c>
      <c r="V1982" s="111">
        <v>252</v>
      </c>
      <c r="W1982" s="110">
        <f t="shared" si="935"/>
        <v>1.007137768</v>
      </c>
      <c r="X1982" s="103">
        <f t="shared" si="936"/>
        <v>0.97244005</v>
      </c>
      <c r="Y1982" s="8">
        <f t="shared" si="943"/>
        <v>0</v>
      </c>
      <c r="Z1982" s="114" t="str">
        <f t="shared" si="946"/>
        <v>A+J=</v>
      </c>
      <c r="AA1982" s="108">
        <f t="shared" si="947"/>
        <v>46254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>
        <f t="shared" si="937"/>
        <v>46248</v>
      </c>
      <c r="B1983" s="103">
        <f t="shared" si="930"/>
        <v>137.27945858999999</v>
      </c>
      <c r="C1983" s="103">
        <f t="shared" si="944"/>
        <v>95.109168639999993</v>
      </c>
      <c r="D1983" s="104">
        <f t="shared" si="938"/>
        <v>1209.432</v>
      </c>
      <c r="E1983" s="105">
        <f t="shared" si="951"/>
        <v>1212.296</v>
      </c>
      <c r="F1983" s="106">
        <f t="shared" si="952"/>
        <v>46193</v>
      </c>
      <c r="G1983" s="107">
        <f t="shared" si="931"/>
        <v>2.3680537640811128E-3</v>
      </c>
      <c r="H1983" s="108">
        <f t="shared" si="945"/>
        <v>46254</v>
      </c>
      <c r="I1983" s="108">
        <f t="shared" si="932"/>
        <v>46254</v>
      </c>
      <c r="J1983" s="109">
        <f t="shared" si="939"/>
        <v>23</v>
      </c>
      <c r="K1983" s="109">
        <f t="shared" si="955"/>
        <v>19</v>
      </c>
      <c r="L1983" s="8">
        <f t="shared" si="940"/>
        <v>1.0019558099999999</v>
      </c>
      <c r="M1983" s="110">
        <f t="shared" si="954"/>
        <v>1.0023680500000001</v>
      </c>
      <c r="N1983" s="110">
        <f t="shared" si="949"/>
        <v>1.4297961394412866</v>
      </c>
      <c r="O1983" s="103">
        <f t="shared" si="953"/>
        <v>1.4325925399999999</v>
      </c>
      <c r="P1983" s="103">
        <f t="shared" si="933"/>
        <v>136.25268546999999</v>
      </c>
      <c r="Q1983" s="11">
        <f t="shared" si="948"/>
        <v>0</v>
      </c>
      <c r="R1983" s="7">
        <f t="shared" si="941"/>
        <v>0</v>
      </c>
      <c r="S1983" s="8">
        <f t="shared" si="934"/>
        <v>0</v>
      </c>
      <c r="T1983" s="113">
        <f t="shared" si="942"/>
        <v>0.1047</v>
      </c>
      <c r="U1983" s="111">
        <f t="shared" si="950"/>
        <v>19</v>
      </c>
      <c r="V1983" s="111">
        <v>252</v>
      </c>
      <c r="W1983" s="110">
        <f t="shared" si="935"/>
        <v>1.007535801</v>
      </c>
      <c r="X1983" s="103">
        <f t="shared" si="936"/>
        <v>1.0267731200000001</v>
      </c>
      <c r="Y1983" s="8">
        <f t="shared" si="943"/>
        <v>0</v>
      </c>
      <c r="Z1983" s="114" t="str">
        <f t="shared" si="946"/>
        <v>A+J=</v>
      </c>
      <c r="AA1983" s="108">
        <f t="shared" si="947"/>
        <v>46254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>
        <f t="shared" si="937"/>
        <v>46249</v>
      </c>
      <c r="B1984" s="103">
        <f t="shared" si="930"/>
        <v>137.34783680000001</v>
      </c>
      <c r="C1984" s="103">
        <f t="shared" si="944"/>
        <v>95.109168639999993</v>
      </c>
      <c r="D1984" s="104">
        <f t="shared" si="938"/>
        <v>1209.432</v>
      </c>
      <c r="E1984" s="105">
        <f t="shared" si="951"/>
        <v>1212.296</v>
      </c>
      <c r="F1984" s="106">
        <f t="shared" si="952"/>
        <v>46193</v>
      </c>
      <c r="G1984" s="107">
        <f t="shared" si="931"/>
        <v>2.3680537640811128E-3</v>
      </c>
      <c r="H1984" s="108">
        <f t="shared" si="945"/>
        <v>46254</v>
      </c>
      <c r="I1984" s="108">
        <f t="shared" si="932"/>
        <v>46254</v>
      </c>
      <c r="J1984" s="109">
        <f t="shared" si="939"/>
        <v>23</v>
      </c>
      <c r="K1984" s="109">
        <f t="shared" si="955"/>
        <v>20</v>
      </c>
      <c r="L1984" s="8">
        <f t="shared" si="940"/>
        <v>1.0020588500000001</v>
      </c>
      <c r="M1984" s="110">
        <f t="shared" si="954"/>
        <v>1.0023680500000001</v>
      </c>
      <c r="N1984" s="110">
        <f t="shared" si="949"/>
        <v>1.4297961394412866</v>
      </c>
      <c r="O1984" s="103">
        <f t="shared" si="953"/>
        <v>1.43273987</v>
      </c>
      <c r="P1984" s="103">
        <f t="shared" si="933"/>
        <v>136.26669791</v>
      </c>
      <c r="Q1984" s="11">
        <f t="shared" si="948"/>
        <v>0</v>
      </c>
      <c r="R1984" s="7">
        <f t="shared" si="941"/>
        <v>0</v>
      </c>
      <c r="S1984" s="8">
        <f t="shared" si="934"/>
        <v>0</v>
      </c>
      <c r="T1984" s="113">
        <f t="shared" si="942"/>
        <v>0.1047</v>
      </c>
      <c r="U1984" s="111">
        <f t="shared" si="950"/>
        <v>20</v>
      </c>
      <c r="V1984" s="111">
        <v>252</v>
      </c>
      <c r="W1984" s="110">
        <f t="shared" si="935"/>
        <v>1.0079339919999999</v>
      </c>
      <c r="X1984" s="103">
        <f t="shared" si="936"/>
        <v>1.0811388900000001</v>
      </c>
      <c r="Y1984" s="8">
        <f t="shared" si="943"/>
        <v>0</v>
      </c>
      <c r="Z1984" s="114" t="str">
        <f t="shared" si="946"/>
        <v>A+J=</v>
      </c>
      <c r="AA1984" s="108">
        <f t="shared" si="947"/>
        <v>46254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>
        <f t="shared" si="937"/>
        <v>46250</v>
      </c>
      <c r="B1985" s="103">
        <f t="shared" si="930"/>
        <v>137.34783680000001</v>
      </c>
      <c r="C1985" s="103">
        <f t="shared" si="944"/>
        <v>95.109168639999993</v>
      </c>
      <c r="D1985" s="104">
        <f t="shared" si="938"/>
        <v>1209.432</v>
      </c>
      <c r="E1985" s="105">
        <f t="shared" si="951"/>
        <v>1212.296</v>
      </c>
      <c r="F1985" s="106">
        <f t="shared" si="952"/>
        <v>46193</v>
      </c>
      <c r="G1985" s="107">
        <f t="shared" si="931"/>
        <v>2.3680537640811128E-3</v>
      </c>
      <c r="H1985" s="108">
        <f t="shared" si="945"/>
        <v>46254</v>
      </c>
      <c r="I1985" s="108">
        <f t="shared" si="932"/>
        <v>46254</v>
      </c>
      <c r="J1985" s="109">
        <f t="shared" si="939"/>
        <v>23</v>
      </c>
      <c r="K1985" s="109">
        <f t="shared" si="955"/>
        <v>20</v>
      </c>
      <c r="L1985" s="8">
        <f t="shared" si="940"/>
        <v>1.0020588500000001</v>
      </c>
      <c r="M1985" s="110">
        <f t="shared" si="954"/>
        <v>1.0023680500000001</v>
      </c>
      <c r="N1985" s="110">
        <f t="shared" si="949"/>
        <v>1.4297961394412866</v>
      </c>
      <c r="O1985" s="103">
        <f t="shared" si="953"/>
        <v>1.43273987</v>
      </c>
      <c r="P1985" s="103">
        <f t="shared" si="933"/>
        <v>136.26669791</v>
      </c>
      <c r="Q1985" s="11">
        <f t="shared" si="948"/>
        <v>0</v>
      </c>
      <c r="R1985" s="7">
        <f t="shared" si="941"/>
        <v>0</v>
      </c>
      <c r="S1985" s="8">
        <f t="shared" si="934"/>
        <v>0</v>
      </c>
      <c r="T1985" s="113">
        <f t="shared" si="942"/>
        <v>0.1047</v>
      </c>
      <c r="U1985" s="111">
        <f t="shared" si="950"/>
        <v>20</v>
      </c>
      <c r="V1985" s="111">
        <v>252</v>
      </c>
      <c r="W1985" s="110">
        <f t="shared" si="935"/>
        <v>1.0079339919999999</v>
      </c>
      <c r="X1985" s="103">
        <f t="shared" si="936"/>
        <v>1.0811388900000001</v>
      </c>
      <c r="Y1985" s="8">
        <f t="shared" si="943"/>
        <v>0</v>
      </c>
      <c r="Z1985" s="114" t="str">
        <f t="shared" si="946"/>
        <v>A+J=</v>
      </c>
      <c r="AA1985" s="108">
        <f t="shared" si="947"/>
        <v>46254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>
        <f t="shared" si="937"/>
        <v>46251</v>
      </c>
      <c r="B1986" s="103">
        <f t="shared" si="930"/>
        <v>137.34783680000001</v>
      </c>
      <c r="C1986" s="103">
        <f t="shared" si="944"/>
        <v>95.109168639999993</v>
      </c>
      <c r="D1986" s="104">
        <f t="shared" si="938"/>
        <v>1209.432</v>
      </c>
      <c r="E1986" s="105">
        <f t="shared" si="951"/>
        <v>1212.296</v>
      </c>
      <c r="F1986" s="106">
        <f t="shared" si="952"/>
        <v>46193</v>
      </c>
      <c r="G1986" s="107">
        <f t="shared" si="931"/>
        <v>2.3680537640811128E-3</v>
      </c>
      <c r="H1986" s="108">
        <f t="shared" si="945"/>
        <v>46254</v>
      </c>
      <c r="I1986" s="108">
        <f t="shared" si="932"/>
        <v>46254</v>
      </c>
      <c r="J1986" s="109">
        <f t="shared" si="939"/>
        <v>23</v>
      </c>
      <c r="K1986" s="109">
        <f t="shared" si="955"/>
        <v>20</v>
      </c>
      <c r="L1986" s="8">
        <f t="shared" si="940"/>
        <v>1.0020588500000001</v>
      </c>
      <c r="M1986" s="110">
        <f t="shared" si="954"/>
        <v>1.0023680500000001</v>
      </c>
      <c r="N1986" s="110">
        <f t="shared" si="949"/>
        <v>1.4297961394412866</v>
      </c>
      <c r="O1986" s="103">
        <f t="shared" si="953"/>
        <v>1.43273987</v>
      </c>
      <c r="P1986" s="103">
        <f t="shared" si="933"/>
        <v>136.26669791</v>
      </c>
      <c r="Q1986" s="11">
        <f t="shared" si="948"/>
        <v>0</v>
      </c>
      <c r="R1986" s="7">
        <f t="shared" si="941"/>
        <v>0</v>
      </c>
      <c r="S1986" s="8">
        <f t="shared" si="934"/>
        <v>0</v>
      </c>
      <c r="T1986" s="113">
        <f t="shared" si="942"/>
        <v>0.1047</v>
      </c>
      <c r="U1986" s="111">
        <f t="shared" si="950"/>
        <v>20</v>
      </c>
      <c r="V1986" s="111">
        <v>252</v>
      </c>
      <c r="W1986" s="110">
        <f t="shared" si="935"/>
        <v>1.0079339919999999</v>
      </c>
      <c r="X1986" s="103">
        <f t="shared" si="936"/>
        <v>1.0811388900000001</v>
      </c>
      <c r="Y1986" s="8">
        <f t="shared" si="943"/>
        <v>0</v>
      </c>
      <c r="Z1986" s="114" t="str">
        <f t="shared" si="946"/>
        <v>A+J=</v>
      </c>
      <c r="AA1986" s="108">
        <f t="shared" si="947"/>
        <v>46254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>
        <f t="shared" si="937"/>
        <v>46252</v>
      </c>
      <c r="B1987" s="103">
        <f t="shared" si="930"/>
        <v>137.4162503</v>
      </c>
      <c r="C1987" s="103">
        <f t="shared" si="944"/>
        <v>95.109168639999993</v>
      </c>
      <c r="D1987" s="104">
        <f t="shared" si="938"/>
        <v>1209.432</v>
      </c>
      <c r="E1987" s="105">
        <f t="shared" si="951"/>
        <v>1212.296</v>
      </c>
      <c r="F1987" s="106">
        <f t="shared" si="952"/>
        <v>46193</v>
      </c>
      <c r="G1987" s="107">
        <f t="shared" si="931"/>
        <v>2.3680537640811128E-3</v>
      </c>
      <c r="H1987" s="108">
        <f t="shared" si="945"/>
        <v>46254</v>
      </c>
      <c r="I1987" s="108">
        <f t="shared" si="932"/>
        <v>46254</v>
      </c>
      <c r="J1987" s="109">
        <f t="shared" si="939"/>
        <v>23</v>
      </c>
      <c r="K1987" s="109">
        <f t="shared" si="955"/>
        <v>21</v>
      </c>
      <c r="L1987" s="8">
        <f t="shared" si="940"/>
        <v>1.0021619100000001</v>
      </c>
      <c r="M1987" s="110">
        <f t="shared" si="954"/>
        <v>1.0023680500000001</v>
      </c>
      <c r="N1987" s="110">
        <f t="shared" si="949"/>
        <v>1.4297961394412866</v>
      </c>
      <c r="O1987" s="103">
        <f t="shared" si="953"/>
        <v>1.43288723</v>
      </c>
      <c r="P1987" s="103">
        <f t="shared" si="933"/>
        <v>136.28071320000001</v>
      </c>
      <c r="Q1987" s="11">
        <f t="shared" si="948"/>
        <v>0</v>
      </c>
      <c r="R1987" s="7">
        <f t="shared" si="941"/>
        <v>0</v>
      </c>
      <c r="S1987" s="8">
        <f t="shared" si="934"/>
        <v>0</v>
      </c>
      <c r="T1987" s="113">
        <f t="shared" si="942"/>
        <v>0.1047</v>
      </c>
      <c r="U1987" s="111">
        <f t="shared" si="950"/>
        <v>21</v>
      </c>
      <c r="V1987" s="111">
        <v>252</v>
      </c>
      <c r="W1987" s="110">
        <f t="shared" si="935"/>
        <v>1.0083323390000001</v>
      </c>
      <c r="X1987" s="103">
        <f t="shared" si="936"/>
        <v>1.1355371000000001</v>
      </c>
      <c r="Y1987" s="8">
        <f t="shared" si="943"/>
        <v>0</v>
      </c>
      <c r="Z1987" s="114" t="str">
        <f t="shared" si="946"/>
        <v>A+J=</v>
      </c>
      <c r="AA1987" s="108">
        <f t="shared" si="947"/>
        <v>46254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>
        <f t="shared" si="937"/>
        <v>46253</v>
      </c>
      <c r="B1988" s="103">
        <f t="shared" si="930"/>
        <v>137.48469566999998</v>
      </c>
      <c r="C1988" s="103">
        <f t="shared" si="944"/>
        <v>95.109168639999993</v>
      </c>
      <c r="D1988" s="104">
        <f t="shared" si="938"/>
        <v>1209.432</v>
      </c>
      <c r="E1988" s="105">
        <f t="shared" si="951"/>
        <v>1212.296</v>
      </c>
      <c r="F1988" s="106">
        <f t="shared" si="952"/>
        <v>46193</v>
      </c>
      <c r="G1988" s="107">
        <f t="shared" si="931"/>
        <v>2.3680537640811128E-3</v>
      </c>
      <c r="H1988" s="108">
        <f t="shared" si="945"/>
        <v>46254</v>
      </c>
      <c r="I1988" s="108">
        <f t="shared" si="932"/>
        <v>46254</v>
      </c>
      <c r="J1988" s="109">
        <f t="shared" si="939"/>
        <v>23</v>
      </c>
      <c r="K1988" s="109">
        <f t="shared" si="955"/>
        <v>22</v>
      </c>
      <c r="L1988" s="8">
        <f t="shared" si="940"/>
        <v>1.0022649699999999</v>
      </c>
      <c r="M1988" s="110">
        <f t="shared" si="954"/>
        <v>1.0023680500000001</v>
      </c>
      <c r="N1988" s="110">
        <f t="shared" si="949"/>
        <v>1.4297961394412866</v>
      </c>
      <c r="O1988" s="103">
        <f t="shared" si="953"/>
        <v>1.4330345799999999</v>
      </c>
      <c r="P1988" s="103">
        <f t="shared" si="933"/>
        <v>136.29472752999999</v>
      </c>
      <c r="Q1988" s="11">
        <f t="shared" si="948"/>
        <v>0</v>
      </c>
      <c r="R1988" s="7">
        <f t="shared" si="941"/>
        <v>0</v>
      </c>
      <c r="S1988" s="8">
        <f t="shared" si="934"/>
        <v>0</v>
      </c>
      <c r="T1988" s="113">
        <f t="shared" si="942"/>
        <v>0.1047</v>
      </c>
      <c r="U1988" s="111">
        <f t="shared" si="950"/>
        <v>22</v>
      </c>
      <c r="V1988" s="111">
        <v>252</v>
      </c>
      <c r="W1988" s="110">
        <f t="shared" si="935"/>
        <v>1.0087308450000001</v>
      </c>
      <c r="X1988" s="103">
        <f t="shared" si="936"/>
        <v>1.18996814</v>
      </c>
      <c r="Y1988" s="8">
        <f t="shared" si="943"/>
        <v>0</v>
      </c>
      <c r="Z1988" s="114" t="str">
        <f t="shared" si="946"/>
        <v>A+J=</v>
      </c>
      <c r="AA1988" s="108">
        <f t="shared" si="947"/>
        <v>46254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>
        <f t="shared" si="937"/>
        <v>46254</v>
      </c>
      <c r="B1989" s="103">
        <f t="shared" si="930"/>
        <v>137.55317635</v>
      </c>
      <c r="C1989" s="103">
        <f t="shared" si="944"/>
        <v>95.109168639999993</v>
      </c>
      <c r="D1989" s="104">
        <f t="shared" si="938"/>
        <v>1209.432</v>
      </c>
      <c r="E1989" s="105">
        <f t="shared" si="951"/>
        <v>1212.296</v>
      </c>
      <c r="F1989" s="106">
        <f t="shared" si="952"/>
        <v>46193</v>
      </c>
      <c r="G1989" s="107">
        <f t="shared" si="931"/>
        <v>2.3680537640811128E-3</v>
      </c>
      <c r="H1989" s="108">
        <f t="shared" si="945"/>
        <v>46286</v>
      </c>
      <c r="I1989" s="108">
        <f t="shared" si="932"/>
        <v>46254</v>
      </c>
      <c r="J1989" s="109">
        <f t="shared" si="939"/>
        <v>23</v>
      </c>
      <c r="K1989" s="109">
        <f t="shared" si="955"/>
        <v>23</v>
      </c>
      <c r="L1989" s="8">
        <f t="shared" si="940"/>
        <v>1.0023680500000001</v>
      </c>
      <c r="M1989" s="110">
        <f t="shared" si="954"/>
        <v>1.0023680500000001</v>
      </c>
      <c r="N1989" s="110">
        <f t="shared" si="949"/>
        <v>1.4297961394412866</v>
      </c>
      <c r="O1989" s="103">
        <f t="shared" si="953"/>
        <v>1.43318196</v>
      </c>
      <c r="P1989" s="103">
        <f t="shared" si="933"/>
        <v>136.30874471999999</v>
      </c>
      <c r="Q1989" s="11">
        <f t="shared" si="948"/>
        <v>65</v>
      </c>
      <c r="R1989" s="7">
        <f t="shared" si="941"/>
        <v>8.4171999999999997E-2</v>
      </c>
      <c r="S1989" s="8">
        <f t="shared" si="934"/>
        <v>11.473379660000001</v>
      </c>
      <c r="T1989" s="113">
        <f t="shared" si="942"/>
        <v>0.1047</v>
      </c>
      <c r="U1989" s="111">
        <f t="shared" si="950"/>
        <v>23</v>
      </c>
      <c r="V1989" s="111">
        <v>252</v>
      </c>
      <c r="W1989" s="110">
        <f t="shared" si="935"/>
        <v>1.0091295069999999</v>
      </c>
      <c r="X1989" s="103">
        <f t="shared" si="936"/>
        <v>1.24443163</v>
      </c>
      <c r="Y1989" s="8">
        <f t="shared" si="943"/>
        <v>12.71781129</v>
      </c>
      <c r="Z1989" s="114" t="str">
        <f t="shared" si="946"/>
        <v>A+J=</v>
      </c>
      <c r="AA1989" s="108">
        <f t="shared" si="947"/>
        <v>46254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>
        <f t="shared" si="937"/>
        <v>46255</v>
      </c>
      <c r="B1990" s="103">
        <f t="shared" si="930"/>
        <v>124.89876732</v>
      </c>
      <c r="C1990" s="103">
        <f t="shared" si="944"/>
        <v>87.103639700000002</v>
      </c>
      <c r="D1990" s="104">
        <f t="shared" si="938"/>
        <v>1209.432</v>
      </c>
      <c r="E1990" s="105">
        <f t="shared" si="951"/>
        <v>1212.296</v>
      </c>
      <c r="F1990" s="106">
        <f t="shared" si="952"/>
        <v>46223</v>
      </c>
      <c r="G1990" s="107">
        <f t="shared" si="931"/>
        <v>2.3680537640811128E-3</v>
      </c>
      <c r="H1990" s="108">
        <f t="shared" si="945"/>
        <v>46286</v>
      </c>
      <c r="I1990" s="108">
        <f t="shared" si="932"/>
        <v>46286</v>
      </c>
      <c r="J1990" s="109">
        <f t="shared" si="939"/>
        <v>21</v>
      </c>
      <c r="K1990" s="109">
        <f t="shared" si="955"/>
        <v>1</v>
      </c>
      <c r="L1990" s="8">
        <f t="shared" si="940"/>
        <v>1.0001126300000001</v>
      </c>
      <c r="M1990" s="110">
        <f t="shared" si="954"/>
        <v>1.0023680500000001</v>
      </c>
      <c r="N1990" s="110">
        <f t="shared" si="949"/>
        <v>1.4331819681892906</v>
      </c>
      <c r="O1990" s="103">
        <f t="shared" si="953"/>
        <v>1.4333433799999999</v>
      </c>
      <c r="P1990" s="103">
        <f t="shared" si="933"/>
        <v>124.84942533</v>
      </c>
      <c r="Q1990" s="11">
        <f t="shared" si="948"/>
        <v>0</v>
      </c>
      <c r="R1990" s="7">
        <f t="shared" si="941"/>
        <v>0</v>
      </c>
      <c r="S1990" s="8">
        <f t="shared" si="934"/>
        <v>0</v>
      </c>
      <c r="T1990" s="113">
        <f t="shared" si="942"/>
        <v>0.1047</v>
      </c>
      <c r="U1990" s="111">
        <f t="shared" si="950"/>
        <v>1</v>
      </c>
      <c r="V1990" s="111">
        <v>252</v>
      </c>
      <c r="W1990" s="110">
        <f t="shared" si="935"/>
        <v>1.0003952119999999</v>
      </c>
      <c r="X1990" s="103">
        <f t="shared" si="936"/>
        <v>4.9341990000000002E-2</v>
      </c>
      <c r="Y1990" s="8">
        <f t="shared" si="943"/>
        <v>0</v>
      </c>
      <c r="Z1990" s="114" t="str">
        <f t="shared" si="946"/>
        <v>A+J=</v>
      </c>
      <c r="AA1990" s="108">
        <f t="shared" si="947"/>
        <v>46286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>
        <f t="shared" si="937"/>
        <v>46256</v>
      </c>
      <c r="B1991" s="103">
        <f t="shared" si="930"/>
        <v>124.96220292</v>
      </c>
      <c r="C1991" s="103">
        <f t="shared" si="944"/>
        <v>87.103639700000002</v>
      </c>
      <c r="D1991" s="104">
        <f t="shared" si="938"/>
        <v>1209.432</v>
      </c>
      <c r="E1991" s="105">
        <f t="shared" si="951"/>
        <v>1212.296</v>
      </c>
      <c r="F1991" s="106">
        <f t="shared" si="952"/>
        <v>46223</v>
      </c>
      <c r="G1991" s="107">
        <f t="shared" si="931"/>
        <v>2.3680537640811128E-3</v>
      </c>
      <c r="H1991" s="108">
        <f t="shared" si="945"/>
        <v>46286</v>
      </c>
      <c r="I1991" s="108">
        <f t="shared" si="932"/>
        <v>46286</v>
      </c>
      <c r="J1991" s="109">
        <f t="shared" si="939"/>
        <v>21</v>
      </c>
      <c r="K1991" s="109">
        <f t="shared" si="955"/>
        <v>2</v>
      </c>
      <c r="L1991" s="8">
        <f t="shared" si="940"/>
        <v>1.00022528</v>
      </c>
      <c r="M1991" s="110">
        <f t="shared" si="954"/>
        <v>1.0023680500000001</v>
      </c>
      <c r="N1991" s="110">
        <f t="shared" si="949"/>
        <v>1.4331819681892906</v>
      </c>
      <c r="O1991" s="103">
        <f t="shared" si="953"/>
        <v>1.43350483</v>
      </c>
      <c r="P1991" s="103">
        <f t="shared" si="933"/>
        <v>124.86348821999999</v>
      </c>
      <c r="Q1991" s="11">
        <f t="shared" si="948"/>
        <v>0</v>
      </c>
      <c r="R1991" s="7">
        <f t="shared" si="941"/>
        <v>0</v>
      </c>
      <c r="S1991" s="8">
        <f t="shared" si="934"/>
        <v>0</v>
      </c>
      <c r="T1991" s="113">
        <f t="shared" si="942"/>
        <v>0.1047</v>
      </c>
      <c r="U1991" s="111">
        <f t="shared" si="950"/>
        <v>2</v>
      </c>
      <c r="V1991" s="111">
        <v>252</v>
      </c>
      <c r="W1991" s="110">
        <f t="shared" si="935"/>
        <v>1.000790581</v>
      </c>
      <c r="X1991" s="103">
        <f t="shared" si="936"/>
        <v>9.8714700000000002E-2</v>
      </c>
      <c r="Y1991" s="8">
        <f t="shared" si="943"/>
        <v>0</v>
      </c>
      <c r="Z1991" s="114" t="str">
        <f t="shared" si="946"/>
        <v>A+J=</v>
      </c>
      <c r="AA1991" s="108">
        <f t="shared" si="947"/>
        <v>46286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>
        <f t="shared" si="937"/>
        <v>46257</v>
      </c>
      <c r="B1992" s="103">
        <f t="shared" si="930"/>
        <v>124.96220292</v>
      </c>
      <c r="C1992" s="103">
        <f t="shared" si="944"/>
        <v>87.103639700000002</v>
      </c>
      <c r="D1992" s="104">
        <f t="shared" si="938"/>
        <v>1209.432</v>
      </c>
      <c r="E1992" s="105">
        <f t="shared" si="951"/>
        <v>1212.296</v>
      </c>
      <c r="F1992" s="106">
        <f t="shared" si="952"/>
        <v>46223</v>
      </c>
      <c r="G1992" s="107">
        <f t="shared" si="931"/>
        <v>2.3680537640811128E-3</v>
      </c>
      <c r="H1992" s="108">
        <f t="shared" si="945"/>
        <v>46286</v>
      </c>
      <c r="I1992" s="108">
        <f t="shared" si="932"/>
        <v>46286</v>
      </c>
      <c r="J1992" s="109">
        <f t="shared" si="939"/>
        <v>21</v>
      </c>
      <c r="K1992" s="109">
        <f t="shared" si="955"/>
        <v>2</v>
      </c>
      <c r="L1992" s="8">
        <f t="shared" si="940"/>
        <v>1.00022528</v>
      </c>
      <c r="M1992" s="110">
        <f t="shared" si="954"/>
        <v>1.0023680500000001</v>
      </c>
      <c r="N1992" s="110">
        <f t="shared" si="949"/>
        <v>1.4331819681892906</v>
      </c>
      <c r="O1992" s="103">
        <f t="shared" si="953"/>
        <v>1.43350483</v>
      </c>
      <c r="P1992" s="103">
        <f t="shared" si="933"/>
        <v>124.86348821999999</v>
      </c>
      <c r="Q1992" s="11">
        <f t="shared" si="948"/>
        <v>0</v>
      </c>
      <c r="R1992" s="7">
        <f t="shared" si="941"/>
        <v>0</v>
      </c>
      <c r="S1992" s="8">
        <f t="shared" si="934"/>
        <v>0</v>
      </c>
      <c r="T1992" s="113">
        <f t="shared" si="942"/>
        <v>0.1047</v>
      </c>
      <c r="U1992" s="111">
        <f t="shared" si="950"/>
        <v>2</v>
      </c>
      <c r="V1992" s="111">
        <v>252</v>
      </c>
      <c r="W1992" s="110">
        <f t="shared" si="935"/>
        <v>1.000790581</v>
      </c>
      <c r="X1992" s="103">
        <f t="shared" si="936"/>
        <v>9.8714700000000002E-2</v>
      </c>
      <c r="Y1992" s="8">
        <f t="shared" si="943"/>
        <v>0</v>
      </c>
      <c r="Z1992" s="114" t="str">
        <f t="shared" si="946"/>
        <v>A+J=</v>
      </c>
      <c r="AA1992" s="108">
        <f t="shared" si="947"/>
        <v>46286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>
        <f t="shared" si="937"/>
        <v>46258</v>
      </c>
      <c r="B1993" s="103">
        <f t="shared" si="930"/>
        <v>124.96220292</v>
      </c>
      <c r="C1993" s="103">
        <f t="shared" si="944"/>
        <v>87.103639700000002</v>
      </c>
      <c r="D1993" s="104">
        <f t="shared" si="938"/>
        <v>1209.432</v>
      </c>
      <c r="E1993" s="105">
        <f t="shared" si="951"/>
        <v>1212.296</v>
      </c>
      <c r="F1993" s="106">
        <f t="shared" si="952"/>
        <v>46223</v>
      </c>
      <c r="G1993" s="107">
        <f t="shared" si="931"/>
        <v>2.3680537640811128E-3</v>
      </c>
      <c r="H1993" s="108">
        <f t="shared" si="945"/>
        <v>46286</v>
      </c>
      <c r="I1993" s="108">
        <f t="shared" si="932"/>
        <v>46286</v>
      </c>
      <c r="J1993" s="109">
        <f t="shared" si="939"/>
        <v>21</v>
      </c>
      <c r="K1993" s="109">
        <f t="shared" si="955"/>
        <v>2</v>
      </c>
      <c r="L1993" s="8">
        <f t="shared" si="940"/>
        <v>1.00022528</v>
      </c>
      <c r="M1993" s="110">
        <f t="shared" si="954"/>
        <v>1.0023680500000001</v>
      </c>
      <c r="N1993" s="110">
        <f t="shared" si="949"/>
        <v>1.4331819681892906</v>
      </c>
      <c r="O1993" s="103">
        <f t="shared" si="953"/>
        <v>1.43350483</v>
      </c>
      <c r="P1993" s="103">
        <f t="shared" si="933"/>
        <v>124.86348821999999</v>
      </c>
      <c r="Q1993" s="11">
        <f t="shared" si="948"/>
        <v>0</v>
      </c>
      <c r="R1993" s="7">
        <f t="shared" si="941"/>
        <v>0</v>
      </c>
      <c r="S1993" s="8">
        <f t="shared" si="934"/>
        <v>0</v>
      </c>
      <c r="T1993" s="113">
        <f t="shared" si="942"/>
        <v>0.1047</v>
      </c>
      <c r="U1993" s="111">
        <f t="shared" si="950"/>
        <v>2</v>
      </c>
      <c r="V1993" s="111">
        <v>252</v>
      </c>
      <c r="W1993" s="110">
        <f t="shared" si="935"/>
        <v>1.000790581</v>
      </c>
      <c r="X1993" s="103">
        <f t="shared" si="936"/>
        <v>9.8714700000000002E-2</v>
      </c>
      <c r="Y1993" s="8">
        <f t="shared" si="943"/>
        <v>0</v>
      </c>
      <c r="Z1993" s="114" t="str">
        <f t="shared" si="946"/>
        <v>A+J=</v>
      </c>
      <c r="AA1993" s="108">
        <f t="shared" si="947"/>
        <v>46286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>
        <f t="shared" si="937"/>
        <v>46259</v>
      </c>
      <c r="B1994" s="103">
        <f t="shared" ref="B1994:B2057" si="956">(P1994+X1994)</f>
        <v>125.0256716</v>
      </c>
      <c r="C1994" s="103">
        <f t="shared" si="944"/>
        <v>87.103639700000002</v>
      </c>
      <c r="D1994" s="104">
        <f t="shared" si="938"/>
        <v>1209.432</v>
      </c>
      <c r="E1994" s="105">
        <f t="shared" si="951"/>
        <v>1212.296</v>
      </c>
      <c r="F1994" s="106">
        <f t="shared" si="952"/>
        <v>46223</v>
      </c>
      <c r="G1994" s="107">
        <f t="shared" ref="G1994:G2057" si="957">(E1994/D1994)-1</f>
        <v>2.3680537640811128E-3</v>
      </c>
      <c r="H1994" s="108">
        <f t="shared" si="945"/>
        <v>46286</v>
      </c>
      <c r="I1994" s="108">
        <f t="shared" ref="I1994:I2057" si="958">IF(A1994&gt;I1993,H1994,I1993)</f>
        <v>46286</v>
      </c>
      <c r="J1994" s="109">
        <f t="shared" si="939"/>
        <v>21</v>
      </c>
      <c r="K1994" s="109">
        <f t="shared" si="955"/>
        <v>3</v>
      </c>
      <c r="L1994" s="8">
        <f t="shared" si="940"/>
        <v>1.00033795</v>
      </c>
      <c r="M1994" s="110">
        <f t="shared" si="954"/>
        <v>1.0023680500000001</v>
      </c>
      <c r="N1994" s="110">
        <f t="shared" si="949"/>
        <v>1.4331819681892906</v>
      </c>
      <c r="O1994" s="103">
        <f t="shared" si="953"/>
        <v>1.43366631</v>
      </c>
      <c r="P1994" s="103">
        <f t="shared" ref="P1994:P2057" si="959">TRUNC(C1994*O1994,8)</f>
        <v>124.87755371</v>
      </c>
      <c r="Q1994" s="11">
        <f t="shared" si="948"/>
        <v>0</v>
      </c>
      <c r="R1994" s="7">
        <f t="shared" si="941"/>
        <v>0</v>
      </c>
      <c r="S1994" s="8">
        <f t="shared" ref="S1994:S2057" si="960">IF(R1994&gt;0,TRUNC(R1994*P1994,8),0)</f>
        <v>0</v>
      </c>
      <c r="T1994" s="113">
        <f t="shared" si="942"/>
        <v>0.1047</v>
      </c>
      <c r="U1994" s="111">
        <f t="shared" si="950"/>
        <v>3</v>
      </c>
      <c r="V1994" s="111">
        <v>252</v>
      </c>
      <c r="W1994" s="110">
        <f t="shared" ref="W1994:W2057" si="961">ROUND((1+T1994)^TRUNC((U1994/V1994),9),9)</f>
        <v>1.0011861049999999</v>
      </c>
      <c r="X1994" s="103">
        <f t="shared" ref="X1994:X2057" si="962">TRUNC((P1994*(W1994-1)),8)</f>
        <v>0.14811789</v>
      </c>
      <c r="Y1994" s="8">
        <f t="shared" si="943"/>
        <v>0</v>
      </c>
      <c r="Z1994" s="114" t="str">
        <f t="shared" si="946"/>
        <v>A+J=</v>
      </c>
      <c r="AA1994" s="108">
        <f t="shared" si="947"/>
        <v>46286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>
        <f t="shared" ref="A1995:A2058" si="963">(A1994+1)</f>
        <v>46260</v>
      </c>
      <c r="B1995" s="103">
        <f t="shared" si="956"/>
        <v>125.08917014999999</v>
      </c>
      <c r="C1995" s="103">
        <f t="shared" si="944"/>
        <v>87.103639700000002</v>
      </c>
      <c r="D1995" s="104">
        <f t="shared" ref="D1995:D2058" si="964">IF(E1995=E1994,D1994,E1994)</f>
        <v>1209.432</v>
      </c>
      <c r="E1995" s="105">
        <f t="shared" si="951"/>
        <v>1212.296</v>
      </c>
      <c r="F1995" s="106">
        <f t="shared" si="952"/>
        <v>46223</v>
      </c>
      <c r="G1995" s="107">
        <f t="shared" si="957"/>
        <v>2.3680537640811128E-3</v>
      </c>
      <c r="H1995" s="108">
        <f t="shared" si="945"/>
        <v>46286</v>
      </c>
      <c r="I1995" s="108">
        <f t="shared" si="958"/>
        <v>46286</v>
      </c>
      <c r="J1995" s="109">
        <f t="shared" ref="J1995:J2058" si="965">IF(I1995=I1994,J1994,NETWORKDAYS(I1994,I1995,$AD$171:$AD$502)-1)</f>
        <v>21</v>
      </c>
      <c r="K1995" s="109">
        <f t="shared" si="955"/>
        <v>4</v>
      </c>
      <c r="L1995" s="8">
        <f t="shared" ref="L1995:L2058" si="966">IF(E1995&lt;D1995,1,TRUNC((E1995/D1995)^TRUNC((K1995/J1995),9),8))</f>
        <v>1.0004506200000001</v>
      </c>
      <c r="M1995" s="110">
        <f t="shared" si="954"/>
        <v>1.0023680500000001</v>
      </c>
      <c r="N1995" s="110">
        <f t="shared" si="949"/>
        <v>1.4331819681892906</v>
      </c>
      <c r="O1995" s="103">
        <f t="shared" si="953"/>
        <v>1.4338277800000001</v>
      </c>
      <c r="P1995" s="103">
        <f t="shared" si="959"/>
        <v>124.89161833999999</v>
      </c>
      <c r="Q1995" s="11">
        <f t="shared" si="948"/>
        <v>0</v>
      </c>
      <c r="R1995" s="7">
        <f t="shared" ref="R1995:R2058" si="967">IF(Q1995&gt;0,VLOOKUP($A1995,$AD$10:$AI$165,6),0)</f>
        <v>0</v>
      </c>
      <c r="S1995" s="8">
        <f t="shared" si="960"/>
        <v>0</v>
      </c>
      <c r="T1995" s="113">
        <f t="shared" ref="T1995:T2058" si="968">(T1994)</f>
        <v>0.1047</v>
      </c>
      <c r="U1995" s="111">
        <f t="shared" si="950"/>
        <v>4</v>
      </c>
      <c r="V1995" s="111">
        <v>252</v>
      </c>
      <c r="W1995" s="110">
        <f t="shared" si="961"/>
        <v>1.001581786</v>
      </c>
      <c r="X1995" s="103">
        <f t="shared" si="962"/>
        <v>0.19755180999999999</v>
      </c>
      <c r="Y1995" s="8">
        <f t="shared" ref="Y1995:Y2058" si="969">IF(Z1995="INCORPJ=",0,IF(Q1995&gt;0,S1995+X1995,0))</f>
        <v>0</v>
      </c>
      <c r="Z1995" s="114" t="str">
        <f t="shared" si="946"/>
        <v>A+J=</v>
      </c>
      <c r="AA1995" s="108">
        <f t="shared" si="947"/>
        <v>46286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>
        <f t="shared" si="963"/>
        <v>46261</v>
      </c>
      <c r="B1996" s="103">
        <f t="shared" si="956"/>
        <v>125.15270292</v>
      </c>
      <c r="C1996" s="103">
        <f t="shared" ref="C1996:C2059" si="970">TRUNC(IF(Q1995&gt;0,VLOOKUP(A1995,$AD$12:$AE$165,2),C1995),8)</f>
        <v>87.103639700000002</v>
      </c>
      <c r="D1996" s="104">
        <f t="shared" si="964"/>
        <v>1209.432</v>
      </c>
      <c r="E1996" s="105">
        <f t="shared" si="951"/>
        <v>1212.296</v>
      </c>
      <c r="F1996" s="106">
        <f t="shared" si="952"/>
        <v>46223</v>
      </c>
      <c r="G1996" s="107">
        <f t="shared" si="957"/>
        <v>2.3680537640811128E-3</v>
      </c>
      <c r="H1996" s="108">
        <f t="shared" ref="H1996:H2059" si="971">IF(DAY(A1996)=H$9,VLOOKUP(A1996,AH$118:AN$450,4),H1995)</f>
        <v>46286</v>
      </c>
      <c r="I1996" s="108">
        <f t="shared" si="958"/>
        <v>46286</v>
      </c>
      <c r="J1996" s="109">
        <f t="shared" si="965"/>
        <v>21</v>
      </c>
      <c r="K1996" s="109">
        <f t="shared" si="955"/>
        <v>5</v>
      </c>
      <c r="L1996" s="8">
        <f t="shared" si="966"/>
        <v>1.00056331</v>
      </c>
      <c r="M1996" s="110">
        <f t="shared" si="954"/>
        <v>1.0023680500000001</v>
      </c>
      <c r="N1996" s="110">
        <f t="shared" si="949"/>
        <v>1.4331819681892906</v>
      </c>
      <c r="O1996" s="103">
        <f t="shared" si="953"/>
        <v>1.43398929</v>
      </c>
      <c r="P1996" s="103">
        <f t="shared" si="959"/>
        <v>124.90568644</v>
      </c>
      <c r="Q1996" s="11">
        <f t="shared" si="948"/>
        <v>0</v>
      </c>
      <c r="R1996" s="7">
        <f t="shared" si="967"/>
        <v>0</v>
      </c>
      <c r="S1996" s="8">
        <f t="shared" si="960"/>
        <v>0</v>
      </c>
      <c r="T1996" s="113">
        <f t="shared" si="968"/>
        <v>0.1047</v>
      </c>
      <c r="U1996" s="111">
        <f t="shared" si="950"/>
        <v>5</v>
      </c>
      <c r="V1996" s="111">
        <v>252</v>
      </c>
      <c r="W1996" s="110">
        <f t="shared" si="961"/>
        <v>1.001977624</v>
      </c>
      <c r="X1996" s="103">
        <f t="shared" si="962"/>
        <v>0.24701648000000001</v>
      </c>
      <c r="Y1996" s="8">
        <f t="shared" si="969"/>
        <v>0</v>
      </c>
      <c r="Z1996" s="114" t="str">
        <f t="shared" ref="Z1996:Z2059" si="972">IF($Q1995&gt;0,VLOOKUP($A1995,$AD$10:$AM$165,9),Z1995)</f>
        <v>A+J=</v>
      </c>
      <c r="AA1996" s="108">
        <f t="shared" ref="AA1996:AA2059" si="973">IF($Q1995&gt;0,VLOOKUP($A1995,$AD$10:$AM$165,10),AA1995)</f>
        <v>46286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>
        <f t="shared" si="963"/>
        <v>46262</v>
      </c>
      <c r="B1997" s="103">
        <f t="shared" si="956"/>
        <v>125.21626707</v>
      </c>
      <c r="C1997" s="103">
        <f t="shared" si="970"/>
        <v>87.103639700000002</v>
      </c>
      <c r="D1997" s="104">
        <f t="shared" si="964"/>
        <v>1209.432</v>
      </c>
      <c r="E1997" s="105">
        <f t="shared" si="951"/>
        <v>1212.296</v>
      </c>
      <c r="F1997" s="106">
        <f t="shared" si="952"/>
        <v>46223</v>
      </c>
      <c r="G1997" s="107">
        <f t="shared" si="957"/>
        <v>2.3680537640811128E-3</v>
      </c>
      <c r="H1997" s="108">
        <f t="shared" si="971"/>
        <v>46286</v>
      </c>
      <c r="I1997" s="108">
        <f t="shared" si="958"/>
        <v>46286</v>
      </c>
      <c r="J1997" s="109">
        <f t="shared" si="965"/>
        <v>21</v>
      </c>
      <c r="K1997" s="109">
        <f t="shared" si="955"/>
        <v>6</v>
      </c>
      <c r="L1997" s="8">
        <f t="shared" si="966"/>
        <v>1.0006760100000001</v>
      </c>
      <c r="M1997" s="110">
        <f t="shared" si="954"/>
        <v>1.0023680500000001</v>
      </c>
      <c r="N1997" s="110">
        <f t="shared" si="949"/>
        <v>1.4331819681892906</v>
      </c>
      <c r="O1997" s="103">
        <f t="shared" si="953"/>
        <v>1.43415081</v>
      </c>
      <c r="P1997" s="103">
        <f t="shared" si="959"/>
        <v>124.91975542</v>
      </c>
      <c r="Q1997" s="11">
        <f t="shared" ref="Q1997:Q2060" si="974">IF(VLOOKUP(A1997,AD$10:AK$165,8)=VLOOKUP(A1996,AD$10:AK$165,8),0,VLOOKUP(A1997,AD$10:AK$165,8))</f>
        <v>0</v>
      </c>
      <c r="R1997" s="7">
        <f t="shared" si="967"/>
        <v>0</v>
      </c>
      <c r="S1997" s="8">
        <f t="shared" si="960"/>
        <v>0</v>
      </c>
      <c r="T1997" s="113">
        <f t="shared" si="968"/>
        <v>0.1047</v>
      </c>
      <c r="U1997" s="111">
        <f t="shared" si="950"/>
        <v>6</v>
      </c>
      <c r="V1997" s="111">
        <v>252</v>
      </c>
      <c r="W1997" s="110">
        <f t="shared" si="961"/>
        <v>1.0023736169999999</v>
      </c>
      <c r="X1997" s="103">
        <f t="shared" si="962"/>
        <v>0.29651165000000002</v>
      </c>
      <c r="Y1997" s="8">
        <f t="shared" si="969"/>
        <v>0</v>
      </c>
      <c r="Z1997" s="114" t="str">
        <f t="shared" si="972"/>
        <v>A+J=</v>
      </c>
      <c r="AA1997" s="108">
        <f t="shared" si="973"/>
        <v>46286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>
        <f t="shared" si="963"/>
        <v>46263</v>
      </c>
      <c r="B1998" s="103">
        <f t="shared" si="956"/>
        <v>125.27986299</v>
      </c>
      <c r="C1998" s="103">
        <f t="shared" si="970"/>
        <v>87.103639700000002</v>
      </c>
      <c r="D1998" s="104">
        <f t="shared" si="964"/>
        <v>1209.432</v>
      </c>
      <c r="E1998" s="105">
        <f t="shared" si="951"/>
        <v>1212.296</v>
      </c>
      <c r="F1998" s="106">
        <f t="shared" si="952"/>
        <v>46223</v>
      </c>
      <c r="G1998" s="107">
        <f t="shared" si="957"/>
        <v>2.3680537640811128E-3</v>
      </c>
      <c r="H1998" s="108">
        <f t="shared" si="971"/>
        <v>46286</v>
      </c>
      <c r="I1998" s="108">
        <f t="shared" si="958"/>
        <v>46286</v>
      </c>
      <c r="J1998" s="109">
        <f t="shared" si="965"/>
        <v>21</v>
      </c>
      <c r="K1998" s="109">
        <f t="shared" si="955"/>
        <v>7</v>
      </c>
      <c r="L1998" s="8">
        <f t="shared" si="966"/>
        <v>1.0007887200000001</v>
      </c>
      <c r="M1998" s="110">
        <f t="shared" si="954"/>
        <v>1.0023680500000001</v>
      </c>
      <c r="N1998" s="110">
        <f t="shared" si="949"/>
        <v>1.4331819681892906</v>
      </c>
      <c r="O1998" s="103">
        <f t="shared" si="953"/>
        <v>1.43431234</v>
      </c>
      <c r="P1998" s="103">
        <f t="shared" si="959"/>
        <v>124.93382527999999</v>
      </c>
      <c r="Q1998" s="11">
        <f t="shared" si="974"/>
        <v>0</v>
      </c>
      <c r="R1998" s="7">
        <f t="shared" si="967"/>
        <v>0</v>
      </c>
      <c r="S1998" s="8">
        <f t="shared" si="960"/>
        <v>0</v>
      </c>
      <c r="T1998" s="113">
        <f t="shared" si="968"/>
        <v>0.1047</v>
      </c>
      <c r="U1998" s="111">
        <f t="shared" si="950"/>
        <v>7</v>
      </c>
      <c r="V1998" s="111">
        <v>252</v>
      </c>
      <c r="W1998" s="110">
        <f t="shared" si="961"/>
        <v>1.0027697680000001</v>
      </c>
      <c r="X1998" s="103">
        <f t="shared" si="962"/>
        <v>0.34603771</v>
      </c>
      <c r="Y1998" s="8">
        <f t="shared" si="969"/>
        <v>0</v>
      </c>
      <c r="Z1998" s="114" t="str">
        <f t="shared" si="972"/>
        <v>A+J=</v>
      </c>
      <c r="AA1998" s="108">
        <f t="shared" si="973"/>
        <v>46286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>
        <f t="shared" si="963"/>
        <v>46264</v>
      </c>
      <c r="B1999" s="103">
        <f t="shared" si="956"/>
        <v>125.27986299</v>
      </c>
      <c r="C1999" s="103">
        <f t="shared" si="970"/>
        <v>87.103639700000002</v>
      </c>
      <c r="D1999" s="104">
        <f t="shared" si="964"/>
        <v>1209.432</v>
      </c>
      <c r="E1999" s="105">
        <f t="shared" si="951"/>
        <v>1212.296</v>
      </c>
      <c r="F1999" s="106">
        <f t="shared" si="952"/>
        <v>46223</v>
      </c>
      <c r="G1999" s="107">
        <f t="shared" si="957"/>
        <v>2.3680537640811128E-3</v>
      </c>
      <c r="H1999" s="108">
        <f t="shared" si="971"/>
        <v>46286</v>
      </c>
      <c r="I1999" s="108">
        <f t="shared" si="958"/>
        <v>46286</v>
      </c>
      <c r="J1999" s="109">
        <f t="shared" si="965"/>
        <v>21</v>
      </c>
      <c r="K1999" s="109">
        <f t="shared" si="955"/>
        <v>7</v>
      </c>
      <c r="L1999" s="8">
        <f t="shared" si="966"/>
        <v>1.0007887200000001</v>
      </c>
      <c r="M1999" s="110">
        <f t="shared" si="954"/>
        <v>1.0023680500000001</v>
      </c>
      <c r="N1999" s="110">
        <f t="shared" si="949"/>
        <v>1.4331819681892906</v>
      </c>
      <c r="O1999" s="103">
        <f t="shared" si="953"/>
        <v>1.43431234</v>
      </c>
      <c r="P1999" s="103">
        <f t="shared" si="959"/>
        <v>124.93382527999999</v>
      </c>
      <c r="Q1999" s="11">
        <f t="shared" si="974"/>
        <v>0</v>
      </c>
      <c r="R1999" s="7">
        <f t="shared" si="967"/>
        <v>0</v>
      </c>
      <c r="S1999" s="8">
        <f t="shared" si="960"/>
        <v>0</v>
      </c>
      <c r="T1999" s="113">
        <f t="shared" si="968"/>
        <v>0.1047</v>
      </c>
      <c r="U1999" s="111">
        <f t="shared" si="950"/>
        <v>7</v>
      </c>
      <c r="V1999" s="111">
        <v>252</v>
      </c>
      <c r="W1999" s="110">
        <f t="shared" si="961"/>
        <v>1.0027697680000001</v>
      </c>
      <c r="X1999" s="103">
        <f t="shared" si="962"/>
        <v>0.34603771</v>
      </c>
      <c r="Y1999" s="8">
        <f t="shared" si="969"/>
        <v>0</v>
      </c>
      <c r="Z1999" s="114" t="str">
        <f t="shared" si="972"/>
        <v>A+J=</v>
      </c>
      <c r="AA1999" s="108">
        <f t="shared" si="973"/>
        <v>46286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>
        <f t="shared" si="963"/>
        <v>46265</v>
      </c>
      <c r="B2000" s="103">
        <f t="shared" si="956"/>
        <v>125.27986299</v>
      </c>
      <c r="C2000" s="103">
        <f t="shared" si="970"/>
        <v>87.103639700000002</v>
      </c>
      <c r="D2000" s="104">
        <f t="shared" si="964"/>
        <v>1209.432</v>
      </c>
      <c r="E2000" s="105">
        <f t="shared" si="951"/>
        <v>1212.296</v>
      </c>
      <c r="F2000" s="106">
        <f t="shared" si="952"/>
        <v>46223</v>
      </c>
      <c r="G2000" s="107">
        <f t="shared" si="957"/>
        <v>2.3680537640811128E-3</v>
      </c>
      <c r="H2000" s="108">
        <f t="shared" si="971"/>
        <v>46286</v>
      </c>
      <c r="I2000" s="108">
        <f t="shared" si="958"/>
        <v>46286</v>
      </c>
      <c r="J2000" s="109">
        <f t="shared" si="965"/>
        <v>21</v>
      </c>
      <c r="K2000" s="109">
        <f t="shared" si="955"/>
        <v>7</v>
      </c>
      <c r="L2000" s="8">
        <f t="shared" si="966"/>
        <v>1.0007887200000001</v>
      </c>
      <c r="M2000" s="110">
        <f t="shared" si="954"/>
        <v>1.0023680500000001</v>
      </c>
      <c r="N2000" s="110">
        <f t="shared" si="949"/>
        <v>1.4331819681892906</v>
      </c>
      <c r="O2000" s="103">
        <f t="shared" si="953"/>
        <v>1.43431234</v>
      </c>
      <c r="P2000" s="103">
        <f t="shared" si="959"/>
        <v>124.93382527999999</v>
      </c>
      <c r="Q2000" s="11">
        <f t="shared" si="974"/>
        <v>0</v>
      </c>
      <c r="R2000" s="7">
        <f t="shared" si="967"/>
        <v>0</v>
      </c>
      <c r="S2000" s="8">
        <f t="shared" si="960"/>
        <v>0</v>
      </c>
      <c r="T2000" s="113">
        <f t="shared" si="968"/>
        <v>0.1047</v>
      </c>
      <c r="U2000" s="111">
        <f t="shared" si="950"/>
        <v>7</v>
      </c>
      <c r="V2000" s="111">
        <v>252</v>
      </c>
      <c r="W2000" s="110">
        <f t="shared" si="961"/>
        <v>1.0027697680000001</v>
      </c>
      <c r="X2000" s="103">
        <f t="shared" si="962"/>
        <v>0.34603771</v>
      </c>
      <c r="Y2000" s="8">
        <f t="shared" si="969"/>
        <v>0</v>
      </c>
      <c r="Z2000" s="114" t="str">
        <f t="shared" si="972"/>
        <v>A+J=</v>
      </c>
      <c r="AA2000" s="108">
        <f t="shared" si="973"/>
        <v>46286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>
        <f t="shared" si="963"/>
        <v>46266</v>
      </c>
      <c r="B2001" s="103">
        <f t="shared" si="956"/>
        <v>125.34349302</v>
      </c>
      <c r="C2001" s="103">
        <f t="shared" si="970"/>
        <v>87.103639700000002</v>
      </c>
      <c r="D2001" s="104">
        <f t="shared" si="964"/>
        <v>1209.432</v>
      </c>
      <c r="E2001" s="105">
        <f t="shared" si="951"/>
        <v>1212.296</v>
      </c>
      <c r="F2001" s="106">
        <f t="shared" si="952"/>
        <v>46223</v>
      </c>
      <c r="G2001" s="107">
        <f t="shared" si="957"/>
        <v>2.3680537640811128E-3</v>
      </c>
      <c r="H2001" s="108">
        <f t="shared" si="971"/>
        <v>46286</v>
      </c>
      <c r="I2001" s="108">
        <f t="shared" si="958"/>
        <v>46286</v>
      </c>
      <c r="J2001" s="109">
        <f t="shared" si="965"/>
        <v>21</v>
      </c>
      <c r="K2001" s="109">
        <f t="shared" si="955"/>
        <v>8</v>
      </c>
      <c r="L2001" s="8">
        <f t="shared" si="966"/>
        <v>1.00090145</v>
      </c>
      <c r="M2001" s="110">
        <f t="shared" si="954"/>
        <v>1.0023680500000001</v>
      </c>
      <c r="N2001" s="110">
        <f t="shared" si="949"/>
        <v>1.4331819681892906</v>
      </c>
      <c r="O2001" s="103">
        <f t="shared" si="953"/>
        <v>1.4344739099999999</v>
      </c>
      <c r="P2001" s="103">
        <f t="shared" si="959"/>
        <v>124.94789861</v>
      </c>
      <c r="Q2001" s="11">
        <f t="shared" si="974"/>
        <v>0</v>
      </c>
      <c r="R2001" s="7">
        <f t="shared" si="967"/>
        <v>0</v>
      </c>
      <c r="S2001" s="8">
        <f t="shared" si="960"/>
        <v>0</v>
      </c>
      <c r="T2001" s="113">
        <f t="shared" si="968"/>
        <v>0.1047</v>
      </c>
      <c r="U2001" s="111">
        <f t="shared" si="950"/>
        <v>8</v>
      </c>
      <c r="V2001" s="111">
        <v>252</v>
      </c>
      <c r="W2001" s="110">
        <f t="shared" si="961"/>
        <v>1.003166075</v>
      </c>
      <c r="X2001" s="103">
        <f t="shared" si="962"/>
        <v>0.39559441000000001</v>
      </c>
      <c r="Y2001" s="8">
        <f t="shared" si="969"/>
        <v>0</v>
      </c>
      <c r="Z2001" s="114" t="str">
        <f t="shared" si="972"/>
        <v>A+J=</v>
      </c>
      <c r="AA2001" s="108">
        <f t="shared" si="973"/>
        <v>46286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>
        <f t="shared" si="963"/>
        <v>46267</v>
      </c>
      <c r="B2002" s="103">
        <f t="shared" si="956"/>
        <v>125.40715372000001</v>
      </c>
      <c r="C2002" s="103">
        <f t="shared" si="970"/>
        <v>87.103639700000002</v>
      </c>
      <c r="D2002" s="104">
        <f t="shared" si="964"/>
        <v>1209.432</v>
      </c>
      <c r="E2002" s="105">
        <f t="shared" si="951"/>
        <v>1212.296</v>
      </c>
      <c r="F2002" s="106">
        <f t="shared" si="952"/>
        <v>46223</v>
      </c>
      <c r="G2002" s="107">
        <f t="shared" si="957"/>
        <v>2.3680537640811128E-3</v>
      </c>
      <c r="H2002" s="108">
        <f t="shared" si="971"/>
        <v>46286</v>
      </c>
      <c r="I2002" s="108">
        <f t="shared" si="958"/>
        <v>46286</v>
      </c>
      <c r="J2002" s="109">
        <f t="shared" si="965"/>
        <v>21</v>
      </c>
      <c r="K2002" s="109">
        <f t="shared" si="955"/>
        <v>9</v>
      </c>
      <c r="L2002" s="8">
        <f t="shared" si="966"/>
        <v>1.00101419</v>
      </c>
      <c r="M2002" s="110">
        <f t="shared" si="954"/>
        <v>1.0023680500000001</v>
      </c>
      <c r="N2002" s="110">
        <f t="shared" si="949"/>
        <v>1.4331819681892906</v>
      </c>
      <c r="O2002" s="103">
        <f t="shared" si="953"/>
        <v>1.4346354800000001</v>
      </c>
      <c r="P2002" s="103">
        <f t="shared" si="959"/>
        <v>124.96197195000001</v>
      </c>
      <c r="Q2002" s="11">
        <f t="shared" si="974"/>
        <v>0</v>
      </c>
      <c r="R2002" s="7">
        <f t="shared" si="967"/>
        <v>0</v>
      </c>
      <c r="S2002" s="8">
        <f t="shared" si="960"/>
        <v>0</v>
      </c>
      <c r="T2002" s="113">
        <f t="shared" si="968"/>
        <v>0.1047</v>
      </c>
      <c r="U2002" s="111">
        <f t="shared" si="950"/>
        <v>9</v>
      </c>
      <c r="V2002" s="111">
        <v>252</v>
      </c>
      <c r="W2002" s="110">
        <f t="shared" si="961"/>
        <v>1.0035625379999999</v>
      </c>
      <c r="X2002" s="103">
        <f t="shared" si="962"/>
        <v>0.44518176999999998</v>
      </c>
      <c r="Y2002" s="8">
        <f t="shared" si="969"/>
        <v>0</v>
      </c>
      <c r="Z2002" s="114" t="str">
        <f t="shared" si="972"/>
        <v>A+J=</v>
      </c>
      <c r="AA2002" s="108">
        <f t="shared" si="973"/>
        <v>46286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>
        <f t="shared" si="963"/>
        <v>46268</v>
      </c>
      <c r="B2003" s="103">
        <f t="shared" si="956"/>
        <v>125.47084692999999</v>
      </c>
      <c r="C2003" s="103">
        <f t="shared" si="970"/>
        <v>87.103639700000002</v>
      </c>
      <c r="D2003" s="104">
        <f t="shared" si="964"/>
        <v>1209.432</v>
      </c>
      <c r="E2003" s="105">
        <f t="shared" si="951"/>
        <v>1212.296</v>
      </c>
      <c r="F2003" s="106">
        <f t="shared" si="952"/>
        <v>46223</v>
      </c>
      <c r="G2003" s="107">
        <f t="shared" si="957"/>
        <v>2.3680537640811128E-3</v>
      </c>
      <c r="H2003" s="108">
        <f t="shared" si="971"/>
        <v>46286</v>
      </c>
      <c r="I2003" s="108">
        <f t="shared" si="958"/>
        <v>46286</v>
      </c>
      <c r="J2003" s="109">
        <f t="shared" si="965"/>
        <v>21</v>
      </c>
      <c r="K2003" s="109">
        <f t="shared" si="955"/>
        <v>10</v>
      </c>
      <c r="L2003" s="8">
        <f t="shared" si="966"/>
        <v>1.00112694</v>
      </c>
      <c r="M2003" s="110">
        <f t="shared" si="954"/>
        <v>1.0023680500000001</v>
      </c>
      <c r="N2003" s="110">
        <f t="shared" si="949"/>
        <v>1.4331819681892906</v>
      </c>
      <c r="O2003" s="103">
        <f t="shared" si="953"/>
        <v>1.4347970699999999</v>
      </c>
      <c r="P2003" s="103">
        <f t="shared" si="959"/>
        <v>124.97604702</v>
      </c>
      <c r="Q2003" s="11">
        <f t="shared" si="974"/>
        <v>0</v>
      </c>
      <c r="R2003" s="7">
        <f t="shared" si="967"/>
        <v>0</v>
      </c>
      <c r="S2003" s="8">
        <f t="shared" si="960"/>
        <v>0</v>
      </c>
      <c r="T2003" s="113">
        <f t="shared" si="968"/>
        <v>0.1047</v>
      </c>
      <c r="U2003" s="111">
        <f t="shared" si="950"/>
        <v>10</v>
      </c>
      <c r="V2003" s="111">
        <v>252</v>
      </c>
      <c r="W2003" s="110">
        <f t="shared" si="961"/>
        <v>1.003959158</v>
      </c>
      <c r="X2003" s="103">
        <f t="shared" si="962"/>
        <v>0.49479991000000001</v>
      </c>
      <c r="Y2003" s="8">
        <f t="shared" si="969"/>
        <v>0</v>
      </c>
      <c r="Z2003" s="114" t="str">
        <f t="shared" si="972"/>
        <v>A+J=</v>
      </c>
      <c r="AA2003" s="108">
        <f t="shared" si="973"/>
        <v>46286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>
        <f t="shared" si="963"/>
        <v>46269</v>
      </c>
      <c r="B2004" s="103">
        <f t="shared" si="956"/>
        <v>125.53457356</v>
      </c>
      <c r="C2004" s="103">
        <f t="shared" si="970"/>
        <v>87.103639700000002</v>
      </c>
      <c r="D2004" s="104">
        <f t="shared" si="964"/>
        <v>1209.432</v>
      </c>
      <c r="E2004" s="105">
        <f t="shared" si="951"/>
        <v>1212.296</v>
      </c>
      <c r="F2004" s="106">
        <f t="shared" si="952"/>
        <v>46223</v>
      </c>
      <c r="G2004" s="107">
        <f t="shared" si="957"/>
        <v>2.3680537640811128E-3</v>
      </c>
      <c r="H2004" s="108">
        <f t="shared" si="971"/>
        <v>46286</v>
      </c>
      <c r="I2004" s="108">
        <f t="shared" si="958"/>
        <v>46286</v>
      </c>
      <c r="J2004" s="109">
        <f t="shared" si="965"/>
        <v>21</v>
      </c>
      <c r="K2004" s="109">
        <f t="shared" si="955"/>
        <v>11</v>
      </c>
      <c r="L2004" s="8">
        <f t="shared" si="966"/>
        <v>1.0012397099999999</v>
      </c>
      <c r="M2004" s="110">
        <f t="shared" si="954"/>
        <v>1.0023680500000001</v>
      </c>
      <c r="N2004" s="110">
        <f t="shared" si="949"/>
        <v>1.4331819681892906</v>
      </c>
      <c r="O2004" s="103">
        <f t="shared" si="953"/>
        <v>1.43495869</v>
      </c>
      <c r="P2004" s="103">
        <f t="shared" si="959"/>
        <v>124.99012471</v>
      </c>
      <c r="Q2004" s="11">
        <f t="shared" si="974"/>
        <v>0</v>
      </c>
      <c r="R2004" s="7">
        <f t="shared" si="967"/>
        <v>0</v>
      </c>
      <c r="S2004" s="8">
        <f t="shared" si="960"/>
        <v>0</v>
      </c>
      <c r="T2004" s="113">
        <f t="shared" si="968"/>
        <v>0.1047</v>
      </c>
      <c r="U2004" s="111">
        <f t="shared" si="950"/>
        <v>11</v>
      </c>
      <c r="V2004" s="111">
        <v>252</v>
      </c>
      <c r="W2004" s="110">
        <f t="shared" si="961"/>
        <v>1.004355935</v>
      </c>
      <c r="X2004" s="103">
        <f t="shared" si="962"/>
        <v>0.54444884999999998</v>
      </c>
      <c r="Y2004" s="8">
        <f t="shared" si="969"/>
        <v>0</v>
      </c>
      <c r="Z2004" s="114" t="str">
        <f t="shared" si="972"/>
        <v>A+J=</v>
      </c>
      <c r="AA2004" s="108">
        <f t="shared" si="973"/>
        <v>46286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>
        <f t="shared" si="963"/>
        <v>46270</v>
      </c>
      <c r="B2005" s="103">
        <f t="shared" si="956"/>
        <v>125.59833098999999</v>
      </c>
      <c r="C2005" s="103">
        <f t="shared" si="970"/>
        <v>87.103639700000002</v>
      </c>
      <c r="D2005" s="104">
        <f t="shared" si="964"/>
        <v>1209.432</v>
      </c>
      <c r="E2005" s="105">
        <f t="shared" si="951"/>
        <v>1212.296</v>
      </c>
      <c r="F2005" s="106">
        <f t="shared" si="952"/>
        <v>46223</v>
      </c>
      <c r="G2005" s="107">
        <f t="shared" si="957"/>
        <v>2.3680537640811128E-3</v>
      </c>
      <c r="H2005" s="108">
        <f t="shared" si="971"/>
        <v>46286</v>
      </c>
      <c r="I2005" s="108">
        <f t="shared" si="958"/>
        <v>46286</v>
      </c>
      <c r="J2005" s="109">
        <f t="shared" si="965"/>
        <v>21</v>
      </c>
      <c r="K2005" s="109">
        <f t="shared" si="955"/>
        <v>12</v>
      </c>
      <c r="L2005" s="8">
        <f t="shared" si="966"/>
        <v>1.00135248</v>
      </c>
      <c r="M2005" s="110">
        <f t="shared" si="954"/>
        <v>1.0023680500000001</v>
      </c>
      <c r="N2005" s="110">
        <f t="shared" si="949"/>
        <v>1.4331819681892906</v>
      </c>
      <c r="O2005" s="103">
        <f t="shared" si="953"/>
        <v>1.4351203100000001</v>
      </c>
      <c r="P2005" s="103">
        <f t="shared" si="959"/>
        <v>125.0042024</v>
      </c>
      <c r="Q2005" s="11">
        <f t="shared" si="974"/>
        <v>0</v>
      </c>
      <c r="R2005" s="7">
        <f t="shared" si="967"/>
        <v>0</v>
      </c>
      <c r="S2005" s="8">
        <f t="shared" si="960"/>
        <v>0</v>
      </c>
      <c r="T2005" s="113">
        <f t="shared" si="968"/>
        <v>0.1047</v>
      </c>
      <c r="U2005" s="111">
        <f t="shared" si="950"/>
        <v>12</v>
      </c>
      <c r="V2005" s="111">
        <v>252</v>
      </c>
      <c r="W2005" s="110">
        <f t="shared" si="961"/>
        <v>1.004752869</v>
      </c>
      <c r="X2005" s="103">
        <f t="shared" si="962"/>
        <v>0.59412858999999996</v>
      </c>
      <c r="Y2005" s="8">
        <f t="shared" si="969"/>
        <v>0</v>
      </c>
      <c r="Z2005" s="114" t="str">
        <f t="shared" si="972"/>
        <v>A+J=</v>
      </c>
      <c r="AA2005" s="108">
        <f t="shared" si="973"/>
        <v>46286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>
        <f t="shared" si="963"/>
        <v>46271</v>
      </c>
      <c r="B2006" s="103">
        <f t="shared" si="956"/>
        <v>125.59833098999999</v>
      </c>
      <c r="C2006" s="103">
        <f t="shared" si="970"/>
        <v>87.103639700000002</v>
      </c>
      <c r="D2006" s="104">
        <f t="shared" si="964"/>
        <v>1209.432</v>
      </c>
      <c r="E2006" s="105">
        <f t="shared" si="951"/>
        <v>1212.296</v>
      </c>
      <c r="F2006" s="106">
        <f t="shared" si="952"/>
        <v>46223</v>
      </c>
      <c r="G2006" s="107">
        <f t="shared" si="957"/>
        <v>2.3680537640811128E-3</v>
      </c>
      <c r="H2006" s="108">
        <f t="shared" si="971"/>
        <v>46286</v>
      </c>
      <c r="I2006" s="108">
        <f t="shared" si="958"/>
        <v>46286</v>
      </c>
      <c r="J2006" s="109">
        <f t="shared" si="965"/>
        <v>21</v>
      </c>
      <c r="K2006" s="109">
        <f t="shared" si="955"/>
        <v>12</v>
      </c>
      <c r="L2006" s="8">
        <f t="shared" si="966"/>
        <v>1.00135248</v>
      </c>
      <c r="M2006" s="110">
        <f t="shared" si="954"/>
        <v>1.0023680500000001</v>
      </c>
      <c r="N2006" s="110">
        <f t="shared" si="949"/>
        <v>1.4331819681892906</v>
      </c>
      <c r="O2006" s="103">
        <f t="shared" si="953"/>
        <v>1.4351203100000001</v>
      </c>
      <c r="P2006" s="103">
        <f t="shared" si="959"/>
        <v>125.0042024</v>
      </c>
      <c r="Q2006" s="11">
        <f t="shared" si="974"/>
        <v>0</v>
      </c>
      <c r="R2006" s="7">
        <f t="shared" si="967"/>
        <v>0</v>
      </c>
      <c r="S2006" s="8">
        <f t="shared" si="960"/>
        <v>0</v>
      </c>
      <c r="T2006" s="113">
        <f t="shared" si="968"/>
        <v>0.1047</v>
      </c>
      <c r="U2006" s="111">
        <f t="shared" si="950"/>
        <v>12</v>
      </c>
      <c r="V2006" s="111">
        <v>252</v>
      </c>
      <c r="W2006" s="110">
        <f t="shared" si="961"/>
        <v>1.004752869</v>
      </c>
      <c r="X2006" s="103">
        <f t="shared" si="962"/>
        <v>0.59412858999999996</v>
      </c>
      <c r="Y2006" s="8">
        <f t="shared" si="969"/>
        <v>0</v>
      </c>
      <c r="Z2006" s="114" t="str">
        <f t="shared" si="972"/>
        <v>A+J=</v>
      </c>
      <c r="AA2006" s="108">
        <f t="shared" si="973"/>
        <v>46286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>
        <f t="shared" si="963"/>
        <v>46272</v>
      </c>
      <c r="B2007" s="103">
        <f t="shared" si="956"/>
        <v>125.59833098999999</v>
      </c>
      <c r="C2007" s="103">
        <f t="shared" si="970"/>
        <v>87.103639700000002</v>
      </c>
      <c r="D2007" s="104">
        <f t="shared" si="964"/>
        <v>1209.432</v>
      </c>
      <c r="E2007" s="105">
        <f t="shared" si="951"/>
        <v>1212.296</v>
      </c>
      <c r="F2007" s="106">
        <f t="shared" si="952"/>
        <v>46223</v>
      </c>
      <c r="G2007" s="107">
        <f t="shared" si="957"/>
        <v>2.3680537640811128E-3</v>
      </c>
      <c r="H2007" s="108">
        <f t="shared" si="971"/>
        <v>46286</v>
      </c>
      <c r="I2007" s="108">
        <f t="shared" si="958"/>
        <v>46286</v>
      </c>
      <c r="J2007" s="109">
        <f t="shared" si="965"/>
        <v>21</v>
      </c>
      <c r="K2007" s="109">
        <f t="shared" si="955"/>
        <v>12</v>
      </c>
      <c r="L2007" s="8">
        <f t="shared" si="966"/>
        <v>1.00135248</v>
      </c>
      <c r="M2007" s="110">
        <f t="shared" si="954"/>
        <v>1.0023680500000001</v>
      </c>
      <c r="N2007" s="110">
        <f t="shared" si="949"/>
        <v>1.4331819681892906</v>
      </c>
      <c r="O2007" s="103">
        <f t="shared" si="953"/>
        <v>1.4351203100000001</v>
      </c>
      <c r="P2007" s="103">
        <f t="shared" si="959"/>
        <v>125.0042024</v>
      </c>
      <c r="Q2007" s="11">
        <f t="shared" si="974"/>
        <v>0</v>
      </c>
      <c r="R2007" s="7">
        <f t="shared" si="967"/>
        <v>0</v>
      </c>
      <c r="S2007" s="8">
        <f t="shared" si="960"/>
        <v>0</v>
      </c>
      <c r="T2007" s="113">
        <f t="shared" si="968"/>
        <v>0.1047</v>
      </c>
      <c r="U2007" s="111">
        <f t="shared" si="950"/>
        <v>12</v>
      </c>
      <c r="V2007" s="111">
        <v>252</v>
      </c>
      <c r="W2007" s="110">
        <f t="shared" si="961"/>
        <v>1.004752869</v>
      </c>
      <c r="X2007" s="103">
        <f t="shared" si="962"/>
        <v>0.59412858999999996</v>
      </c>
      <c r="Y2007" s="8">
        <f t="shared" si="969"/>
        <v>0</v>
      </c>
      <c r="Z2007" s="114" t="str">
        <f t="shared" si="972"/>
        <v>A+J=</v>
      </c>
      <c r="AA2007" s="108">
        <f t="shared" si="973"/>
        <v>46286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>
        <f t="shared" si="963"/>
        <v>46273</v>
      </c>
      <c r="B2008" s="103">
        <f t="shared" si="956"/>
        <v>125.59833098999999</v>
      </c>
      <c r="C2008" s="103">
        <f t="shared" si="970"/>
        <v>87.103639700000002</v>
      </c>
      <c r="D2008" s="104">
        <f t="shared" si="964"/>
        <v>1209.432</v>
      </c>
      <c r="E2008" s="105">
        <f t="shared" si="951"/>
        <v>1212.296</v>
      </c>
      <c r="F2008" s="106">
        <f t="shared" si="952"/>
        <v>46223</v>
      </c>
      <c r="G2008" s="107">
        <f t="shared" si="957"/>
        <v>2.3680537640811128E-3</v>
      </c>
      <c r="H2008" s="108">
        <f t="shared" si="971"/>
        <v>46286</v>
      </c>
      <c r="I2008" s="108">
        <f t="shared" si="958"/>
        <v>46286</v>
      </c>
      <c r="J2008" s="109">
        <f t="shared" si="965"/>
        <v>21</v>
      </c>
      <c r="K2008" s="109">
        <f t="shared" si="955"/>
        <v>12</v>
      </c>
      <c r="L2008" s="8">
        <f t="shared" si="966"/>
        <v>1.00135248</v>
      </c>
      <c r="M2008" s="110">
        <f t="shared" si="954"/>
        <v>1.0023680500000001</v>
      </c>
      <c r="N2008" s="110">
        <f t="shared" si="949"/>
        <v>1.4331819681892906</v>
      </c>
      <c r="O2008" s="103">
        <f t="shared" si="953"/>
        <v>1.4351203100000001</v>
      </c>
      <c r="P2008" s="103">
        <f t="shared" si="959"/>
        <v>125.0042024</v>
      </c>
      <c r="Q2008" s="11">
        <f t="shared" si="974"/>
        <v>0</v>
      </c>
      <c r="R2008" s="7">
        <f t="shared" si="967"/>
        <v>0</v>
      </c>
      <c r="S2008" s="8">
        <f t="shared" si="960"/>
        <v>0</v>
      </c>
      <c r="T2008" s="113">
        <f t="shared" si="968"/>
        <v>0.1047</v>
      </c>
      <c r="U2008" s="111">
        <f t="shared" si="950"/>
        <v>12</v>
      </c>
      <c r="V2008" s="111">
        <v>252</v>
      </c>
      <c r="W2008" s="110">
        <f t="shared" si="961"/>
        <v>1.004752869</v>
      </c>
      <c r="X2008" s="103">
        <f t="shared" si="962"/>
        <v>0.59412858999999996</v>
      </c>
      <c r="Y2008" s="8">
        <f t="shared" si="969"/>
        <v>0</v>
      </c>
      <c r="Z2008" s="114" t="str">
        <f t="shared" si="972"/>
        <v>A+J=</v>
      </c>
      <c r="AA2008" s="108">
        <f t="shared" si="973"/>
        <v>46286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>
        <f t="shared" si="963"/>
        <v>46274</v>
      </c>
      <c r="B2009" s="103">
        <f t="shared" si="956"/>
        <v>125.66212186</v>
      </c>
      <c r="C2009" s="103">
        <f t="shared" si="970"/>
        <v>87.103639700000002</v>
      </c>
      <c r="D2009" s="104">
        <f t="shared" si="964"/>
        <v>1209.432</v>
      </c>
      <c r="E2009" s="105">
        <f t="shared" si="951"/>
        <v>1212.296</v>
      </c>
      <c r="F2009" s="106">
        <f t="shared" si="952"/>
        <v>46223</v>
      </c>
      <c r="G2009" s="107">
        <f t="shared" si="957"/>
        <v>2.3680537640811128E-3</v>
      </c>
      <c r="H2009" s="108">
        <f t="shared" si="971"/>
        <v>46286</v>
      </c>
      <c r="I2009" s="108">
        <f t="shared" si="958"/>
        <v>46286</v>
      </c>
      <c r="J2009" s="109">
        <f t="shared" si="965"/>
        <v>21</v>
      </c>
      <c r="K2009" s="109">
        <f t="shared" si="955"/>
        <v>13</v>
      </c>
      <c r="L2009" s="8">
        <f t="shared" si="966"/>
        <v>1.00146527</v>
      </c>
      <c r="M2009" s="110">
        <f t="shared" si="954"/>
        <v>1.0023680500000001</v>
      </c>
      <c r="N2009" s="110">
        <f t="shared" si="949"/>
        <v>1.4331819681892906</v>
      </c>
      <c r="O2009" s="103">
        <f t="shared" si="953"/>
        <v>1.43528196</v>
      </c>
      <c r="P2009" s="103">
        <f t="shared" si="959"/>
        <v>125.01828270999999</v>
      </c>
      <c r="Q2009" s="11">
        <f t="shared" si="974"/>
        <v>0</v>
      </c>
      <c r="R2009" s="7">
        <f t="shared" si="967"/>
        <v>0</v>
      </c>
      <c r="S2009" s="8">
        <f t="shared" si="960"/>
        <v>0</v>
      </c>
      <c r="T2009" s="113">
        <f t="shared" si="968"/>
        <v>0.1047</v>
      </c>
      <c r="U2009" s="111">
        <f t="shared" si="950"/>
        <v>13</v>
      </c>
      <c r="V2009" s="111">
        <v>252</v>
      </c>
      <c r="W2009" s="110">
        <f t="shared" si="961"/>
        <v>1.00514996</v>
      </c>
      <c r="X2009" s="103">
        <f t="shared" si="962"/>
        <v>0.64383915000000003</v>
      </c>
      <c r="Y2009" s="8">
        <f t="shared" si="969"/>
        <v>0</v>
      </c>
      <c r="Z2009" s="114" t="str">
        <f t="shared" si="972"/>
        <v>A+J=</v>
      </c>
      <c r="AA2009" s="108">
        <f t="shared" si="973"/>
        <v>46286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>
        <f t="shared" si="963"/>
        <v>46275</v>
      </c>
      <c r="B2010" s="103">
        <f t="shared" si="956"/>
        <v>125.72594602999999</v>
      </c>
      <c r="C2010" s="103">
        <f t="shared" si="970"/>
        <v>87.103639700000002</v>
      </c>
      <c r="D2010" s="104">
        <f t="shared" si="964"/>
        <v>1209.432</v>
      </c>
      <c r="E2010" s="105">
        <f t="shared" si="951"/>
        <v>1212.296</v>
      </c>
      <c r="F2010" s="106">
        <f t="shared" si="952"/>
        <v>46223</v>
      </c>
      <c r="G2010" s="107">
        <f t="shared" si="957"/>
        <v>2.3680537640811128E-3</v>
      </c>
      <c r="H2010" s="108">
        <f t="shared" si="971"/>
        <v>46286</v>
      </c>
      <c r="I2010" s="108">
        <f t="shared" si="958"/>
        <v>46286</v>
      </c>
      <c r="J2010" s="109">
        <f t="shared" si="965"/>
        <v>21</v>
      </c>
      <c r="K2010" s="109">
        <f t="shared" si="955"/>
        <v>14</v>
      </c>
      <c r="L2010" s="8">
        <f t="shared" si="966"/>
        <v>1.00157808</v>
      </c>
      <c r="M2010" s="110">
        <f t="shared" si="954"/>
        <v>1.0023680500000001</v>
      </c>
      <c r="N2010" s="110">
        <f t="shared" si="949"/>
        <v>1.4331819681892906</v>
      </c>
      <c r="O2010" s="103">
        <f t="shared" si="953"/>
        <v>1.4354436399999999</v>
      </c>
      <c r="P2010" s="103">
        <f t="shared" si="959"/>
        <v>125.03236561999999</v>
      </c>
      <c r="Q2010" s="11">
        <f t="shared" si="974"/>
        <v>0</v>
      </c>
      <c r="R2010" s="7">
        <f t="shared" si="967"/>
        <v>0</v>
      </c>
      <c r="S2010" s="8">
        <f t="shared" si="960"/>
        <v>0</v>
      </c>
      <c r="T2010" s="113">
        <f t="shared" si="968"/>
        <v>0.1047</v>
      </c>
      <c r="U2010" s="111">
        <f t="shared" si="950"/>
        <v>14</v>
      </c>
      <c r="V2010" s="111">
        <v>252</v>
      </c>
      <c r="W2010" s="110">
        <f t="shared" si="961"/>
        <v>1.005547207</v>
      </c>
      <c r="X2010" s="103">
        <f t="shared" si="962"/>
        <v>0.69358041000000004</v>
      </c>
      <c r="Y2010" s="8">
        <f t="shared" si="969"/>
        <v>0</v>
      </c>
      <c r="Z2010" s="114" t="str">
        <f t="shared" si="972"/>
        <v>A+J=</v>
      </c>
      <c r="AA2010" s="108">
        <f t="shared" si="973"/>
        <v>46286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>
        <f t="shared" si="963"/>
        <v>46276</v>
      </c>
      <c r="B2011" s="103">
        <f t="shared" si="956"/>
        <v>125.78980115</v>
      </c>
      <c r="C2011" s="103">
        <f t="shared" si="970"/>
        <v>87.103639700000002</v>
      </c>
      <c r="D2011" s="104">
        <f t="shared" si="964"/>
        <v>1209.432</v>
      </c>
      <c r="E2011" s="105">
        <f t="shared" si="951"/>
        <v>1212.296</v>
      </c>
      <c r="F2011" s="106">
        <f t="shared" si="952"/>
        <v>46223</v>
      </c>
      <c r="G2011" s="107">
        <f t="shared" si="957"/>
        <v>2.3680537640811128E-3</v>
      </c>
      <c r="H2011" s="108">
        <f t="shared" si="971"/>
        <v>46286</v>
      </c>
      <c r="I2011" s="108">
        <f t="shared" si="958"/>
        <v>46286</v>
      </c>
      <c r="J2011" s="109">
        <f t="shared" si="965"/>
        <v>21</v>
      </c>
      <c r="K2011" s="109">
        <f t="shared" si="955"/>
        <v>15</v>
      </c>
      <c r="L2011" s="8">
        <f t="shared" si="966"/>
        <v>1.0016908899999999</v>
      </c>
      <c r="M2011" s="110">
        <f t="shared" si="954"/>
        <v>1.0023680500000001</v>
      </c>
      <c r="N2011" s="110">
        <f t="shared" si="949"/>
        <v>1.4331819681892906</v>
      </c>
      <c r="O2011" s="103">
        <f t="shared" si="953"/>
        <v>1.4356053200000001</v>
      </c>
      <c r="P2011" s="103">
        <f t="shared" si="959"/>
        <v>125.04644854</v>
      </c>
      <c r="Q2011" s="11">
        <f t="shared" si="974"/>
        <v>0</v>
      </c>
      <c r="R2011" s="7">
        <f t="shared" si="967"/>
        <v>0</v>
      </c>
      <c r="S2011" s="8">
        <f t="shared" si="960"/>
        <v>0</v>
      </c>
      <c r="T2011" s="113">
        <f t="shared" si="968"/>
        <v>0.1047</v>
      </c>
      <c r="U2011" s="111">
        <f t="shared" si="950"/>
        <v>15</v>
      </c>
      <c r="V2011" s="111">
        <v>252</v>
      </c>
      <c r="W2011" s="110">
        <f t="shared" si="961"/>
        <v>1.005944612</v>
      </c>
      <c r="X2011" s="103">
        <f t="shared" si="962"/>
        <v>0.74335260999999997</v>
      </c>
      <c r="Y2011" s="8">
        <f t="shared" si="969"/>
        <v>0</v>
      </c>
      <c r="Z2011" s="114" t="str">
        <f t="shared" si="972"/>
        <v>A+J=</v>
      </c>
      <c r="AA2011" s="108">
        <f t="shared" si="973"/>
        <v>46286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>
        <f t="shared" si="963"/>
        <v>46277</v>
      </c>
      <c r="B2012" s="103">
        <f t="shared" si="956"/>
        <v>125.85368873</v>
      </c>
      <c r="C2012" s="103">
        <f t="shared" si="970"/>
        <v>87.103639700000002</v>
      </c>
      <c r="D2012" s="104">
        <f t="shared" si="964"/>
        <v>1209.432</v>
      </c>
      <c r="E2012" s="105">
        <f t="shared" si="951"/>
        <v>1212.296</v>
      </c>
      <c r="F2012" s="106">
        <f t="shared" si="952"/>
        <v>46223</v>
      </c>
      <c r="G2012" s="107">
        <f t="shared" si="957"/>
        <v>2.3680537640811128E-3</v>
      </c>
      <c r="H2012" s="108">
        <f t="shared" si="971"/>
        <v>46286</v>
      </c>
      <c r="I2012" s="108">
        <f t="shared" si="958"/>
        <v>46286</v>
      </c>
      <c r="J2012" s="109">
        <f t="shared" si="965"/>
        <v>21</v>
      </c>
      <c r="K2012" s="109">
        <f t="shared" si="955"/>
        <v>16</v>
      </c>
      <c r="L2012" s="8">
        <f t="shared" si="966"/>
        <v>1.0018037200000001</v>
      </c>
      <c r="M2012" s="110">
        <f t="shared" si="954"/>
        <v>1.0023680500000001</v>
      </c>
      <c r="N2012" s="110">
        <f t="shared" si="949"/>
        <v>1.4331819681892906</v>
      </c>
      <c r="O2012" s="103">
        <f t="shared" si="953"/>
        <v>1.4357670199999999</v>
      </c>
      <c r="P2012" s="103">
        <f t="shared" si="959"/>
        <v>125.06053319999999</v>
      </c>
      <c r="Q2012" s="11">
        <f t="shared" si="974"/>
        <v>0</v>
      </c>
      <c r="R2012" s="7">
        <f t="shared" si="967"/>
        <v>0</v>
      </c>
      <c r="S2012" s="8">
        <f t="shared" si="960"/>
        <v>0</v>
      </c>
      <c r="T2012" s="113">
        <f t="shared" si="968"/>
        <v>0.1047</v>
      </c>
      <c r="U2012" s="111">
        <f t="shared" si="950"/>
        <v>16</v>
      </c>
      <c r="V2012" s="111">
        <v>252</v>
      </c>
      <c r="W2012" s="110">
        <f t="shared" si="961"/>
        <v>1.006342173</v>
      </c>
      <c r="X2012" s="103">
        <f t="shared" si="962"/>
        <v>0.79315553000000005</v>
      </c>
      <c r="Y2012" s="8">
        <f t="shared" si="969"/>
        <v>0</v>
      </c>
      <c r="Z2012" s="114" t="str">
        <f t="shared" si="972"/>
        <v>A+J=</v>
      </c>
      <c r="AA2012" s="108">
        <f t="shared" si="973"/>
        <v>46286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>
        <f t="shared" si="963"/>
        <v>46278</v>
      </c>
      <c r="B2013" s="103">
        <f t="shared" si="956"/>
        <v>125.85368873</v>
      </c>
      <c r="C2013" s="103">
        <f t="shared" si="970"/>
        <v>87.103639700000002</v>
      </c>
      <c r="D2013" s="104">
        <f t="shared" si="964"/>
        <v>1209.432</v>
      </c>
      <c r="E2013" s="105">
        <f t="shared" si="951"/>
        <v>1212.296</v>
      </c>
      <c r="F2013" s="106">
        <f t="shared" si="952"/>
        <v>46223</v>
      </c>
      <c r="G2013" s="107">
        <f t="shared" si="957"/>
        <v>2.3680537640811128E-3</v>
      </c>
      <c r="H2013" s="108">
        <f t="shared" si="971"/>
        <v>46286</v>
      </c>
      <c r="I2013" s="108">
        <f t="shared" si="958"/>
        <v>46286</v>
      </c>
      <c r="J2013" s="109">
        <f t="shared" si="965"/>
        <v>21</v>
      </c>
      <c r="K2013" s="109">
        <f t="shared" si="955"/>
        <v>16</v>
      </c>
      <c r="L2013" s="8">
        <f t="shared" si="966"/>
        <v>1.0018037200000001</v>
      </c>
      <c r="M2013" s="110">
        <f t="shared" si="954"/>
        <v>1.0023680500000001</v>
      </c>
      <c r="N2013" s="110">
        <f t="shared" si="949"/>
        <v>1.4331819681892906</v>
      </c>
      <c r="O2013" s="103">
        <f t="shared" si="953"/>
        <v>1.4357670199999999</v>
      </c>
      <c r="P2013" s="103">
        <f t="shared" si="959"/>
        <v>125.06053319999999</v>
      </c>
      <c r="Q2013" s="11">
        <f t="shared" si="974"/>
        <v>0</v>
      </c>
      <c r="R2013" s="7">
        <f t="shared" si="967"/>
        <v>0</v>
      </c>
      <c r="S2013" s="8">
        <f t="shared" si="960"/>
        <v>0</v>
      </c>
      <c r="T2013" s="113">
        <f t="shared" si="968"/>
        <v>0.1047</v>
      </c>
      <c r="U2013" s="111">
        <f t="shared" si="950"/>
        <v>16</v>
      </c>
      <c r="V2013" s="111">
        <v>252</v>
      </c>
      <c r="W2013" s="110">
        <f t="shared" si="961"/>
        <v>1.006342173</v>
      </c>
      <c r="X2013" s="103">
        <f t="shared" si="962"/>
        <v>0.79315553000000005</v>
      </c>
      <c r="Y2013" s="8">
        <f t="shared" si="969"/>
        <v>0</v>
      </c>
      <c r="Z2013" s="114" t="str">
        <f t="shared" si="972"/>
        <v>A+J=</v>
      </c>
      <c r="AA2013" s="108">
        <f t="shared" si="973"/>
        <v>46286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>
        <f t="shared" si="963"/>
        <v>46279</v>
      </c>
      <c r="B2014" s="103">
        <f t="shared" si="956"/>
        <v>125.85368873</v>
      </c>
      <c r="C2014" s="103">
        <f t="shared" si="970"/>
        <v>87.103639700000002</v>
      </c>
      <c r="D2014" s="104">
        <f t="shared" si="964"/>
        <v>1209.432</v>
      </c>
      <c r="E2014" s="105">
        <f t="shared" si="951"/>
        <v>1212.296</v>
      </c>
      <c r="F2014" s="106">
        <f t="shared" si="952"/>
        <v>46223</v>
      </c>
      <c r="G2014" s="107">
        <f t="shared" si="957"/>
        <v>2.3680537640811128E-3</v>
      </c>
      <c r="H2014" s="108">
        <f t="shared" si="971"/>
        <v>46286</v>
      </c>
      <c r="I2014" s="108">
        <f t="shared" si="958"/>
        <v>46286</v>
      </c>
      <c r="J2014" s="109">
        <f t="shared" si="965"/>
        <v>21</v>
      </c>
      <c r="K2014" s="109">
        <f t="shared" si="955"/>
        <v>16</v>
      </c>
      <c r="L2014" s="8">
        <f t="shared" si="966"/>
        <v>1.0018037200000001</v>
      </c>
      <c r="M2014" s="110">
        <f t="shared" si="954"/>
        <v>1.0023680500000001</v>
      </c>
      <c r="N2014" s="110">
        <f t="shared" si="949"/>
        <v>1.4331819681892906</v>
      </c>
      <c r="O2014" s="103">
        <f t="shared" si="953"/>
        <v>1.4357670199999999</v>
      </c>
      <c r="P2014" s="103">
        <f t="shared" si="959"/>
        <v>125.06053319999999</v>
      </c>
      <c r="Q2014" s="11">
        <f t="shared" si="974"/>
        <v>0</v>
      </c>
      <c r="R2014" s="7">
        <f t="shared" si="967"/>
        <v>0</v>
      </c>
      <c r="S2014" s="8">
        <f t="shared" si="960"/>
        <v>0</v>
      </c>
      <c r="T2014" s="113">
        <f t="shared" si="968"/>
        <v>0.1047</v>
      </c>
      <c r="U2014" s="111">
        <f t="shared" si="950"/>
        <v>16</v>
      </c>
      <c r="V2014" s="111">
        <v>252</v>
      </c>
      <c r="W2014" s="110">
        <f t="shared" si="961"/>
        <v>1.006342173</v>
      </c>
      <c r="X2014" s="103">
        <f t="shared" si="962"/>
        <v>0.79315553000000005</v>
      </c>
      <c r="Y2014" s="8">
        <f t="shared" si="969"/>
        <v>0</v>
      </c>
      <c r="Z2014" s="114" t="str">
        <f t="shared" si="972"/>
        <v>A+J=</v>
      </c>
      <c r="AA2014" s="108">
        <f t="shared" si="973"/>
        <v>46286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>
        <f t="shared" si="963"/>
        <v>46280</v>
      </c>
      <c r="B2015" s="103">
        <f t="shared" si="956"/>
        <v>125.91760902</v>
      </c>
      <c r="C2015" s="103">
        <f t="shared" si="970"/>
        <v>87.103639700000002</v>
      </c>
      <c r="D2015" s="104">
        <f t="shared" si="964"/>
        <v>1209.432</v>
      </c>
      <c r="E2015" s="105">
        <f t="shared" si="951"/>
        <v>1212.296</v>
      </c>
      <c r="F2015" s="106">
        <f t="shared" si="952"/>
        <v>46223</v>
      </c>
      <c r="G2015" s="107">
        <f t="shared" si="957"/>
        <v>2.3680537640811128E-3</v>
      </c>
      <c r="H2015" s="108">
        <f t="shared" si="971"/>
        <v>46286</v>
      </c>
      <c r="I2015" s="108">
        <f t="shared" si="958"/>
        <v>46286</v>
      </c>
      <c r="J2015" s="109">
        <f t="shared" si="965"/>
        <v>21</v>
      </c>
      <c r="K2015" s="109">
        <f t="shared" si="955"/>
        <v>17</v>
      </c>
      <c r="L2015" s="8">
        <f t="shared" si="966"/>
        <v>1.00191656</v>
      </c>
      <c r="M2015" s="110">
        <f t="shared" si="954"/>
        <v>1.0023680500000001</v>
      </c>
      <c r="N2015" s="110">
        <f t="shared" ref="N2015:N2078" si="975">IF(I2015&gt;I2014,N2014*M2015,N2014)</f>
        <v>1.4331819681892906</v>
      </c>
      <c r="O2015" s="103">
        <f t="shared" si="953"/>
        <v>1.43592874</v>
      </c>
      <c r="P2015" s="103">
        <f t="shared" si="959"/>
        <v>125.07461960000001</v>
      </c>
      <c r="Q2015" s="11">
        <f t="shared" si="974"/>
        <v>0</v>
      </c>
      <c r="R2015" s="7">
        <f t="shared" si="967"/>
        <v>0</v>
      </c>
      <c r="S2015" s="8">
        <f t="shared" si="960"/>
        <v>0</v>
      </c>
      <c r="T2015" s="113">
        <f t="shared" si="968"/>
        <v>0.1047</v>
      </c>
      <c r="U2015" s="111">
        <f t="shared" si="950"/>
        <v>17</v>
      </c>
      <c r="V2015" s="111">
        <v>252</v>
      </c>
      <c r="W2015" s="110">
        <f t="shared" si="961"/>
        <v>1.0067398919999999</v>
      </c>
      <c r="X2015" s="103">
        <f t="shared" si="962"/>
        <v>0.84298941999999999</v>
      </c>
      <c r="Y2015" s="8">
        <f t="shared" si="969"/>
        <v>0</v>
      </c>
      <c r="Z2015" s="114" t="str">
        <f t="shared" si="972"/>
        <v>A+J=</v>
      </c>
      <c r="AA2015" s="108">
        <f t="shared" si="973"/>
        <v>46286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>
        <f t="shared" si="963"/>
        <v>46281</v>
      </c>
      <c r="B2016" s="103">
        <f t="shared" si="956"/>
        <v>125.98156191000001</v>
      </c>
      <c r="C2016" s="103">
        <f t="shared" si="970"/>
        <v>87.103639700000002</v>
      </c>
      <c r="D2016" s="104">
        <f t="shared" si="964"/>
        <v>1209.432</v>
      </c>
      <c r="E2016" s="105">
        <f t="shared" si="951"/>
        <v>1212.296</v>
      </c>
      <c r="F2016" s="106">
        <f t="shared" si="952"/>
        <v>46223</v>
      </c>
      <c r="G2016" s="107">
        <f t="shared" si="957"/>
        <v>2.3680537640811128E-3</v>
      </c>
      <c r="H2016" s="108">
        <f t="shared" si="971"/>
        <v>46286</v>
      </c>
      <c r="I2016" s="108">
        <f t="shared" si="958"/>
        <v>46286</v>
      </c>
      <c r="J2016" s="109">
        <f t="shared" si="965"/>
        <v>21</v>
      </c>
      <c r="K2016" s="109">
        <f t="shared" si="955"/>
        <v>18</v>
      </c>
      <c r="L2016" s="8">
        <f t="shared" si="966"/>
        <v>1.00202941</v>
      </c>
      <c r="M2016" s="110">
        <f t="shared" si="954"/>
        <v>1.0023680500000001</v>
      </c>
      <c r="N2016" s="110">
        <f t="shared" si="975"/>
        <v>1.4331819681892906</v>
      </c>
      <c r="O2016" s="103">
        <f t="shared" si="953"/>
        <v>1.4360904800000001</v>
      </c>
      <c r="P2016" s="103">
        <f t="shared" si="959"/>
        <v>125.08870774</v>
      </c>
      <c r="Q2016" s="11">
        <f t="shared" si="974"/>
        <v>0</v>
      </c>
      <c r="R2016" s="7">
        <f t="shared" si="967"/>
        <v>0</v>
      </c>
      <c r="S2016" s="8">
        <f t="shared" si="960"/>
        <v>0</v>
      </c>
      <c r="T2016" s="113">
        <f t="shared" si="968"/>
        <v>0.1047</v>
      </c>
      <c r="U2016" s="111">
        <f t="shared" si="950"/>
        <v>18</v>
      </c>
      <c r="V2016" s="111">
        <v>252</v>
      </c>
      <c r="W2016" s="110">
        <f t="shared" si="961"/>
        <v>1.007137768</v>
      </c>
      <c r="X2016" s="103">
        <f t="shared" si="962"/>
        <v>0.89285417</v>
      </c>
      <c r="Y2016" s="8">
        <f t="shared" si="969"/>
        <v>0</v>
      </c>
      <c r="Z2016" s="114" t="str">
        <f t="shared" si="972"/>
        <v>A+J=</v>
      </c>
      <c r="AA2016" s="108">
        <f t="shared" si="973"/>
        <v>46286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>
        <f t="shared" si="963"/>
        <v>46282</v>
      </c>
      <c r="B2017" s="103">
        <f t="shared" si="956"/>
        <v>126.04554741</v>
      </c>
      <c r="C2017" s="103">
        <f t="shared" si="970"/>
        <v>87.103639700000002</v>
      </c>
      <c r="D2017" s="104">
        <f t="shared" si="964"/>
        <v>1209.432</v>
      </c>
      <c r="E2017" s="105">
        <f t="shared" si="951"/>
        <v>1212.296</v>
      </c>
      <c r="F2017" s="106">
        <f t="shared" si="952"/>
        <v>46223</v>
      </c>
      <c r="G2017" s="107">
        <f t="shared" si="957"/>
        <v>2.3680537640811128E-3</v>
      </c>
      <c r="H2017" s="108">
        <f t="shared" si="971"/>
        <v>46286</v>
      </c>
      <c r="I2017" s="108">
        <f t="shared" si="958"/>
        <v>46286</v>
      </c>
      <c r="J2017" s="109">
        <f t="shared" si="965"/>
        <v>21</v>
      </c>
      <c r="K2017" s="109">
        <f t="shared" si="955"/>
        <v>19</v>
      </c>
      <c r="L2017" s="8">
        <f t="shared" si="966"/>
        <v>1.0021422799999999</v>
      </c>
      <c r="M2017" s="110">
        <f t="shared" si="954"/>
        <v>1.0023680500000001</v>
      </c>
      <c r="N2017" s="110">
        <f t="shared" si="975"/>
        <v>1.4331819681892906</v>
      </c>
      <c r="O2017" s="103">
        <f t="shared" si="953"/>
        <v>1.43625224</v>
      </c>
      <c r="P2017" s="103">
        <f t="shared" si="959"/>
        <v>125.10279763</v>
      </c>
      <c r="Q2017" s="11">
        <f t="shared" si="974"/>
        <v>0</v>
      </c>
      <c r="R2017" s="7">
        <f t="shared" si="967"/>
        <v>0</v>
      </c>
      <c r="S2017" s="8">
        <f t="shared" si="960"/>
        <v>0</v>
      </c>
      <c r="T2017" s="113">
        <f t="shared" si="968"/>
        <v>0.1047</v>
      </c>
      <c r="U2017" s="111">
        <f t="shared" si="950"/>
        <v>19</v>
      </c>
      <c r="V2017" s="111">
        <v>252</v>
      </c>
      <c r="W2017" s="110">
        <f t="shared" si="961"/>
        <v>1.007535801</v>
      </c>
      <c r="X2017" s="103">
        <f t="shared" si="962"/>
        <v>0.94274977999999998</v>
      </c>
      <c r="Y2017" s="8">
        <f t="shared" si="969"/>
        <v>0</v>
      </c>
      <c r="Z2017" s="114" t="str">
        <f t="shared" si="972"/>
        <v>A+J=</v>
      </c>
      <c r="AA2017" s="108">
        <f t="shared" si="973"/>
        <v>46286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>
        <f t="shared" si="963"/>
        <v>46283</v>
      </c>
      <c r="B2018" s="103">
        <f t="shared" si="956"/>
        <v>126.10956564</v>
      </c>
      <c r="C2018" s="103">
        <f t="shared" si="970"/>
        <v>87.103639700000002</v>
      </c>
      <c r="D2018" s="104">
        <f t="shared" si="964"/>
        <v>1209.432</v>
      </c>
      <c r="E2018" s="105">
        <f t="shared" si="951"/>
        <v>1212.296</v>
      </c>
      <c r="F2018" s="106">
        <f t="shared" si="952"/>
        <v>46223</v>
      </c>
      <c r="G2018" s="107">
        <f t="shared" si="957"/>
        <v>2.3680537640811128E-3</v>
      </c>
      <c r="H2018" s="108">
        <f t="shared" si="971"/>
        <v>46286</v>
      </c>
      <c r="I2018" s="108">
        <f t="shared" si="958"/>
        <v>46286</v>
      </c>
      <c r="J2018" s="109">
        <f t="shared" si="965"/>
        <v>21</v>
      </c>
      <c r="K2018" s="109">
        <f t="shared" si="955"/>
        <v>20</v>
      </c>
      <c r="L2018" s="8">
        <f t="shared" si="966"/>
        <v>1.00225516</v>
      </c>
      <c r="M2018" s="110">
        <f t="shared" si="954"/>
        <v>1.0023680500000001</v>
      </c>
      <c r="N2018" s="110">
        <f t="shared" si="975"/>
        <v>1.4331819681892906</v>
      </c>
      <c r="O2018" s="103">
        <f t="shared" si="953"/>
        <v>1.43641402</v>
      </c>
      <c r="P2018" s="103">
        <f t="shared" si="959"/>
        <v>125.11688925</v>
      </c>
      <c r="Q2018" s="11">
        <f t="shared" si="974"/>
        <v>0</v>
      </c>
      <c r="R2018" s="7">
        <f t="shared" si="967"/>
        <v>0</v>
      </c>
      <c r="S2018" s="8">
        <f t="shared" si="960"/>
        <v>0</v>
      </c>
      <c r="T2018" s="113">
        <f t="shared" si="968"/>
        <v>0.1047</v>
      </c>
      <c r="U2018" s="111">
        <f t="shared" si="950"/>
        <v>20</v>
      </c>
      <c r="V2018" s="111">
        <v>252</v>
      </c>
      <c r="W2018" s="110">
        <f t="shared" si="961"/>
        <v>1.0079339919999999</v>
      </c>
      <c r="X2018" s="103">
        <f t="shared" si="962"/>
        <v>0.99267638999999996</v>
      </c>
      <c r="Y2018" s="8">
        <f t="shared" si="969"/>
        <v>0</v>
      </c>
      <c r="Z2018" s="114" t="str">
        <f t="shared" si="972"/>
        <v>A+J=</v>
      </c>
      <c r="AA2018" s="108">
        <f t="shared" si="973"/>
        <v>46286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>
        <f t="shared" si="963"/>
        <v>46284</v>
      </c>
      <c r="B2019" s="103">
        <f t="shared" si="956"/>
        <v>126.1736155</v>
      </c>
      <c r="C2019" s="103">
        <f t="shared" si="970"/>
        <v>87.103639700000002</v>
      </c>
      <c r="D2019" s="104">
        <f t="shared" si="964"/>
        <v>1209.432</v>
      </c>
      <c r="E2019" s="105">
        <f t="shared" si="951"/>
        <v>1212.296</v>
      </c>
      <c r="F2019" s="106">
        <f t="shared" si="952"/>
        <v>46223</v>
      </c>
      <c r="G2019" s="107">
        <f t="shared" si="957"/>
        <v>2.3680537640811128E-3</v>
      </c>
      <c r="H2019" s="108">
        <f t="shared" si="971"/>
        <v>46286</v>
      </c>
      <c r="I2019" s="108">
        <f t="shared" si="958"/>
        <v>46286</v>
      </c>
      <c r="J2019" s="109">
        <f t="shared" si="965"/>
        <v>21</v>
      </c>
      <c r="K2019" s="109">
        <f t="shared" si="955"/>
        <v>21</v>
      </c>
      <c r="L2019" s="8">
        <f t="shared" si="966"/>
        <v>1.0023680500000001</v>
      </c>
      <c r="M2019" s="110">
        <f t="shared" si="954"/>
        <v>1.0023680500000001</v>
      </c>
      <c r="N2019" s="110">
        <f t="shared" si="975"/>
        <v>1.4331819681892906</v>
      </c>
      <c r="O2019" s="103">
        <f t="shared" si="953"/>
        <v>1.4365758099999999</v>
      </c>
      <c r="P2019" s="103">
        <f t="shared" si="959"/>
        <v>125.13098175</v>
      </c>
      <c r="Q2019" s="11">
        <f t="shared" si="974"/>
        <v>0</v>
      </c>
      <c r="R2019" s="7">
        <f t="shared" si="967"/>
        <v>0</v>
      </c>
      <c r="S2019" s="8">
        <f t="shared" si="960"/>
        <v>0</v>
      </c>
      <c r="T2019" s="113">
        <f t="shared" si="968"/>
        <v>0.1047</v>
      </c>
      <c r="U2019" s="111">
        <f t="shared" si="950"/>
        <v>21</v>
      </c>
      <c r="V2019" s="111">
        <v>252</v>
      </c>
      <c r="W2019" s="110">
        <f t="shared" si="961"/>
        <v>1.0083323390000001</v>
      </c>
      <c r="X2019" s="103">
        <f t="shared" si="962"/>
        <v>1.04263375</v>
      </c>
      <c r="Y2019" s="8">
        <f t="shared" si="969"/>
        <v>0</v>
      </c>
      <c r="Z2019" s="114" t="str">
        <f t="shared" si="972"/>
        <v>A+J=</v>
      </c>
      <c r="AA2019" s="108">
        <f t="shared" si="973"/>
        <v>46286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>
        <f t="shared" si="963"/>
        <v>46285</v>
      </c>
      <c r="B2020" s="103">
        <f t="shared" si="956"/>
        <v>126.1736155</v>
      </c>
      <c r="C2020" s="103">
        <f t="shared" si="970"/>
        <v>87.103639700000002</v>
      </c>
      <c r="D2020" s="104">
        <f t="shared" si="964"/>
        <v>1209.432</v>
      </c>
      <c r="E2020" s="105">
        <f t="shared" si="951"/>
        <v>1212.296</v>
      </c>
      <c r="F2020" s="106">
        <f t="shared" si="952"/>
        <v>46223</v>
      </c>
      <c r="G2020" s="107">
        <f t="shared" si="957"/>
        <v>2.3680537640811128E-3</v>
      </c>
      <c r="H2020" s="108">
        <f t="shared" si="971"/>
        <v>46315</v>
      </c>
      <c r="I2020" s="108">
        <f t="shared" si="958"/>
        <v>46286</v>
      </c>
      <c r="J2020" s="109">
        <f t="shared" si="965"/>
        <v>21</v>
      </c>
      <c r="K2020" s="109">
        <f t="shared" si="955"/>
        <v>21</v>
      </c>
      <c r="L2020" s="8">
        <f t="shared" si="966"/>
        <v>1.0023680500000001</v>
      </c>
      <c r="M2020" s="110">
        <f t="shared" si="954"/>
        <v>1.0023680500000001</v>
      </c>
      <c r="N2020" s="110">
        <f t="shared" si="975"/>
        <v>1.4331819681892906</v>
      </c>
      <c r="O2020" s="103">
        <f t="shared" si="953"/>
        <v>1.4365758099999999</v>
      </c>
      <c r="P2020" s="103">
        <f t="shared" si="959"/>
        <v>125.13098175</v>
      </c>
      <c r="Q2020" s="11">
        <f t="shared" si="974"/>
        <v>0</v>
      </c>
      <c r="R2020" s="7">
        <f t="shared" si="967"/>
        <v>0</v>
      </c>
      <c r="S2020" s="8">
        <f t="shared" si="960"/>
        <v>0</v>
      </c>
      <c r="T2020" s="113">
        <f t="shared" si="968"/>
        <v>0.1047</v>
      </c>
      <c r="U2020" s="111">
        <f t="shared" si="950"/>
        <v>21</v>
      </c>
      <c r="V2020" s="111">
        <v>252</v>
      </c>
      <c r="W2020" s="110">
        <f t="shared" si="961"/>
        <v>1.0083323390000001</v>
      </c>
      <c r="X2020" s="103">
        <f t="shared" si="962"/>
        <v>1.04263375</v>
      </c>
      <c r="Y2020" s="8">
        <f t="shared" si="969"/>
        <v>0</v>
      </c>
      <c r="Z2020" s="114" t="str">
        <f t="shared" si="972"/>
        <v>A+J=</v>
      </c>
      <c r="AA2020" s="108">
        <f t="shared" si="973"/>
        <v>46286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>
        <f t="shared" si="963"/>
        <v>46286</v>
      </c>
      <c r="B2021" s="103">
        <f t="shared" si="956"/>
        <v>126.1736155</v>
      </c>
      <c r="C2021" s="103">
        <f t="shared" si="970"/>
        <v>87.103639700000002</v>
      </c>
      <c r="D2021" s="104">
        <f t="shared" si="964"/>
        <v>1209.432</v>
      </c>
      <c r="E2021" s="105">
        <f t="shared" si="951"/>
        <v>1212.296</v>
      </c>
      <c r="F2021" s="106">
        <f t="shared" si="952"/>
        <v>46223</v>
      </c>
      <c r="G2021" s="107">
        <f t="shared" si="957"/>
        <v>2.3680537640811128E-3</v>
      </c>
      <c r="H2021" s="108">
        <f t="shared" si="971"/>
        <v>46315</v>
      </c>
      <c r="I2021" s="108">
        <f t="shared" si="958"/>
        <v>46286</v>
      </c>
      <c r="J2021" s="109">
        <f t="shared" si="965"/>
        <v>21</v>
      </c>
      <c r="K2021" s="109">
        <f t="shared" si="955"/>
        <v>21</v>
      </c>
      <c r="L2021" s="8">
        <f t="shared" si="966"/>
        <v>1.0023680500000001</v>
      </c>
      <c r="M2021" s="110">
        <f t="shared" si="954"/>
        <v>1.0023680500000001</v>
      </c>
      <c r="N2021" s="110">
        <f t="shared" si="975"/>
        <v>1.4331819681892906</v>
      </c>
      <c r="O2021" s="103">
        <f t="shared" si="953"/>
        <v>1.4365758099999999</v>
      </c>
      <c r="P2021" s="103">
        <f t="shared" si="959"/>
        <v>125.13098175</v>
      </c>
      <c r="Q2021" s="11">
        <f t="shared" si="974"/>
        <v>66</v>
      </c>
      <c r="R2021" s="7">
        <f t="shared" si="967"/>
        <v>8.8646000000000003E-2</v>
      </c>
      <c r="S2021" s="8">
        <f t="shared" si="960"/>
        <v>11.092361</v>
      </c>
      <c r="T2021" s="113">
        <f t="shared" si="968"/>
        <v>0.1047</v>
      </c>
      <c r="U2021" s="111">
        <f t="shared" ref="U2021:U2084" si="976">IF(Q2020&gt;0,1,IF(K2021=K2020,U2020,U2020+1))</f>
        <v>21</v>
      </c>
      <c r="V2021" s="111">
        <v>252</v>
      </c>
      <c r="W2021" s="110">
        <f t="shared" si="961"/>
        <v>1.0083323390000001</v>
      </c>
      <c r="X2021" s="103">
        <f t="shared" si="962"/>
        <v>1.04263375</v>
      </c>
      <c r="Y2021" s="8">
        <f t="shared" si="969"/>
        <v>12.134994750000001</v>
      </c>
      <c r="Z2021" s="114" t="str">
        <f t="shared" si="972"/>
        <v>A+J=</v>
      </c>
      <c r="AA2021" s="108">
        <f t="shared" si="973"/>
        <v>46286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>
        <f t="shared" si="963"/>
        <v>46287</v>
      </c>
      <c r="B2022" s="103">
        <f t="shared" si="956"/>
        <v>114.09718176000001</v>
      </c>
      <c r="C2022" s="103">
        <f t="shared" si="970"/>
        <v>79.382250459999995</v>
      </c>
      <c r="D2022" s="104">
        <f t="shared" si="964"/>
        <v>1209.432</v>
      </c>
      <c r="E2022" s="105">
        <f t="shared" si="951"/>
        <v>1212.296</v>
      </c>
      <c r="F2022" s="106">
        <f t="shared" si="952"/>
        <v>46255</v>
      </c>
      <c r="G2022" s="107">
        <f t="shared" si="957"/>
        <v>2.3680537640811128E-3</v>
      </c>
      <c r="H2022" s="108">
        <f t="shared" si="971"/>
        <v>46315</v>
      </c>
      <c r="I2022" s="108">
        <f t="shared" si="958"/>
        <v>46315</v>
      </c>
      <c r="J2022" s="109">
        <f t="shared" si="965"/>
        <v>20</v>
      </c>
      <c r="K2022" s="109">
        <f t="shared" si="955"/>
        <v>1</v>
      </c>
      <c r="L2022" s="8">
        <f t="shared" si="966"/>
        <v>1.00011826</v>
      </c>
      <c r="M2022" s="110">
        <f t="shared" si="954"/>
        <v>1.0023680500000001</v>
      </c>
      <c r="N2022" s="110">
        <f t="shared" si="975"/>
        <v>1.4365758147490613</v>
      </c>
      <c r="O2022" s="103">
        <f t="shared" si="953"/>
        <v>1.4367456999999999</v>
      </c>
      <c r="P2022" s="103">
        <f t="shared" si="959"/>
        <v>114.05210700000001</v>
      </c>
      <c r="Q2022" s="11">
        <f t="shared" si="974"/>
        <v>0</v>
      </c>
      <c r="R2022" s="7">
        <f t="shared" si="967"/>
        <v>0</v>
      </c>
      <c r="S2022" s="8">
        <f t="shared" si="960"/>
        <v>0</v>
      </c>
      <c r="T2022" s="113">
        <f t="shared" si="968"/>
        <v>0.1047</v>
      </c>
      <c r="U2022" s="111">
        <f t="shared" si="976"/>
        <v>1</v>
      </c>
      <c r="V2022" s="111">
        <v>252</v>
      </c>
      <c r="W2022" s="110">
        <f t="shared" si="961"/>
        <v>1.0003952119999999</v>
      </c>
      <c r="X2022" s="103">
        <f t="shared" si="962"/>
        <v>4.5074759999999998E-2</v>
      </c>
      <c r="Y2022" s="8">
        <f t="shared" si="969"/>
        <v>0</v>
      </c>
      <c r="Z2022" s="114" t="str">
        <f t="shared" si="972"/>
        <v>A+J=</v>
      </c>
      <c r="AA2022" s="108">
        <f t="shared" si="973"/>
        <v>46315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>
        <f t="shared" si="963"/>
        <v>46288</v>
      </c>
      <c r="B2023" s="103">
        <f t="shared" si="956"/>
        <v>114.15577451999999</v>
      </c>
      <c r="C2023" s="103">
        <f t="shared" si="970"/>
        <v>79.382250459999995</v>
      </c>
      <c r="D2023" s="104">
        <f t="shared" si="964"/>
        <v>1209.432</v>
      </c>
      <c r="E2023" s="105">
        <f t="shared" si="951"/>
        <v>1212.296</v>
      </c>
      <c r="F2023" s="106">
        <f t="shared" si="952"/>
        <v>46255</v>
      </c>
      <c r="G2023" s="107">
        <f t="shared" si="957"/>
        <v>2.3680537640811128E-3</v>
      </c>
      <c r="H2023" s="108">
        <f t="shared" si="971"/>
        <v>46315</v>
      </c>
      <c r="I2023" s="108">
        <f t="shared" si="958"/>
        <v>46315</v>
      </c>
      <c r="J2023" s="109">
        <f t="shared" si="965"/>
        <v>20</v>
      </c>
      <c r="K2023" s="109">
        <f t="shared" si="955"/>
        <v>2</v>
      </c>
      <c r="L2023" s="8">
        <f t="shared" si="966"/>
        <v>1.0002365499999999</v>
      </c>
      <c r="M2023" s="110">
        <f t="shared" si="954"/>
        <v>1.0023680500000001</v>
      </c>
      <c r="N2023" s="110">
        <f t="shared" si="975"/>
        <v>1.4365758147490613</v>
      </c>
      <c r="O2023" s="103">
        <f t="shared" si="953"/>
        <v>1.4369156300000001</v>
      </c>
      <c r="P2023" s="103">
        <f t="shared" si="959"/>
        <v>114.06559643</v>
      </c>
      <c r="Q2023" s="11">
        <f t="shared" si="974"/>
        <v>0</v>
      </c>
      <c r="R2023" s="7">
        <f t="shared" si="967"/>
        <v>0</v>
      </c>
      <c r="S2023" s="8">
        <f t="shared" si="960"/>
        <v>0</v>
      </c>
      <c r="T2023" s="113">
        <f t="shared" si="968"/>
        <v>0.1047</v>
      </c>
      <c r="U2023" s="111">
        <f t="shared" si="976"/>
        <v>2</v>
      </c>
      <c r="V2023" s="111">
        <v>252</v>
      </c>
      <c r="W2023" s="110">
        <f t="shared" si="961"/>
        <v>1.000790581</v>
      </c>
      <c r="X2023" s="103">
        <f t="shared" si="962"/>
        <v>9.0178090000000002E-2</v>
      </c>
      <c r="Y2023" s="8">
        <f t="shared" si="969"/>
        <v>0</v>
      </c>
      <c r="Z2023" s="114" t="str">
        <f t="shared" si="972"/>
        <v>A+J=</v>
      </c>
      <c r="AA2023" s="108">
        <f t="shared" si="973"/>
        <v>46315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>
        <f t="shared" si="963"/>
        <v>46289</v>
      </c>
      <c r="B2024" s="103">
        <f t="shared" si="956"/>
        <v>114.21439721</v>
      </c>
      <c r="C2024" s="103">
        <f t="shared" si="970"/>
        <v>79.382250459999995</v>
      </c>
      <c r="D2024" s="104">
        <f t="shared" si="964"/>
        <v>1209.432</v>
      </c>
      <c r="E2024" s="105">
        <f t="shared" ref="E2024:E2087" si="977">IF($K2024=1,VLOOKUP($A2023,$AO$10:$AS$165,4),E2023)</f>
        <v>1212.296</v>
      </c>
      <c r="F2024" s="106">
        <f t="shared" ref="F2024:F2087" si="978">IF($K2024=1,VLOOKUP($A2023,$AO$10:$AS$165,5),F2023)</f>
        <v>46255</v>
      </c>
      <c r="G2024" s="107">
        <f t="shared" si="957"/>
        <v>2.3680537640811128E-3</v>
      </c>
      <c r="H2024" s="108">
        <f t="shared" si="971"/>
        <v>46315</v>
      </c>
      <c r="I2024" s="108">
        <f t="shared" si="958"/>
        <v>46315</v>
      </c>
      <c r="J2024" s="109">
        <f t="shared" si="965"/>
        <v>20</v>
      </c>
      <c r="K2024" s="109">
        <f t="shared" si="955"/>
        <v>3</v>
      </c>
      <c r="L2024" s="8">
        <f t="shared" si="966"/>
        <v>1.0003548499999999</v>
      </c>
      <c r="M2024" s="110">
        <f t="shared" si="954"/>
        <v>1.0023680500000001</v>
      </c>
      <c r="N2024" s="110">
        <f t="shared" si="975"/>
        <v>1.4365758147490613</v>
      </c>
      <c r="O2024" s="103">
        <f t="shared" si="953"/>
        <v>1.43708558</v>
      </c>
      <c r="P2024" s="103">
        <f t="shared" si="959"/>
        <v>114.07908744</v>
      </c>
      <c r="Q2024" s="11">
        <f t="shared" si="974"/>
        <v>0</v>
      </c>
      <c r="R2024" s="7">
        <f t="shared" si="967"/>
        <v>0</v>
      </c>
      <c r="S2024" s="8">
        <f t="shared" si="960"/>
        <v>0</v>
      </c>
      <c r="T2024" s="113">
        <f t="shared" si="968"/>
        <v>0.1047</v>
      </c>
      <c r="U2024" s="111">
        <f t="shared" si="976"/>
        <v>3</v>
      </c>
      <c r="V2024" s="111">
        <v>252</v>
      </c>
      <c r="W2024" s="110">
        <f t="shared" si="961"/>
        <v>1.0011861049999999</v>
      </c>
      <c r="X2024" s="103">
        <f t="shared" si="962"/>
        <v>0.13530977</v>
      </c>
      <c r="Y2024" s="8">
        <f t="shared" si="969"/>
        <v>0</v>
      </c>
      <c r="Z2024" s="114" t="str">
        <f t="shared" si="972"/>
        <v>A+J=</v>
      </c>
      <c r="AA2024" s="108">
        <f t="shared" si="973"/>
        <v>46315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>
        <f t="shared" si="963"/>
        <v>46290</v>
      </c>
      <c r="B2025" s="103">
        <f t="shared" si="956"/>
        <v>114.27304929</v>
      </c>
      <c r="C2025" s="103">
        <f t="shared" si="970"/>
        <v>79.382250459999995</v>
      </c>
      <c r="D2025" s="104">
        <f t="shared" si="964"/>
        <v>1209.432</v>
      </c>
      <c r="E2025" s="105">
        <f t="shared" si="977"/>
        <v>1212.296</v>
      </c>
      <c r="F2025" s="106">
        <f t="shared" si="978"/>
        <v>46255</v>
      </c>
      <c r="G2025" s="107">
        <f t="shared" si="957"/>
        <v>2.3680537640811128E-3</v>
      </c>
      <c r="H2025" s="108">
        <f t="shared" si="971"/>
        <v>46315</v>
      </c>
      <c r="I2025" s="108">
        <f t="shared" si="958"/>
        <v>46315</v>
      </c>
      <c r="J2025" s="109">
        <f t="shared" si="965"/>
        <v>20</v>
      </c>
      <c r="K2025" s="109">
        <f t="shared" si="955"/>
        <v>4</v>
      </c>
      <c r="L2025" s="8">
        <f t="shared" si="966"/>
        <v>1.0004731600000001</v>
      </c>
      <c r="M2025" s="110">
        <f t="shared" si="954"/>
        <v>1.0023680500000001</v>
      </c>
      <c r="N2025" s="110">
        <f t="shared" si="975"/>
        <v>1.4365758147490613</v>
      </c>
      <c r="O2025" s="103">
        <f t="shared" ref="O2025:O2088" si="979">TRUNC(TRUNC((L2025*N2025),15),8)</f>
        <v>1.43725554</v>
      </c>
      <c r="P2025" s="103">
        <f t="shared" si="959"/>
        <v>114.09257925</v>
      </c>
      <c r="Q2025" s="11">
        <f t="shared" si="974"/>
        <v>0</v>
      </c>
      <c r="R2025" s="7">
        <f t="shared" si="967"/>
        <v>0</v>
      </c>
      <c r="S2025" s="8">
        <f t="shared" si="960"/>
        <v>0</v>
      </c>
      <c r="T2025" s="113">
        <f t="shared" si="968"/>
        <v>0.1047</v>
      </c>
      <c r="U2025" s="111">
        <f t="shared" si="976"/>
        <v>4</v>
      </c>
      <c r="V2025" s="111">
        <v>252</v>
      </c>
      <c r="W2025" s="110">
        <f t="shared" si="961"/>
        <v>1.001581786</v>
      </c>
      <c r="X2025" s="103">
        <f t="shared" si="962"/>
        <v>0.18047004</v>
      </c>
      <c r="Y2025" s="8">
        <f t="shared" si="969"/>
        <v>0</v>
      </c>
      <c r="Z2025" s="114" t="str">
        <f t="shared" si="972"/>
        <v>A+J=</v>
      </c>
      <c r="AA2025" s="108">
        <f t="shared" si="973"/>
        <v>46315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>
        <f t="shared" si="963"/>
        <v>46291</v>
      </c>
      <c r="B2026" s="103">
        <f t="shared" si="956"/>
        <v>114.33173153999999</v>
      </c>
      <c r="C2026" s="103">
        <f t="shared" si="970"/>
        <v>79.382250459999995</v>
      </c>
      <c r="D2026" s="104">
        <f t="shared" si="964"/>
        <v>1209.432</v>
      </c>
      <c r="E2026" s="105">
        <f t="shared" si="977"/>
        <v>1212.296</v>
      </c>
      <c r="F2026" s="106">
        <f t="shared" si="978"/>
        <v>46255</v>
      </c>
      <c r="G2026" s="107">
        <f t="shared" si="957"/>
        <v>2.3680537640811128E-3</v>
      </c>
      <c r="H2026" s="108">
        <f t="shared" si="971"/>
        <v>46315</v>
      </c>
      <c r="I2026" s="108">
        <f t="shared" si="958"/>
        <v>46315</v>
      </c>
      <c r="J2026" s="109">
        <f t="shared" si="965"/>
        <v>20</v>
      </c>
      <c r="K2026" s="109">
        <f t="shared" si="955"/>
        <v>5</v>
      </c>
      <c r="L2026" s="8">
        <f t="shared" si="966"/>
        <v>1.00059148</v>
      </c>
      <c r="M2026" s="110">
        <f t="shared" ref="M2026:M2089" si="980">IF(I2026&gt;I2025,L2025,M2025)</f>
        <v>1.0023680500000001</v>
      </c>
      <c r="N2026" s="110">
        <f t="shared" si="975"/>
        <v>1.4365758147490613</v>
      </c>
      <c r="O2026" s="103">
        <f t="shared" si="979"/>
        <v>1.4374255199999999</v>
      </c>
      <c r="P2026" s="103">
        <f t="shared" si="959"/>
        <v>114.10607263999999</v>
      </c>
      <c r="Q2026" s="11">
        <f t="shared" si="974"/>
        <v>0</v>
      </c>
      <c r="R2026" s="7">
        <f t="shared" si="967"/>
        <v>0</v>
      </c>
      <c r="S2026" s="8">
        <f t="shared" si="960"/>
        <v>0</v>
      </c>
      <c r="T2026" s="113">
        <f t="shared" si="968"/>
        <v>0.1047</v>
      </c>
      <c r="U2026" s="111">
        <f t="shared" si="976"/>
        <v>5</v>
      </c>
      <c r="V2026" s="111">
        <v>252</v>
      </c>
      <c r="W2026" s="110">
        <f t="shared" si="961"/>
        <v>1.001977624</v>
      </c>
      <c r="X2026" s="103">
        <f t="shared" si="962"/>
        <v>0.2256589</v>
      </c>
      <c r="Y2026" s="8">
        <f t="shared" si="969"/>
        <v>0</v>
      </c>
      <c r="Z2026" s="114" t="str">
        <f t="shared" si="972"/>
        <v>A+J=</v>
      </c>
      <c r="AA2026" s="108">
        <f t="shared" si="973"/>
        <v>46315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>
        <f t="shared" si="963"/>
        <v>46292</v>
      </c>
      <c r="B2027" s="103">
        <f t="shared" si="956"/>
        <v>114.33173153999999</v>
      </c>
      <c r="C2027" s="103">
        <f t="shared" si="970"/>
        <v>79.382250459999995</v>
      </c>
      <c r="D2027" s="104">
        <f t="shared" si="964"/>
        <v>1209.432</v>
      </c>
      <c r="E2027" s="105">
        <f t="shared" si="977"/>
        <v>1212.296</v>
      </c>
      <c r="F2027" s="106">
        <f t="shared" si="978"/>
        <v>46255</v>
      </c>
      <c r="G2027" s="107">
        <f t="shared" si="957"/>
        <v>2.3680537640811128E-3</v>
      </c>
      <c r="H2027" s="108">
        <f t="shared" si="971"/>
        <v>46315</v>
      </c>
      <c r="I2027" s="108">
        <f t="shared" si="958"/>
        <v>46315</v>
      </c>
      <c r="J2027" s="109">
        <f t="shared" si="965"/>
        <v>20</v>
      </c>
      <c r="K2027" s="109">
        <f t="shared" si="955"/>
        <v>5</v>
      </c>
      <c r="L2027" s="8">
        <f t="shared" si="966"/>
        <v>1.00059148</v>
      </c>
      <c r="M2027" s="110">
        <f t="shared" si="980"/>
        <v>1.0023680500000001</v>
      </c>
      <c r="N2027" s="110">
        <f t="shared" si="975"/>
        <v>1.4365758147490613</v>
      </c>
      <c r="O2027" s="103">
        <f t="shared" si="979"/>
        <v>1.4374255199999999</v>
      </c>
      <c r="P2027" s="103">
        <f t="shared" si="959"/>
        <v>114.10607263999999</v>
      </c>
      <c r="Q2027" s="11">
        <f t="shared" si="974"/>
        <v>0</v>
      </c>
      <c r="R2027" s="7">
        <f t="shared" si="967"/>
        <v>0</v>
      </c>
      <c r="S2027" s="8">
        <f t="shared" si="960"/>
        <v>0</v>
      </c>
      <c r="T2027" s="113">
        <f t="shared" si="968"/>
        <v>0.1047</v>
      </c>
      <c r="U2027" s="111">
        <f t="shared" si="976"/>
        <v>5</v>
      </c>
      <c r="V2027" s="111">
        <v>252</v>
      </c>
      <c r="W2027" s="110">
        <f t="shared" si="961"/>
        <v>1.001977624</v>
      </c>
      <c r="X2027" s="103">
        <f t="shared" si="962"/>
        <v>0.2256589</v>
      </c>
      <c r="Y2027" s="8">
        <f t="shared" si="969"/>
        <v>0</v>
      </c>
      <c r="Z2027" s="114" t="str">
        <f t="shared" si="972"/>
        <v>A+J=</v>
      </c>
      <c r="AA2027" s="108">
        <f t="shared" si="973"/>
        <v>46315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>
        <f t="shared" si="963"/>
        <v>46293</v>
      </c>
      <c r="B2028" s="103">
        <f t="shared" si="956"/>
        <v>114.33173153999999</v>
      </c>
      <c r="C2028" s="103">
        <f t="shared" si="970"/>
        <v>79.382250459999995</v>
      </c>
      <c r="D2028" s="104">
        <f t="shared" si="964"/>
        <v>1209.432</v>
      </c>
      <c r="E2028" s="105">
        <f t="shared" si="977"/>
        <v>1212.296</v>
      </c>
      <c r="F2028" s="106">
        <f t="shared" si="978"/>
        <v>46255</v>
      </c>
      <c r="G2028" s="107">
        <f t="shared" si="957"/>
        <v>2.3680537640811128E-3</v>
      </c>
      <c r="H2028" s="108">
        <f t="shared" si="971"/>
        <v>46315</v>
      </c>
      <c r="I2028" s="108">
        <f t="shared" si="958"/>
        <v>46315</v>
      </c>
      <c r="J2028" s="109">
        <f t="shared" si="965"/>
        <v>20</v>
      </c>
      <c r="K2028" s="109">
        <f t="shared" ref="K2028:K2091" si="981">(J2028-(NETWORKDAYS(A2028,I2028,AD$171:AD$502)-1))</f>
        <v>5</v>
      </c>
      <c r="L2028" s="8">
        <f t="shared" si="966"/>
        <v>1.00059148</v>
      </c>
      <c r="M2028" s="110">
        <f t="shared" si="980"/>
        <v>1.0023680500000001</v>
      </c>
      <c r="N2028" s="110">
        <f t="shared" si="975"/>
        <v>1.4365758147490613</v>
      </c>
      <c r="O2028" s="103">
        <f t="shared" si="979"/>
        <v>1.4374255199999999</v>
      </c>
      <c r="P2028" s="103">
        <f t="shared" si="959"/>
        <v>114.10607263999999</v>
      </c>
      <c r="Q2028" s="11">
        <f t="shared" si="974"/>
        <v>0</v>
      </c>
      <c r="R2028" s="7">
        <f t="shared" si="967"/>
        <v>0</v>
      </c>
      <c r="S2028" s="8">
        <f t="shared" si="960"/>
        <v>0</v>
      </c>
      <c r="T2028" s="113">
        <f t="shared" si="968"/>
        <v>0.1047</v>
      </c>
      <c r="U2028" s="111">
        <f t="shared" si="976"/>
        <v>5</v>
      </c>
      <c r="V2028" s="111">
        <v>252</v>
      </c>
      <c r="W2028" s="110">
        <f t="shared" si="961"/>
        <v>1.001977624</v>
      </c>
      <c r="X2028" s="103">
        <f t="shared" si="962"/>
        <v>0.2256589</v>
      </c>
      <c r="Y2028" s="8">
        <f t="shared" si="969"/>
        <v>0</v>
      </c>
      <c r="Z2028" s="114" t="str">
        <f t="shared" si="972"/>
        <v>A+J=</v>
      </c>
      <c r="AA2028" s="108">
        <f t="shared" si="973"/>
        <v>46315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>
        <f t="shared" si="963"/>
        <v>46294</v>
      </c>
      <c r="B2029" s="103">
        <f t="shared" si="956"/>
        <v>114.39044376</v>
      </c>
      <c r="C2029" s="103">
        <f t="shared" si="970"/>
        <v>79.382250459999995</v>
      </c>
      <c r="D2029" s="104">
        <f t="shared" si="964"/>
        <v>1209.432</v>
      </c>
      <c r="E2029" s="105">
        <f t="shared" si="977"/>
        <v>1212.296</v>
      </c>
      <c r="F2029" s="106">
        <f t="shared" si="978"/>
        <v>46255</v>
      </c>
      <c r="G2029" s="107">
        <f t="shared" si="957"/>
        <v>2.3680537640811128E-3</v>
      </c>
      <c r="H2029" s="108">
        <f t="shared" si="971"/>
        <v>46315</v>
      </c>
      <c r="I2029" s="108">
        <f t="shared" si="958"/>
        <v>46315</v>
      </c>
      <c r="J2029" s="109">
        <f t="shared" si="965"/>
        <v>20</v>
      </c>
      <c r="K2029" s="109">
        <f t="shared" si="981"/>
        <v>6</v>
      </c>
      <c r="L2029" s="8">
        <f t="shared" si="966"/>
        <v>1.00070982</v>
      </c>
      <c r="M2029" s="110">
        <f t="shared" si="980"/>
        <v>1.0023680500000001</v>
      </c>
      <c r="N2029" s="110">
        <f t="shared" si="975"/>
        <v>1.4365758147490613</v>
      </c>
      <c r="O2029" s="103">
        <f t="shared" si="979"/>
        <v>1.4375955199999999</v>
      </c>
      <c r="P2029" s="103">
        <f t="shared" si="959"/>
        <v>114.11956762</v>
      </c>
      <c r="Q2029" s="11">
        <f t="shared" si="974"/>
        <v>0</v>
      </c>
      <c r="R2029" s="7">
        <f t="shared" si="967"/>
        <v>0</v>
      </c>
      <c r="S2029" s="8">
        <f t="shared" si="960"/>
        <v>0</v>
      </c>
      <c r="T2029" s="113">
        <f t="shared" si="968"/>
        <v>0.1047</v>
      </c>
      <c r="U2029" s="111">
        <f t="shared" si="976"/>
        <v>6</v>
      </c>
      <c r="V2029" s="111">
        <v>252</v>
      </c>
      <c r="W2029" s="110">
        <f t="shared" si="961"/>
        <v>1.0023736169999999</v>
      </c>
      <c r="X2029" s="103">
        <f t="shared" si="962"/>
        <v>0.27087613999999999</v>
      </c>
      <c r="Y2029" s="8">
        <f t="shared" si="969"/>
        <v>0</v>
      </c>
      <c r="Z2029" s="114" t="str">
        <f t="shared" si="972"/>
        <v>A+J=</v>
      </c>
      <c r="AA2029" s="108">
        <f t="shared" si="973"/>
        <v>46315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>
        <f t="shared" si="963"/>
        <v>46295</v>
      </c>
      <c r="B2030" s="103">
        <f t="shared" si="956"/>
        <v>114.44918709999999</v>
      </c>
      <c r="C2030" s="103">
        <f t="shared" si="970"/>
        <v>79.382250459999995</v>
      </c>
      <c r="D2030" s="104">
        <f t="shared" si="964"/>
        <v>1209.432</v>
      </c>
      <c r="E2030" s="105">
        <f t="shared" si="977"/>
        <v>1212.296</v>
      </c>
      <c r="F2030" s="106">
        <f t="shared" si="978"/>
        <v>46255</v>
      </c>
      <c r="G2030" s="107">
        <f t="shared" si="957"/>
        <v>2.3680537640811128E-3</v>
      </c>
      <c r="H2030" s="108">
        <f t="shared" si="971"/>
        <v>46315</v>
      </c>
      <c r="I2030" s="108">
        <f t="shared" si="958"/>
        <v>46315</v>
      </c>
      <c r="J2030" s="109">
        <f t="shared" si="965"/>
        <v>20</v>
      </c>
      <c r="K2030" s="109">
        <f t="shared" si="981"/>
        <v>7</v>
      </c>
      <c r="L2030" s="8">
        <f t="shared" si="966"/>
        <v>1.0008281800000001</v>
      </c>
      <c r="M2030" s="110">
        <f t="shared" si="980"/>
        <v>1.0023680500000001</v>
      </c>
      <c r="N2030" s="110">
        <f t="shared" si="975"/>
        <v>1.4365758147490613</v>
      </c>
      <c r="O2030" s="103">
        <f t="shared" si="979"/>
        <v>1.4377655499999999</v>
      </c>
      <c r="P2030" s="103">
        <f t="shared" si="959"/>
        <v>114.13306498999999</v>
      </c>
      <c r="Q2030" s="11">
        <f t="shared" si="974"/>
        <v>0</v>
      </c>
      <c r="R2030" s="7">
        <f t="shared" si="967"/>
        <v>0</v>
      </c>
      <c r="S2030" s="8">
        <f t="shared" si="960"/>
        <v>0</v>
      </c>
      <c r="T2030" s="113">
        <f t="shared" si="968"/>
        <v>0.1047</v>
      </c>
      <c r="U2030" s="111">
        <f t="shared" si="976"/>
        <v>7</v>
      </c>
      <c r="V2030" s="111">
        <v>252</v>
      </c>
      <c r="W2030" s="110">
        <f t="shared" si="961"/>
        <v>1.0027697680000001</v>
      </c>
      <c r="X2030" s="103">
        <f t="shared" si="962"/>
        <v>0.31612211000000001</v>
      </c>
      <c r="Y2030" s="8">
        <f t="shared" si="969"/>
        <v>0</v>
      </c>
      <c r="Z2030" s="114" t="str">
        <f t="shared" si="972"/>
        <v>A+J=</v>
      </c>
      <c r="AA2030" s="108">
        <f t="shared" si="973"/>
        <v>46315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>
        <f t="shared" si="963"/>
        <v>46296</v>
      </c>
      <c r="B2031" s="103">
        <f t="shared" si="956"/>
        <v>114.50795972</v>
      </c>
      <c r="C2031" s="103">
        <f t="shared" si="970"/>
        <v>79.382250459999995</v>
      </c>
      <c r="D2031" s="104">
        <f t="shared" si="964"/>
        <v>1209.432</v>
      </c>
      <c r="E2031" s="105">
        <f t="shared" si="977"/>
        <v>1212.296</v>
      </c>
      <c r="F2031" s="106">
        <f t="shared" si="978"/>
        <v>46255</v>
      </c>
      <c r="G2031" s="107">
        <f t="shared" si="957"/>
        <v>2.3680537640811128E-3</v>
      </c>
      <c r="H2031" s="108">
        <f t="shared" si="971"/>
        <v>46315</v>
      </c>
      <c r="I2031" s="108">
        <f t="shared" si="958"/>
        <v>46315</v>
      </c>
      <c r="J2031" s="109">
        <f t="shared" si="965"/>
        <v>20</v>
      </c>
      <c r="K2031" s="109">
        <f t="shared" si="981"/>
        <v>8</v>
      </c>
      <c r="L2031" s="8">
        <f t="shared" si="966"/>
        <v>1.0009465399999999</v>
      </c>
      <c r="M2031" s="110">
        <f t="shared" si="980"/>
        <v>1.0023680500000001</v>
      </c>
      <c r="N2031" s="110">
        <f t="shared" si="975"/>
        <v>1.4365758147490613</v>
      </c>
      <c r="O2031" s="103">
        <f t="shared" si="979"/>
        <v>1.4379355899999999</v>
      </c>
      <c r="P2031" s="103">
        <f t="shared" si="959"/>
        <v>114.14656315000001</v>
      </c>
      <c r="Q2031" s="11">
        <f t="shared" si="974"/>
        <v>0</v>
      </c>
      <c r="R2031" s="7">
        <f t="shared" si="967"/>
        <v>0</v>
      </c>
      <c r="S2031" s="8">
        <f t="shared" si="960"/>
        <v>0</v>
      </c>
      <c r="T2031" s="113">
        <f t="shared" si="968"/>
        <v>0.1047</v>
      </c>
      <c r="U2031" s="111">
        <f t="shared" si="976"/>
        <v>8</v>
      </c>
      <c r="V2031" s="111">
        <v>252</v>
      </c>
      <c r="W2031" s="110">
        <f t="shared" si="961"/>
        <v>1.003166075</v>
      </c>
      <c r="X2031" s="103">
        <f t="shared" si="962"/>
        <v>0.36139656999999997</v>
      </c>
      <c r="Y2031" s="8">
        <f t="shared" si="969"/>
        <v>0</v>
      </c>
      <c r="Z2031" s="114" t="str">
        <f t="shared" si="972"/>
        <v>A+J=</v>
      </c>
      <c r="AA2031" s="108">
        <f t="shared" si="973"/>
        <v>46315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>
        <f t="shared" si="963"/>
        <v>46297</v>
      </c>
      <c r="B2032" s="103">
        <f t="shared" si="956"/>
        <v>114.56676325000001</v>
      </c>
      <c r="C2032" s="103">
        <f t="shared" si="970"/>
        <v>79.382250459999995</v>
      </c>
      <c r="D2032" s="104">
        <f t="shared" si="964"/>
        <v>1209.432</v>
      </c>
      <c r="E2032" s="105">
        <f t="shared" si="977"/>
        <v>1212.296</v>
      </c>
      <c r="F2032" s="106">
        <f t="shared" si="978"/>
        <v>46255</v>
      </c>
      <c r="G2032" s="107">
        <f t="shared" si="957"/>
        <v>2.3680537640811128E-3</v>
      </c>
      <c r="H2032" s="108">
        <f t="shared" si="971"/>
        <v>46315</v>
      </c>
      <c r="I2032" s="108">
        <f t="shared" si="958"/>
        <v>46315</v>
      </c>
      <c r="J2032" s="109">
        <f t="shared" si="965"/>
        <v>20</v>
      </c>
      <c r="K2032" s="109">
        <f t="shared" si="981"/>
        <v>9</v>
      </c>
      <c r="L2032" s="8">
        <f t="shared" si="966"/>
        <v>1.0010649300000001</v>
      </c>
      <c r="M2032" s="110">
        <f t="shared" si="980"/>
        <v>1.0023680500000001</v>
      </c>
      <c r="N2032" s="110">
        <f t="shared" si="975"/>
        <v>1.4365758147490613</v>
      </c>
      <c r="O2032" s="103">
        <f t="shared" si="979"/>
        <v>1.43810566</v>
      </c>
      <c r="P2032" s="103">
        <f t="shared" si="959"/>
        <v>114.16006369</v>
      </c>
      <c r="Q2032" s="11">
        <f t="shared" si="974"/>
        <v>0</v>
      </c>
      <c r="R2032" s="7">
        <f t="shared" si="967"/>
        <v>0</v>
      </c>
      <c r="S2032" s="8">
        <f t="shared" si="960"/>
        <v>0</v>
      </c>
      <c r="T2032" s="113">
        <f t="shared" si="968"/>
        <v>0.1047</v>
      </c>
      <c r="U2032" s="111">
        <f t="shared" si="976"/>
        <v>9</v>
      </c>
      <c r="V2032" s="111">
        <v>252</v>
      </c>
      <c r="W2032" s="110">
        <f t="shared" si="961"/>
        <v>1.0035625379999999</v>
      </c>
      <c r="X2032" s="103">
        <f t="shared" si="962"/>
        <v>0.40669956000000002</v>
      </c>
      <c r="Y2032" s="8">
        <f t="shared" si="969"/>
        <v>0</v>
      </c>
      <c r="Z2032" s="114" t="str">
        <f t="shared" si="972"/>
        <v>A+J=</v>
      </c>
      <c r="AA2032" s="108">
        <f t="shared" si="973"/>
        <v>46315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>
        <f t="shared" si="963"/>
        <v>46298</v>
      </c>
      <c r="B2033" s="103">
        <f t="shared" si="956"/>
        <v>114.6255962</v>
      </c>
      <c r="C2033" s="103">
        <f t="shared" si="970"/>
        <v>79.382250459999995</v>
      </c>
      <c r="D2033" s="104">
        <f t="shared" si="964"/>
        <v>1209.432</v>
      </c>
      <c r="E2033" s="105">
        <f t="shared" si="977"/>
        <v>1212.296</v>
      </c>
      <c r="F2033" s="106">
        <f t="shared" si="978"/>
        <v>46255</v>
      </c>
      <c r="G2033" s="107">
        <f t="shared" si="957"/>
        <v>2.3680537640811128E-3</v>
      </c>
      <c r="H2033" s="108">
        <f t="shared" si="971"/>
        <v>46315</v>
      </c>
      <c r="I2033" s="108">
        <f t="shared" si="958"/>
        <v>46315</v>
      </c>
      <c r="J2033" s="109">
        <f t="shared" si="965"/>
        <v>20</v>
      </c>
      <c r="K2033" s="109">
        <f t="shared" si="981"/>
        <v>10</v>
      </c>
      <c r="L2033" s="8">
        <f t="shared" si="966"/>
        <v>1.00118332</v>
      </c>
      <c r="M2033" s="110">
        <f t="shared" si="980"/>
        <v>1.0023680500000001</v>
      </c>
      <c r="N2033" s="110">
        <f t="shared" si="975"/>
        <v>1.4365758147490613</v>
      </c>
      <c r="O2033" s="103">
        <f t="shared" si="979"/>
        <v>1.4382757399999999</v>
      </c>
      <c r="P2033" s="103">
        <f t="shared" si="959"/>
        <v>114.17356502</v>
      </c>
      <c r="Q2033" s="11">
        <f t="shared" si="974"/>
        <v>0</v>
      </c>
      <c r="R2033" s="7">
        <f t="shared" si="967"/>
        <v>0</v>
      </c>
      <c r="S2033" s="8">
        <f t="shared" si="960"/>
        <v>0</v>
      </c>
      <c r="T2033" s="113">
        <f t="shared" si="968"/>
        <v>0.1047</v>
      </c>
      <c r="U2033" s="111">
        <f t="shared" si="976"/>
        <v>10</v>
      </c>
      <c r="V2033" s="111">
        <v>252</v>
      </c>
      <c r="W2033" s="110">
        <f t="shared" si="961"/>
        <v>1.003959158</v>
      </c>
      <c r="X2033" s="103">
        <f t="shared" si="962"/>
        <v>0.45203117999999998</v>
      </c>
      <c r="Y2033" s="8">
        <f t="shared" si="969"/>
        <v>0</v>
      </c>
      <c r="Z2033" s="114" t="str">
        <f t="shared" si="972"/>
        <v>A+J=</v>
      </c>
      <c r="AA2033" s="108">
        <f t="shared" si="973"/>
        <v>46315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>
        <f t="shared" si="963"/>
        <v>46299</v>
      </c>
      <c r="B2034" s="103">
        <f t="shared" si="956"/>
        <v>114.6255962</v>
      </c>
      <c r="C2034" s="103">
        <f t="shared" si="970"/>
        <v>79.382250459999995</v>
      </c>
      <c r="D2034" s="104">
        <f t="shared" si="964"/>
        <v>1209.432</v>
      </c>
      <c r="E2034" s="105">
        <f t="shared" si="977"/>
        <v>1212.296</v>
      </c>
      <c r="F2034" s="106">
        <f t="shared" si="978"/>
        <v>46255</v>
      </c>
      <c r="G2034" s="107">
        <f t="shared" si="957"/>
        <v>2.3680537640811128E-3</v>
      </c>
      <c r="H2034" s="108">
        <f t="shared" si="971"/>
        <v>46315</v>
      </c>
      <c r="I2034" s="108">
        <f t="shared" si="958"/>
        <v>46315</v>
      </c>
      <c r="J2034" s="109">
        <f t="shared" si="965"/>
        <v>20</v>
      </c>
      <c r="K2034" s="109">
        <f t="shared" si="981"/>
        <v>10</v>
      </c>
      <c r="L2034" s="8">
        <f t="shared" si="966"/>
        <v>1.00118332</v>
      </c>
      <c r="M2034" s="110">
        <f t="shared" si="980"/>
        <v>1.0023680500000001</v>
      </c>
      <c r="N2034" s="110">
        <f t="shared" si="975"/>
        <v>1.4365758147490613</v>
      </c>
      <c r="O2034" s="103">
        <f t="shared" si="979"/>
        <v>1.4382757399999999</v>
      </c>
      <c r="P2034" s="103">
        <f t="shared" si="959"/>
        <v>114.17356502</v>
      </c>
      <c r="Q2034" s="11">
        <f t="shared" si="974"/>
        <v>0</v>
      </c>
      <c r="R2034" s="7">
        <f t="shared" si="967"/>
        <v>0</v>
      </c>
      <c r="S2034" s="8">
        <f t="shared" si="960"/>
        <v>0</v>
      </c>
      <c r="T2034" s="113">
        <f t="shared" si="968"/>
        <v>0.1047</v>
      </c>
      <c r="U2034" s="111">
        <f t="shared" si="976"/>
        <v>10</v>
      </c>
      <c r="V2034" s="111">
        <v>252</v>
      </c>
      <c r="W2034" s="110">
        <f t="shared" si="961"/>
        <v>1.003959158</v>
      </c>
      <c r="X2034" s="103">
        <f t="shared" si="962"/>
        <v>0.45203117999999998</v>
      </c>
      <c r="Y2034" s="8">
        <f t="shared" si="969"/>
        <v>0</v>
      </c>
      <c r="Z2034" s="114" t="str">
        <f t="shared" si="972"/>
        <v>A+J=</v>
      </c>
      <c r="AA2034" s="108">
        <f t="shared" si="973"/>
        <v>46315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>
        <f t="shared" si="963"/>
        <v>46300</v>
      </c>
      <c r="B2035" s="103">
        <f t="shared" si="956"/>
        <v>114.6255962</v>
      </c>
      <c r="C2035" s="103">
        <f t="shared" si="970"/>
        <v>79.382250459999995</v>
      </c>
      <c r="D2035" s="104">
        <f t="shared" si="964"/>
        <v>1209.432</v>
      </c>
      <c r="E2035" s="105">
        <f t="shared" si="977"/>
        <v>1212.296</v>
      </c>
      <c r="F2035" s="106">
        <f t="shared" si="978"/>
        <v>46255</v>
      </c>
      <c r="G2035" s="107">
        <f t="shared" si="957"/>
        <v>2.3680537640811128E-3</v>
      </c>
      <c r="H2035" s="108">
        <f t="shared" si="971"/>
        <v>46315</v>
      </c>
      <c r="I2035" s="108">
        <f t="shared" si="958"/>
        <v>46315</v>
      </c>
      <c r="J2035" s="109">
        <f t="shared" si="965"/>
        <v>20</v>
      </c>
      <c r="K2035" s="109">
        <f t="shared" si="981"/>
        <v>10</v>
      </c>
      <c r="L2035" s="8">
        <f t="shared" si="966"/>
        <v>1.00118332</v>
      </c>
      <c r="M2035" s="110">
        <f t="shared" si="980"/>
        <v>1.0023680500000001</v>
      </c>
      <c r="N2035" s="110">
        <f t="shared" si="975"/>
        <v>1.4365758147490613</v>
      </c>
      <c r="O2035" s="103">
        <f t="shared" si="979"/>
        <v>1.4382757399999999</v>
      </c>
      <c r="P2035" s="103">
        <f t="shared" si="959"/>
        <v>114.17356502</v>
      </c>
      <c r="Q2035" s="11">
        <f t="shared" si="974"/>
        <v>0</v>
      </c>
      <c r="R2035" s="7">
        <f t="shared" si="967"/>
        <v>0</v>
      </c>
      <c r="S2035" s="8">
        <f t="shared" si="960"/>
        <v>0</v>
      </c>
      <c r="T2035" s="113">
        <f t="shared" si="968"/>
        <v>0.1047</v>
      </c>
      <c r="U2035" s="111">
        <f t="shared" si="976"/>
        <v>10</v>
      </c>
      <c r="V2035" s="111">
        <v>252</v>
      </c>
      <c r="W2035" s="110">
        <f t="shared" si="961"/>
        <v>1.003959158</v>
      </c>
      <c r="X2035" s="103">
        <f t="shared" si="962"/>
        <v>0.45203117999999998</v>
      </c>
      <c r="Y2035" s="8">
        <f t="shared" si="969"/>
        <v>0</v>
      </c>
      <c r="Z2035" s="114" t="str">
        <f t="shared" si="972"/>
        <v>A+J=</v>
      </c>
      <c r="AA2035" s="108">
        <f t="shared" si="973"/>
        <v>46315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>
        <f t="shared" si="963"/>
        <v>46301</v>
      </c>
      <c r="B2036" s="103">
        <f t="shared" si="956"/>
        <v>114.68445938000001</v>
      </c>
      <c r="C2036" s="103">
        <f t="shared" si="970"/>
        <v>79.382250459999995</v>
      </c>
      <c r="D2036" s="104">
        <f t="shared" si="964"/>
        <v>1209.432</v>
      </c>
      <c r="E2036" s="105">
        <f t="shared" si="977"/>
        <v>1212.296</v>
      </c>
      <c r="F2036" s="106">
        <f t="shared" si="978"/>
        <v>46255</v>
      </c>
      <c r="G2036" s="107">
        <f t="shared" si="957"/>
        <v>2.3680537640811128E-3</v>
      </c>
      <c r="H2036" s="108">
        <f t="shared" si="971"/>
        <v>46315</v>
      </c>
      <c r="I2036" s="108">
        <f t="shared" si="958"/>
        <v>46315</v>
      </c>
      <c r="J2036" s="109">
        <f t="shared" si="965"/>
        <v>20</v>
      </c>
      <c r="K2036" s="109">
        <f t="shared" si="981"/>
        <v>11</v>
      </c>
      <c r="L2036" s="8">
        <f t="shared" si="966"/>
        <v>1.00130173</v>
      </c>
      <c r="M2036" s="110">
        <f t="shared" si="980"/>
        <v>1.0023680500000001</v>
      </c>
      <c r="N2036" s="110">
        <f t="shared" si="975"/>
        <v>1.4365758147490613</v>
      </c>
      <c r="O2036" s="103">
        <f t="shared" si="979"/>
        <v>1.43844584</v>
      </c>
      <c r="P2036" s="103">
        <f t="shared" si="959"/>
        <v>114.18706794000001</v>
      </c>
      <c r="Q2036" s="11">
        <f t="shared" si="974"/>
        <v>0</v>
      </c>
      <c r="R2036" s="7">
        <f t="shared" si="967"/>
        <v>0</v>
      </c>
      <c r="S2036" s="8">
        <f t="shared" si="960"/>
        <v>0</v>
      </c>
      <c r="T2036" s="113">
        <f t="shared" si="968"/>
        <v>0.1047</v>
      </c>
      <c r="U2036" s="111">
        <f t="shared" si="976"/>
        <v>11</v>
      </c>
      <c r="V2036" s="111">
        <v>252</v>
      </c>
      <c r="W2036" s="110">
        <f t="shared" si="961"/>
        <v>1.004355935</v>
      </c>
      <c r="X2036" s="103">
        <f t="shared" si="962"/>
        <v>0.49739144000000002</v>
      </c>
      <c r="Y2036" s="8">
        <f t="shared" si="969"/>
        <v>0</v>
      </c>
      <c r="Z2036" s="114" t="str">
        <f t="shared" si="972"/>
        <v>A+J=</v>
      </c>
      <c r="AA2036" s="108">
        <f t="shared" si="973"/>
        <v>46315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>
        <f t="shared" si="963"/>
        <v>46302</v>
      </c>
      <c r="B2037" s="103">
        <f t="shared" si="956"/>
        <v>114.7433544</v>
      </c>
      <c r="C2037" s="103">
        <f t="shared" si="970"/>
        <v>79.382250459999995</v>
      </c>
      <c r="D2037" s="104">
        <f t="shared" si="964"/>
        <v>1209.432</v>
      </c>
      <c r="E2037" s="105">
        <f t="shared" si="977"/>
        <v>1212.296</v>
      </c>
      <c r="F2037" s="106">
        <f t="shared" si="978"/>
        <v>46255</v>
      </c>
      <c r="G2037" s="107">
        <f t="shared" si="957"/>
        <v>2.3680537640811128E-3</v>
      </c>
      <c r="H2037" s="108">
        <f t="shared" si="971"/>
        <v>46315</v>
      </c>
      <c r="I2037" s="108">
        <f t="shared" si="958"/>
        <v>46315</v>
      </c>
      <c r="J2037" s="109">
        <f t="shared" si="965"/>
        <v>20</v>
      </c>
      <c r="K2037" s="109">
        <f t="shared" si="981"/>
        <v>12</v>
      </c>
      <c r="L2037" s="8">
        <f t="shared" si="966"/>
        <v>1.0014201599999999</v>
      </c>
      <c r="M2037" s="110">
        <f t="shared" si="980"/>
        <v>1.0023680500000001</v>
      </c>
      <c r="N2037" s="110">
        <f t="shared" si="975"/>
        <v>1.4365758147490613</v>
      </c>
      <c r="O2037" s="103">
        <f t="shared" si="979"/>
        <v>1.43861598</v>
      </c>
      <c r="P2037" s="103">
        <f t="shared" si="959"/>
        <v>114.20057404000001</v>
      </c>
      <c r="Q2037" s="11">
        <f t="shared" si="974"/>
        <v>0</v>
      </c>
      <c r="R2037" s="7">
        <f t="shared" si="967"/>
        <v>0</v>
      </c>
      <c r="S2037" s="8">
        <f t="shared" si="960"/>
        <v>0</v>
      </c>
      <c r="T2037" s="113">
        <f t="shared" si="968"/>
        <v>0.1047</v>
      </c>
      <c r="U2037" s="111">
        <f t="shared" si="976"/>
        <v>12</v>
      </c>
      <c r="V2037" s="111">
        <v>252</v>
      </c>
      <c r="W2037" s="110">
        <f t="shared" si="961"/>
        <v>1.004752869</v>
      </c>
      <c r="X2037" s="103">
        <f t="shared" si="962"/>
        <v>0.54278035999999996</v>
      </c>
      <c r="Y2037" s="8">
        <f t="shared" si="969"/>
        <v>0</v>
      </c>
      <c r="Z2037" s="114" t="str">
        <f t="shared" si="972"/>
        <v>A+J=</v>
      </c>
      <c r="AA2037" s="108">
        <f t="shared" si="973"/>
        <v>46315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>
        <f t="shared" si="963"/>
        <v>46303</v>
      </c>
      <c r="B2038" s="103">
        <f t="shared" si="956"/>
        <v>114.80227728</v>
      </c>
      <c r="C2038" s="103">
        <f t="shared" si="970"/>
        <v>79.382250459999995</v>
      </c>
      <c r="D2038" s="104">
        <f t="shared" si="964"/>
        <v>1209.432</v>
      </c>
      <c r="E2038" s="105">
        <f t="shared" si="977"/>
        <v>1212.296</v>
      </c>
      <c r="F2038" s="106">
        <f t="shared" si="978"/>
        <v>46255</v>
      </c>
      <c r="G2038" s="107">
        <f t="shared" si="957"/>
        <v>2.3680537640811128E-3</v>
      </c>
      <c r="H2038" s="108">
        <f t="shared" si="971"/>
        <v>46315</v>
      </c>
      <c r="I2038" s="108">
        <f t="shared" si="958"/>
        <v>46315</v>
      </c>
      <c r="J2038" s="109">
        <f t="shared" si="965"/>
        <v>20</v>
      </c>
      <c r="K2038" s="109">
        <f t="shared" si="981"/>
        <v>13</v>
      </c>
      <c r="L2038" s="8">
        <f t="shared" si="966"/>
        <v>1.00153859</v>
      </c>
      <c r="M2038" s="110">
        <f t="shared" si="980"/>
        <v>1.0023680500000001</v>
      </c>
      <c r="N2038" s="110">
        <f t="shared" si="975"/>
        <v>1.4365758147490613</v>
      </c>
      <c r="O2038" s="103">
        <f t="shared" si="979"/>
        <v>1.4387861099999999</v>
      </c>
      <c r="P2038" s="103">
        <f t="shared" si="959"/>
        <v>114.21407934</v>
      </c>
      <c r="Q2038" s="11">
        <f t="shared" si="974"/>
        <v>0</v>
      </c>
      <c r="R2038" s="7">
        <f t="shared" si="967"/>
        <v>0</v>
      </c>
      <c r="S2038" s="8">
        <f t="shared" si="960"/>
        <v>0</v>
      </c>
      <c r="T2038" s="113">
        <f t="shared" si="968"/>
        <v>0.1047</v>
      </c>
      <c r="U2038" s="111">
        <f t="shared" si="976"/>
        <v>13</v>
      </c>
      <c r="V2038" s="111">
        <v>252</v>
      </c>
      <c r="W2038" s="110">
        <f t="shared" si="961"/>
        <v>1.00514996</v>
      </c>
      <c r="X2038" s="103">
        <f t="shared" si="962"/>
        <v>0.58819794000000003</v>
      </c>
      <c r="Y2038" s="8">
        <f t="shared" si="969"/>
        <v>0</v>
      </c>
      <c r="Z2038" s="114" t="str">
        <f t="shared" si="972"/>
        <v>A+J=</v>
      </c>
      <c r="AA2038" s="108">
        <f t="shared" si="973"/>
        <v>46315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>
        <f t="shared" si="963"/>
        <v>46304</v>
      </c>
      <c r="B2039" s="103">
        <f t="shared" si="956"/>
        <v>114.86123109</v>
      </c>
      <c r="C2039" s="103">
        <f t="shared" si="970"/>
        <v>79.382250459999995</v>
      </c>
      <c r="D2039" s="104">
        <f t="shared" si="964"/>
        <v>1209.432</v>
      </c>
      <c r="E2039" s="105">
        <f t="shared" si="977"/>
        <v>1212.296</v>
      </c>
      <c r="F2039" s="106">
        <f t="shared" si="978"/>
        <v>46255</v>
      </c>
      <c r="G2039" s="107">
        <f t="shared" si="957"/>
        <v>2.3680537640811128E-3</v>
      </c>
      <c r="H2039" s="108">
        <f t="shared" si="971"/>
        <v>46315</v>
      </c>
      <c r="I2039" s="108">
        <f t="shared" si="958"/>
        <v>46315</v>
      </c>
      <c r="J2039" s="109">
        <f t="shared" si="965"/>
        <v>20</v>
      </c>
      <c r="K2039" s="109">
        <f t="shared" si="981"/>
        <v>14</v>
      </c>
      <c r="L2039" s="8">
        <f t="shared" si="966"/>
        <v>1.00165704</v>
      </c>
      <c r="M2039" s="110">
        <f t="shared" si="980"/>
        <v>1.0023680500000001</v>
      </c>
      <c r="N2039" s="110">
        <f t="shared" si="975"/>
        <v>1.4365758147490613</v>
      </c>
      <c r="O2039" s="103">
        <f t="shared" si="979"/>
        <v>1.43895627</v>
      </c>
      <c r="P2039" s="103">
        <f t="shared" si="959"/>
        <v>114.22758702</v>
      </c>
      <c r="Q2039" s="11">
        <f t="shared" si="974"/>
        <v>0</v>
      </c>
      <c r="R2039" s="7">
        <f t="shared" si="967"/>
        <v>0</v>
      </c>
      <c r="S2039" s="8">
        <f t="shared" si="960"/>
        <v>0</v>
      </c>
      <c r="T2039" s="113">
        <f t="shared" si="968"/>
        <v>0.1047</v>
      </c>
      <c r="U2039" s="111">
        <f t="shared" si="976"/>
        <v>14</v>
      </c>
      <c r="V2039" s="111">
        <v>252</v>
      </c>
      <c r="W2039" s="110">
        <f t="shared" si="961"/>
        <v>1.005547207</v>
      </c>
      <c r="X2039" s="103">
        <f t="shared" si="962"/>
        <v>0.63364407</v>
      </c>
      <c r="Y2039" s="8">
        <f t="shared" si="969"/>
        <v>0</v>
      </c>
      <c r="Z2039" s="114" t="str">
        <f t="shared" si="972"/>
        <v>A+J=</v>
      </c>
      <c r="AA2039" s="108">
        <f t="shared" si="973"/>
        <v>46315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>
        <f t="shared" si="963"/>
        <v>46305</v>
      </c>
      <c r="B2040" s="103">
        <f t="shared" si="956"/>
        <v>114.92021608</v>
      </c>
      <c r="C2040" s="103">
        <f t="shared" si="970"/>
        <v>79.382250459999995</v>
      </c>
      <c r="D2040" s="104">
        <f t="shared" si="964"/>
        <v>1209.432</v>
      </c>
      <c r="E2040" s="105">
        <f t="shared" si="977"/>
        <v>1212.296</v>
      </c>
      <c r="F2040" s="106">
        <f t="shared" si="978"/>
        <v>46255</v>
      </c>
      <c r="G2040" s="107">
        <f t="shared" si="957"/>
        <v>2.3680537640811128E-3</v>
      </c>
      <c r="H2040" s="108">
        <f t="shared" si="971"/>
        <v>46315</v>
      </c>
      <c r="I2040" s="108">
        <f t="shared" si="958"/>
        <v>46315</v>
      </c>
      <c r="J2040" s="109">
        <f t="shared" si="965"/>
        <v>20</v>
      </c>
      <c r="K2040" s="109">
        <f t="shared" si="981"/>
        <v>15</v>
      </c>
      <c r="L2040" s="8">
        <f t="shared" si="966"/>
        <v>1.0017755100000001</v>
      </c>
      <c r="M2040" s="110">
        <f t="shared" si="980"/>
        <v>1.0023680500000001</v>
      </c>
      <c r="N2040" s="110">
        <f t="shared" si="975"/>
        <v>1.4365758147490613</v>
      </c>
      <c r="O2040" s="103">
        <f t="shared" si="979"/>
        <v>1.43912646</v>
      </c>
      <c r="P2040" s="103">
        <f t="shared" si="959"/>
        <v>114.24109709</v>
      </c>
      <c r="Q2040" s="11">
        <f t="shared" si="974"/>
        <v>0</v>
      </c>
      <c r="R2040" s="7">
        <f t="shared" si="967"/>
        <v>0</v>
      </c>
      <c r="S2040" s="8">
        <f t="shared" si="960"/>
        <v>0</v>
      </c>
      <c r="T2040" s="113">
        <f t="shared" si="968"/>
        <v>0.1047</v>
      </c>
      <c r="U2040" s="111">
        <f t="shared" si="976"/>
        <v>15</v>
      </c>
      <c r="V2040" s="111">
        <v>252</v>
      </c>
      <c r="W2040" s="110">
        <f t="shared" si="961"/>
        <v>1.005944612</v>
      </c>
      <c r="X2040" s="103">
        <f t="shared" si="962"/>
        <v>0.67911898999999998</v>
      </c>
      <c r="Y2040" s="8">
        <f t="shared" si="969"/>
        <v>0</v>
      </c>
      <c r="Z2040" s="114" t="str">
        <f t="shared" si="972"/>
        <v>A+J=</v>
      </c>
      <c r="AA2040" s="108">
        <f t="shared" si="973"/>
        <v>46315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>
        <f t="shared" si="963"/>
        <v>46306</v>
      </c>
      <c r="B2041" s="103">
        <f t="shared" si="956"/>
        <v>114.92021608</v>
      </c>
      <c r="C2041" s="103">
        <f t="shared" si="970"/>
        <v>79.382250459999995</v>
      </c>
      <c r="D2041" s="104">
        <f t="shared" si="964"/>
        <v>1209.432</v>
      </c>
      <c r="E2041" s="105">
        <f t="shared" si="977"/>
        <v>1212.296</v>
      </c>
      <c r="F2041" s="106">
        <f t="shared" si="978"/>
        <v>46255</v>
      </c>
      <c r="G2041" s="107">
        <f t="shared" si="957"/>
        <v>2.3680537640811128E-3</v>
      </c>
      <c r="H2041" s="108">
        <f t="shared" si="971"/>
        <v>46315</v>
      </c>
      <c r="I2041" s="108">
        <f t="shared" si="958"/>
        <v>46315</v>
      </c>
      <c r="J2041" s="109">
        <f t="shared" si="965"/>
        <v>20</v>
      </c>
      <c r="K2041" s="109">
        <f t="shared" si="981"/>
        <v>15</v>
      </c>
      <c r="L2041" s="8">
        <f t="shared" si="966"/>
        <v>1.0017755100000001</v>
      </c>
      <c r="M2041" s="110">
        <f t="shared" si="980"/>
        <v>1.0023680500000001</v>
      </c>
      <c r="N2041" s="110">
        <f t="shared" si="975"/>
        <v>1.4365758147490613</v>
      </c>
      <c r="O2041" s="103">
        <f t="shared" si="979"/>
        <v>1.43912646</v>
      </c>
      <c r="P2041" s="103">
        <f t="shared" si="959"/>
        <v>114.24109709</v>
      </c>
      <c r="Q2041" s="11">
        <f t="shared" si="974"/>
        <v>0</v>
      </c>
      <c r="R2041" s="7">
        <f t="shared" si="967"/>
        <v>0</v>
      </c>
      <c r="S2041" s="8">
        <f t="shared" si="960"/>
        <v>0</v>
      </c>
      <c r="T2041" s="113">
        <f t="shared" si="968"/>
        <v>0.1047</v>
      </c>
      <c r="U2041" s="111">
        <f t="shared" si="976"/>
        <v>15</v>
      </c>
      <c r="V2041" s="111">
        <v>252</v>
      </c>
      <c r="W2041" s="110">
        <f t="shared" si="961"/>
        <v>1.005944612</v>
      </c>
      <c r="X2041" s="103">
        <f t="shared" si="962"/>
        <v>0.67911898999999998</v>
      </c>
      <c r="Y2041" s="8">
        <f t="shared" si="969"/>
        <v>0</v>
      </c>
      <c r="Z2041" s="114" t="str">
        <f t="shared" si="972"/>
        <v>A+J=</v>
      </c>
      <c r="AA2041" s="108">
        <f t="shared" si="973"/>
        <v>46315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>
        <f t="shared" si="963"/>
        <v>46307</v>
      </c>
      <c r="B2042" s="103">
        <f t="shared" si="956"/>
        <v>114.92021608</v>
      </c>
      <c r="C2042" s="103">
        <f t="shared" si="970"/>
        <v>79.382250459999995</v>
      </c>
      <c r="D2042" s="104">
        <f t="shared" si="964"/>
        <v>1209.432</v>
      </c>
      <c r="E2042" s="105">
        <f t="shared" si="977"/>
        <v>1212.296</v>
      </c>
      <c r="F2042" s="106">
        <f t="shared" si="978"/>
        <v>46255</v>
      </c>
      <c r="G2042" s="107">
        <f t="shared" si="957"/>
        <v>2.3680537640811128E-3</v>
      </c>
      <c r="H2042" s="108">
        <f t="shared" si="971"/>
        <v>46315</v>
      </c>
      <c r="I2042" s="108">
        <f t="shared" si="958"/>
        <v>46315</v>
      </c>
      <c r="J2042" s="109">
        <f t="shared" si="965"/>
        <v>20</v>
      </c>
      <c r="K2042" s="109">
        <f t="shared" si="981"/>
        <v>15</v>
      </c>
      <c r="L2042" s="8">
        <f t="shared" si="966"/>
        <v>1.0017755100000001</v>
      </c>
      <c r="M2042" s="110">
        <f t="shared" si="980"/>
        <v>1.0023680500000001</v>
      </c>
      <c r="N2042" s="110">
        <f t="shared" si="975"/>
        <v>1.4365758147490613</v>
      </c>
      <c r="O2042" s="103">
        <f t="shared" si="979"/>
        <v>1.43912646</v>
      </c>
      <c r="P2042" s="103">
        <f t="shared" si="959"/>
        <v>114.24109709</v>
      </c>
      <c r="Q2042" s="11">
        <f t="shared" si="974"/>
        <v>0</v>
      </c>
      <c r="R2042" s="7">
        <f t="shared" si="967"/>
        <v>0</v>
      </c>
      <c r="S2042" s="8">
        <f t="shared" si="960"/>
        <v>0</v>
      </c>
      <c r="T2042" s="113">
        <f t="shared" si="968"/>
        <v>0.1047</v>
      </c>
      <c r="U2042" s="111">
        <f t="shared" si="976"/>
        <v>15</v>
      </c>
      <c r="V2042" s="111">
        <v>252</v>
      </c>
      <c r="W2042" s="110">
        <f t="shared" si="961"/>
        <v>1.005944612</v>
      </c>
      <c r="X2042" s="103">
        <f t="shared" si="962"/>
        <v>0.67911898999999998</v>
      </c>
      <c r="Y2042" s="8">
        <f t="shared" si="969"/>
        <v>0</v>
      </c>
      <c r="Z2042" s="114" t="str">
        <f t="shared" si="972"/>
        <v>A+J=</v>
      </c>
      <c r="AA2042" s="108">
        <f t="shared" si="973"/>
        <v>46315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>
        <f t="shared" si="963"/>
        <v>46308</v>
      </c>
      <c r="B2043" s="103">
        <f t="shared" si="956"/>
        <v>114.92021608</v>
      </c>
      <c r="C2043" s="103">
        <f t="shared" si="970"/>
        <v>79.382250459999995</v>
      </c>
      <c r="D2043" s="104">
        <f t="shared" si="964"/>
        <v>1209.432</v>
      </c>
      <c r="E2043" s="105">
        <f t="shared" si="977"/>
        <v>1212.296</v>
      </c>
      <c r="F2043" s="106">
        <f t="shared" si="978"/>
        <v>46255</v>
      </c>
      <c r="G2043" s="107">
        <f t="shared" si="957"/>
        <v>2.3680537640811128E-3</v>
      </c>
      <c r="H2043" s="108">
        <f t="shared" si="971"/>
        <v>46315</v>
      </c>
      <c r="I2043" s="108">
        <f t="shared" si="958"/>
        <v>46315</v>
      </c>
      <c r="J2043" s="109">
        <f t="shared" si="965"/>
        <v>20</v>
      </c>
      <c r="K2043" s="109">
        <f t="shared" si="981"/>
        <v>15</v>
      </c>
      <c r="L2043" s="8">
        <f t="shared" si="966"/>
        <v>1.0017755100000001</v>
      </c>
      <c r="M2043" s="110">
        <f t="shared" si="980"/>
        <v>1.0023680500000001</v>
      </c>
      <c r="N2043" s="110">
        <f t="shared" si="975"/>
        <v>1.4365758147490613</v>
      </c>
      <c r="O2043" s="103">
        <f t="shared" si="979"/>
        <v>1.43912646</v>
      </c>
      <c r="P2043" s="103">
        <f t="shared" si="959"/>
        <v>114.24109709</v>
      </c>
      <c r="Q2043" s="11">
        <f t="shared" si="974"/>
        <v>0</v>
      </c>
      <c r="R2043" s="7">
        <f t="shared" si="967"/>
        <v>0</v>
      </c>
      <c r="S2043" s="8">
        <f t="shared" si="960"/>
        <v>0</v>
      </c>
      <c r="T2043" s="113">
        <f t="shared" si="968"/>
        <v>0.1047</v>
      </c>
      <c r="U2043" s="111">
        <f t="shared" si="976"/>
        <v>15</v>
      </c>
      <c r="V2043" s="111">
        <v>252</v>
      </c>
      <c r="W2043" s="110">
        <f t="shared" si="961"/>
        <v>1.005944612</v>
      </c>
      <c r="X2043" s="103">
        <f t="shared" si="962"/>
        <v>0.67911898999999998</v>
      </c>
      <c r="Y2043" s="8">
        <f t="shared" si="969"/>
        <v>0</v>
      </c>
      <c r="Z2043" s="114" t="str">
        <f t="shared" si="972"/>
        <v>A+J=</v>
      </c>
      <c r="AA2043" s="108">
        <f t="shared" si="973"/>
        <v>46315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>
        <f t="shared" si="963"/>
        <v>46309</v>
      </c>
      <c r="B2044" s="103">
        <f t="shared" si="956"/>
        <v>114.97923123</v>
      </c>
      <c r="C2044" s="103">
        <f t="shared" si="970"/>
        <v>79.382250459999995</v>
      </c>
      <c r="D2044" s="104">
        <f t="shared" si="964"/>
        <v>1209.432</v>
      </c>
      <c r="E2044" s="105">
        <f t="shared" si="977"/>
        <v>1212.296</v>
      </c>
      <c r="F2044" s="106">
        <f t="shared" si="978"/>
        <v>46255</v>
      </c>
      <c r="G2044" s="107">
        <f t="shared" si="957"/>
        <v>2.3680537640811128E-3</v>
      </c>
      <c r="H2044" s="108">
        <f t="shared" si="971"/>
        <v>46315</v>
      </c>
      <c r="I2044" s="108">
        <f t="shared" si="958"/>
        <v>46315</v>
      </c>
      <c r="J2044" s="109">
        <f t="shared" si="965"/>
        <v>20</v>
      </c>
      <c r="K2044" s="109">
        <f t="shared" si="981"/>
        <v>16</v>
      </c>
      <c r="L2044" s="8">
        <f t="shared" si="966"/>
        <v>1.0018939899999999</v>
      </c>
      <c r="M2044" s="110">
        <f t="shared" si="980"/>
        <v>1.0023680500000001</v>
      </c>
      <c r="N2044" s="110">
        <f t="shared" si="975"/>
        <v>1.4365758147490613</v>
      </c>
      <c r="O2044" s="103">
        <f t="shared" si="979"/>
        <v>1.4392966700000001</v>
      </c>
      <c r="P2044" s="103">
        <f t="shared" si="959"/>
        <v>114.25460873999999</v>
      </c>
      <c r="Q2044" s="11">
        <f t="shared" si="974"/>
        <v>0</v>
      </c>
      <c r="R2044" s="7">
        <f t="shared" si="967"/>
        <v>0</v>
      </c>
      <c r="S2044" s="8">
        <f t="shared" si="960"/>
        <v>0</v>
      </c>
      <c r="T2044" s="113">
        <f t="shared" si="968"/>
        <v>0.1047</v>
      </c>
      <c r="U2044" s="111">
        <f t="shared" si="976"/>
        <v>16</v>
      </c>
      <c r="V2044" s="111">
        <v>252</v>
      </c>
      <c r="W2044" s="110">
        <f t="shared" si="961"/>
        <v>1.006342173</v>
      </c>
      <c r="X2044" s="103">
        <f t="shared" si="962"/>
        <v>0.72462249000000001</v>
      </c>
      <c r="Y2044" s="8">
        <f t="shared" si="969"/>
        <v>0</v>
      </c>
      <c r="Z2044" s="114" t="str">
        <f t="shared" si="972"/>
        <v>A+J=</v>
      </c>
      <c r="AA2044" s="108">
        <f t="shared" si="973"/>
        <v>46315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>
        <f t="shared" si="963"/>
        <v>46310</v>
      </c>
      <c r="B2045" s="103">
        <f t="shared" si="956"/>
        <v>115.03827598000001</v>
      </c>
      <c r="C2045" s="103">
        <f t="shared" si="970"/>
        <v>79.382250459999995</v>
      </c>
      <c r="D2045" s="104">
        <f t="shared" si="964"/>
        <v>1209.432</v>
      </c>
      <c r="E2045" s="105">
        <f t="shared" si="977"/>
        <v>1212.296</v>
      </c>
      <c r="F2045" s="106">
        <f t="shared" si="978"/>
        <v>46255</v>
      </c>
      <c r="G2045" s="107">
        <f t="shared" si="957"/>
        <v>2.3680537640811128E-3</v>
      </c>
      <c r="H2045" s="108">
        <f t="shared" si="971"/>
        <v>46315</v>
      </c>
      <c r="I2045" s="108">
        <f t="shared" si="958"/>
        <v>46315</v>
      </c>
      <c r="J2045" s="109">
        <f t="shared" si="965"/>
        <v>20</v>
      </c>
      <c r="K2045" s="109">
        <f t="shared" si="981"/>
        <v>17</v>
      </c>
      <c r="L2045" s="8">
        <f t="shared" si="966"/>
        <v>1.0020124800000001</v>
      </c>
      <c r="M2045" s="110">
        <f t="shared" si="980"/>
        <v>1.0023680500000001</v>
      </c>
      <c r="N2045" s="110">
        <f t="shared" si="975"/>
        <v>1.4365758147490613</v>
      </c>
      <c r="O2045" s="103">
        <f t="shared" si="979"/>
        <v>1.4394668900000001</v>
      </c>
      <c r="P2045" s="103">
        <f t="shared" si="959"/>
        <v>114.26812119</v>
      </c>
      <c r="Q2045" s="11">
        <f t="shared" si="974"/>
        <v>0</v>
      </c>
      <c r="R2045" s="7">
        <f t="shared" si="967"/>
        <v>0</v>
      </c>
      <c r="S2045" s="8">
        <f t="shared" si="960"/>
        <v>0</v>
      </c>
      <c r="T2045" s="113">
        <f t="shared" si="968"/>
        <v>0.1047</v>
      </c>
      <c r="U2045" s="111">
        <f t="shared" si="976"/>
        <v>17</v>
      </c>
      <c r="V2045" s="111">
        <v>252</v>
      </c>
      <c r="W2045" s="110">
        <f t="shared" si="961"/>
        <v>1.0067398919999999</v>
      </c>
      <c r="X2045" s="103">
        <f t="shared" si="962"/>
        <v>0.77015478999999998</v>
      </c>
      <c r="Y2045" s="8">
        <f t="shared" si="969"/>
        <v>0</v>
      </c>
      <c r="Z2045" s="114" t="str">
        <f t="shared" si="972"/>
        <v>A+J=</v>
      </c>
      <c r="AA2045" s="108">
        <f t="shared" si="973"/>
        <v>46315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>
        <f t="shared" si="963"/>
        <v>46311</v>
      </c>
      <c r="B2046" s="103">
        <f t="shared" si="956"/>
        <v>115.09735181000001</v>
      </c>
      <c r="C2046" s="103">
        <f t="shared" si="970"/>
        <v>79.382250459999995</v>
      </c>
      <c r="D2046" s="104">
        <f t="shared" si="964"/>
        <v>1209.432</v>
      </c>
      <c r="E2046" s="105">
        <f t="shared" si="977"/>
        <v>1212.296</v>
      </c>
      <c r="F2046" s="106">
        <f t="shared" si="978"/>
        <v>46255</v>
      </c>
      <c r="G2046" s="107">
        <f t="shared" si="957"/>
        <v>2.3680537640811128E-3</v>
      </c>
      <c r="H2046" s="108">
        <f t="shared" si="971"/>
        <v>46315</v>
      </c>
      <c r="I2046" s="108">
        <f t="shared" si="958"/>
        <v>46315</v>
      </c>
      <c r="J2046" s="109">
        <f t="shared" si="965"/>
        <v>20</v>
      </c>
      <c r="K2046" s="109">
        <f t="shared" si="981"/>
        <v>18</v>
      </c>
      <c r="L2046" s="8">
        <f t="shared" si="966"/>
        <v>1.0021309899999999</v>
      </c>
      <c r="M2046" s="110">
        <f t="shared" si="980"/>
        <v>1.0023680500000001</v>
      </c>
      <c r="N2046" s="110">
        <f t="shared" si="975"/>
        <v>1.4365758147490613</v>
      </c>
      <c r="O2046" s="103">
        <f t="shared" si="979"/>
        <v>1.4396371400000001</v>
      </c>
      <c r="P2046" s="103">
        <f t="shared" si="959"/>
        <v>114.28163601</v>
      </c>
      <c r="Q2046" s="11">
        <f t="shared" si="974"/>
        <v>0</v>
      </c>
      <c r="R2046" s="7">
        <f t="shared" si="967"/>
        <v>0</v>
      </c>
      <c r="S2046" s="8">
        <f t="shared" si="960"/>
        <v>0</v>
      </c>
      <c r="T2046" s="113">
        <f t="shared" si="968"/>
        <v>0.1047</v>
      </c>
      <c r="U2046" s="111">
        <f t="shared" si="976"/>
        <v>18</v>
      </c>
      <c r="V2046" s="111">
        <v>252</v>
      </c>
      <c r="W2046" s="110">
        <f t="shared" si="961"/>
        <v>1.007137768</v>
      </c>
      <c r="X2046" s="103">
        <f t="shared" si="962"/>
        <v>0.81571579999999999</v>
      </c>
      <c r="Y2046" s="8">
        <f t="shared" si="969"/>
        <v>0</v>
      </c>
      <c r="Z2046" s="114" t="str">
        <f t="shared" si="972"/>
        <v>A+J=</v>
      </c>
      <c r="AA2046" s="108">
        <f t="shared" si="973"/>
        <v>46315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>
        <f t="shared" si="963"/>
        <v>46312</v>
      </c>
      <c r="B2047" s="103">
        <f t="shared" si="956"/>
        <v>115.15645714999999</v>
      </c>
      <c r="C2047" s="103">
        <f t="shared" si="970"/>
        <v>79.382250459999995</v>
      </c>
      <c r="D2047" s="104">
        <f t="shared" si="964"/>
        <v>1209.432</v>
      </c>
      <c r="E2047" s="105">
        <f t="shared" si="977"/>
        <v>1212.296</v>
      </c>
      <c r="F2047" s="106">
        <f t="shared" si="978"/>
        <v>46255</v>
      </c>
      <c r="G2047" s="107">
        <f t="shared" si="957"/>
        <v>2.3680537640811128E-3</v>
      </c>
      <c r="H2047" s="108">
        <f t="shared" si="971"/>
        <v>46315</v>
      </c>
      <c r="I2047" s="108">
        <f t="shared" si="958"/>
        <v>46315</v>
      </c>
      <c r="J2047" s="109">
        <f t="shared" si="965"/>
        <v>20</v>
      </c>
      <c r="K2047" s="109">
        <f t="shared" si="981"/>
        <v>19</v>
      </c>
      <c r="L2047" s="8">
        <f t="shared" si="966"/>
        <v>1.00224951</v>
      </c>
      <c r="M2047" s="110">
        <f t="shared" si="980"/>
        <v>1.0023680500000001</v>
      </c>
      <c r="N2047" s="110">
        <f t="shared" si="975"/>
        <v>1.4365758147490613</v>
      </c>
      <c r="O2047" s="103">
        <f t="shared" si="979"/>
        <v>1.4398074000000001</v>
      </c>
      <c r="P2047" s="103">
        <f t="shared" si="959"/>
        <v>114.29515164</v>
      </c>
      <c r="Q2047" s="11">
        <f t="shared" si="974"/>
        <v>0</v>
      </c>
      <c r="R2047" s="7">
        <f t="shared" si="967"/>
        <v>0</v>
      </c>
      <c r="S2047" s="8">
        <f t="shared" si="960"/>
        <v>0</v>
      </c>
      <c r="T2047" s="113">
        <f t="shared" si="968"/>
        <v>0.1047</v>
      </c>
      <c r="U2047" s="111">
        <f t="shared" si="976"/>
        <v>19</v>
      </c>
      <c r="V2047" s="111">
        <v>252</v>
      </c>
      <c r="W2047" s="110">
        <f t="shared" si="961"/>
        <v>1.007535801</v>
      </c>
      <c r="X2047" s="103">
        <f t="shared" si="962"/>
        <v>0.86130551</v>
      </c>
      <c r="Y2047" s="8">
        <f t="shared" si="969"/>
        <v>0</v>
      </c>
      <c r="Z2047" s="114" t="str">
        <f t="shared" si="972"/>
        <v>A+J=</v>
      </c>
      <c r="AA2047" s="108">
        <f t="shared" si="973"/>
        <v>46315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>
        <f t="shared" si="963"/>
        <v>46313</v>
      </c>
      <c r="B2048" s="103">
        <f t="shared" si="956"/>
        <v>115.15645714999999</v>
      </c>
      <c r="C2048" s="103">
        <f t="shared" si="970"/>
        <v>79.382250459999995</v>
      </c>
      <c r="D2048" s="104">
        <f t="shared" si="964"/>
        <v>1209.432</v>
      </c>
      <c r="E2048" s="105">
        <f t="shared" si="977"/>
        <v>1212.296</v>
      </c>
      <c r="F2048" s="106">
        <f t="shared" si="978"/>
        <v>46255</v>
      </c>
      <c r="G2048" s="107">
        <f t="shared" si="957"/>
        <v>2.3680537640811128E-3</v>
      </c>
      <c r="H2048" s="108">
        <f t="shared" si="971"/>
        <v>46315</v>
      </c>
      <c r="I2048" s="108">
        <f t="shared" si="958"/>
        <v>46315</v>
      </c>
      <c r="J2048" s="109">
        <f t="shared" si="965"/>
        <v>20</v>
      </c>
      <c r="K2048" s="109">
        <f t="shared" si="981"/>
        <v>19</v>
      </c>
      <c r="L2048" s="8">
        <f t="shared" si="966"/>
        <v>1.00224951</v>
      </c>
      <c r="M2048" s="110">
        <f t="shared" si="980"/>
        <v>1.0023680500000001</v>
      </c>
      <c r="N2048" s="110">
        <f t="shared" si="975"/>
        <v>1.4365758147490613</v>
      </c>
      <c r="O2048" s="103">
        <f t="shared" si="979"/>
        <v>1.4398074000000001</v>
      </c>
      <c r="P2048" s="103">
        <f t="shared" si="959"/>
        <v>114.29515164</v>
      </c>
      <c r="Q2048" s="11">
        <f t="shared" si="974"/>
        <v>0</v>
      </c>
      <c r="R2048" s="7">
        <f t="shared" si="967"/>
        <v>0</v>
      </c>
      <c r="S2048" s="8">
        <f t="shared" si="960"/>
        <v>0</v>
      </c>
      <c r="T2048" s="113">
        <f t="shared" si="968"/>
        <v>0.1047</v>
      </c>
      <c r="U2048" s="111">
        <f t="shared" si="976"/>
        <v>19</v>
      </c>
      <c r="V2048" s="111">
        <v>252</v>
      </c>
      <c r="W2048" s="110">
        <f t="shared" si="961"/>
        <v>1.007535801</v>
      </c>
      <c r="X2048" s="103">
        <f t="shared" si="962"/>
        <v>0.86130551</v>
      </c>
      <c r="Y2048" s="8">
        <f t="shared" si="969"/>
        <v>0</v>
      </c>
      <c r="Z2048" s="114" t="str">
        <f t="shared" si="972"/>
        <v>A+J=</v>
      </c>
      <c r="AA2048" s="108">
        <f t="shared" si="973"/>
        <v>46315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>
        <f t="shared" si="963"/>
        <v>46314</v>
      </c>
      <c r="B2049" s="103">
        <f t="shared" si="956"/>
        <v>115.15645714999999</v>
      </c>
      <c r="C2049" s="103">
        <f t="shared" si="970"/>
        <v>79.382250459999995</v>
      </c>
      <c r="D2049" s="104">
        <f t="shared" si="964"/>
        <v>1209.432</v>
      </c>
      <c r="E2049" s="105">
        <f t="shared" si="977"/>
        <v>1212.296</v>
      </c>
      <c r="F2049" s="106">
        <f t="shared" si="978"/>
        <v>46255</v>
      </c>
      <c r="G2049" s="107">
        <f t="shared" si="957"/>
        <v>2.3680537640811128E-3</v>
      </c>
      <c r="H2049" s="108">
        <f t="shared" si="971"/>
        <v>46315</v>
      </c>
      <c r="I2049" s="108">
        <f t="shared" si="958"/>
        <v>46315</v>
      </c>
      <c r="J2049" s="109">
        <f t="shared" si="965"/>
        <v>20</v>
      </c>
      <c r="K2049" s="109">
        <f t="shared" si="981"/>
        <v>19</v>
      </c>
      <c r="L2049" s="8">
        <f t="shared" si="966"/>
        <v>1.00224951</v>
      </c>
      <c r="M2049" s="110">
        <f t="shared" si="980"/>
        <v>1.0023680500000001</v>
      </c>
      <c r="N2049" s="110">
        <f t="shared" si="975"/>
        <v>1.4365758147490613</v>
      </c>
      <c r="O2049" s="103">
        <f t="shared" si="979"/>
        <v>1.4398074000000001</v>
      </c>
      <c r="P2049" s="103">
        <f t="shared" si="959"/>
        <v>114.29515164</v>
      </c>
      <c r="Q2049" s="11">
        <f t="shared" si="974"/>
        <v>0</v>
      </c>
      <c r="R2049" s="7">
        <f t="shared" si="967"/>
        <v>0</v>
      </c>
      <c r="S2049" s="8">
        <f t="shared" si="960"/>
        <v>0</v>
      </c>
      <c r="T2049" s="113">
        <f t="shared" si="968"/>
        <v>0.1047</v>
      </c>
      <c r="U2049" s="111">
        <f t="shared" si="976"/>
        <v>19</v>
      </c>
      <c r="V2049" s="111">
        <v>252</v>
      </c>
      <c r="W2049" s="110">
        <f t="shared" si="961"/>
        <v>1.007535801</v>
      </c>
      <c r="X2049" s="103">
        <f t="shared" si="962"/>
        <v>0.86130551</v>
      </c>
      <c r="Y2049" s="8">
        <f t="shared" si="969"/>
        <v>0</v>
      </c>
      <c r="Z2049" s="114" t="str">
        <f t="shared" si="972"/>
        <v>A+J=</v>
      </c>
      <c r="AA2049" s="108">
        <f t="shared" si="973"/>
        <v>46315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>
        <f t="shared" si="963"/>
        <v>46315</v>
      </c>
      <c r="B2050" s="103">
        <f t="shared" si="956"/>
        <v>115.21559371000001</v>
      </c>
      <c r="C2050" s="103">
        <f t="shared" si="970"/>
        <v>79.382250459999995</v>
      </c>
      <c r="D2050" s="104">
        <f t="shared" si="964"/>
        <v>1209.432</v>
      </c>
      <c r="E2050" s="105">
        <f t="shared" si="977"/>
        <v>1212.296</v>
      </c>
      <c r="F2050" s="106">
        <f t="shared" si="978"/>
        <v>46255</v>
      </c>
      <c r="G2050" s="107">
        <f t="shared" si="957"/>
        <v>2.3680537640811128E-3</v>
      </c>
      <c r="H2050" s="108">
        <f t="shared" si="971"/>
        <v>46349</v>
      </c>
      <c r="I2050" s="108">
        <f t="shared" si="958"/>
        <v>46315</v>
      </c>
      <c r="J2050" s="109">
        <f t="shared" si="965"/>
        <v>20</v>
      </c>
      <c r="K2050" s="109">
        <f t="shared" si="981"/>
        <v>20</v>
      </c>
      <c r="L2050" s="8">
        <f t="shared" si="966"/>
        <v>1.0023680500000001</v>
      </c>
      <c r="M2050" s="110">
        <f t="shared" si="980"/>
        <v>1.0023680500000001</v>
      </c>
      <c r="N2050" s="110">
        <f t="shared" si="975"/>
        <v>1.4365758147490613</v>
      </c>
      <c r="O2050" s="103">
        <f t="shared" si="979"/>
        <v>1.4399776900000001</v>
      </c>
      <c r="P2050" s="103">
        <f t="shared" si="959"/>
        <v>114.30866964000001</v>
      </c>
      <c r="Q2050" s="11">
        <f t="shared" si="974"/>
        <v>67</v>
      </c>
      <c r="R2050" s="7">
        <f t="shared" si="967"/>
        <v>9.1090000000000004E-2</v>
      </c>
      <c r="S2050" s="8">
        <f t="shared" si="960"/>
        <v>10.41237671</v>
      </c>
      <c r="T2050" s="113">
        <f t="shared" si="968"/>
        <v>0.1047</v>
      </c>
      <c r="U2050" s="111">
        <f t="shared" si="976"/>
        <v>20</v>
      </c>
      <c r="V2050" s="111">
        <v>252</v>
      </c>
      <c r="W2050" s="110">
        <f t="shared" si="961"/>
        <v>1.0079339919999999</v>
      </c>
      <c r="X2050" s="103">
        <f t="shared" si="962"/>
        <v>0.90692406999999997</v>
      </c>
      <c r="Y2050" s="8">
        <f t="shared" si="969"/>
        <v>11.319300780000001</v>
      </c>
      <c r="Z2050" s="114" t="str">
        <f t="shared" si="972"/>
        <v>A+J=</v>
      </c>
      <c r="AA2050" s="108">
        <f t="shared" si="973"/>
        <v>46315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>
        <f t="shared" si="963"/>
        <v>46316</v>
      </c>
      <c r="B2051" s="103">
        <f t="shared" si="956"/>
        <v>103.94852887</v>
      </c>
      <c r="C2051" s="103">
        <f t="shared" si="970"/>
        <v>72.151321269999997</v>
      </c>
      <c r="D2051" s="104">
        <f t="shared" si="964"/>
        <v>1209.432</v>
      </c>
      <c r="E2051" s="105">
        <f t="shared" si="977"/>
        <v>1212.296</v>
      </c>
      <c r="F2051" s="106">
        <f t="shared" si="978"/>
        <v>46285</v>
      </c>
      <c r="G2051" s="107">
        <f t="shared" si="957"/>
        <v>2.3680537640811128E-3</v>
      </c>
      <c r="H2051" s="108">
        <f t="shared" si="971"/>
        <v>46349</v>
      </c>
      <c r="I2051" s="108">
        <f t="shared" si="958"/>
        <v>46349</v>
      </c>
      <c r="J2051" s="109">
        <f t="shared" si="965"/>
        <v>22</v>
      </c>
      <c r="K2051" s="109">
        <f t="shared" si="981"/>
        <v>1</v>
      </c>
      <c r="L2051" s="8">
        <f t="shared" si="966"/>
        <v>1.0001075100000001</v>
      </c>
      <c r="M2051" s="110">
        <f t="shared" si="980"/>
        <v>1.0023680500000001</v>
      </c>
      <c r="N2051" s="110">
        <f t="shared" si="975"/>
        <v>1.4399776981071779</v>
      </c>
      <c r="O2051" s="103">
        <f t="shared" si="979"/>
        <v>1.44013251</v>
      </c>
      <c r="P2051" s="103">
        <f t="shared" si="959"/>
        <v>103.9074634</v>
      </c>
      <c r="Q2051" s="11">
        <f t="shared" si="974"/>
        <v>0</v>
      </c>
      <c r="R2051" s="7">
        <f t="shared" si="967"/>
        <v>0</v>
      </c>
      <c r="S2051" s="8">
        <f t="shared" si="960"/>
        <v>0</v>
      </c>
      <c r="T2051" s="113">
        <f t="shared" si="968"/>
        <v>0.1047</v>
      </c>
      <c r="U2051" s="111">
        <f t="shared" si="976"/>
        <v>1</v>
      </c>
      <c r="V2051" s="111">
        <v>252</v>
      </c>
      <c r="W2051" s="110">
        <f t="shared" si="961"/>
        <v>1.0003952119999999</v>
      </c>
      <c r="X2051" s="103">
        <f t="shared" si="962"/>
        <v>4.106547E-2</v>
      </c>
      <c r="Y2051" s="8">
        <f t="shared" si="969"/>
        <v>0</v>
      </c>
      <c r="Z2051" s="114" t="str">
        <f t="shared" si="972"/>
        <v>A+J=</v>
      </c>
      <c r="AA2051" s="108">
        <f t="shared" si="973"/>
        <v>46349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>
        <f t="shared" si="963"/>
        <v>46317</v>
      </c>
      <c r="B2052" s="103">
        <f t="shared" si="956"/>
        <v>104.0007914</v>
      </c>
      <c r="C2052" s="103">
        <f t="shared" si="970"/>
        <v>72.151321269999997</v>
      </c>
      <c r="D2052" s="104">
        <f t="shared" si="964"/>
        <v>1209.432</v>
      </c>
      <c r="E2052" s="105">
        <f t="shared" si="977"/>
        <v>1212.296</v>
      </c>
      <c r="F2052" s="106">
        <f t="shared" si="978"/>
        <v>46285</v>
      </c>
      <c r="G2052" s="107">
        <f t="shared" si="957"/>
        <v>2.3680537640811128E-3</v>
      </c>
      <c r="H2052" s="108">
        <f t="shared" si="971"/>
        <v>46349</v>
      </c>
      <c r="I2052" s="108">
        <f t="shared" si="958"/>
        <v>46349</v>
      </c>
      <c r="J2052" s="109">
        <f t="shared" si="965"/>
        <v>22</v>
      </c>
      <c r="K2052" s="109">
        <f t="shared" si="981"/>
        <v>2</v>
      </c>
      <c r="L2052" s="8">
        <f t="shared" si="966"/>
        <v>1.0002150400000001</v>
      </c>
      <c r="M2052" s="110">
        <f t="shared" si="980"/>
        <v>1.0023680500000001</v>
      </c>
      <c r="N2052" s="110">
        <f t="shared" si="975"/>
        <v>1.4399776981071779</v>
      </c>
      <c r="O2052" s="103">
        <f t="shared" si="979"/>
        <v>1.44028735</v>
      </c>
      <c r="P2052" s="103">
        <f t="shared" si="959"/>
        <v>103.91863531</v>
      </c>
      <c r="Q2052" s="11">
        <f t="shared" si="974"/>
        <v>0</v>
      </c>
      <c r="R2052" s="7">
        <f t="shared" si="967"/>
        <v>0</v>
      </c>
      <c r="S2052" s="8">
        <f t="shared" si="960"/>
        <v>0</v>
      </c>
      <c r="T2052" s="113">
        <f t="shared" si="968"/>
        <v>0.1047</v>
      </c>
      <c r="U2052" s="111">
        <f t="shared" si="976"/>
        <v>2</v>
      </c>
      <c r="V2052" s="111">
        <v>252</v>
      </c>
      <c r="W2052" s="110">
        <f t="shared" si="961"/>
        <v>1.000790581</v>
      </c>
      <c r="X2052" s="103">
        <f t="shared" si="962"/>
        <v>8.2156090000000001E-2</v>
      </c>
      <c r="Y2052" s="8">
        <f t="shared" si="969"/>
        <v>0</v>
      </c>
      <c r="Z2052" s="114" t="str">
        <f t="shared" si="972"/>
        <v>A+J=</v>
      </c>
      <c r="AA2052" s="108">
        <f t="shared" si="973"/>
        <v>46349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>
        <f t="shared" si="963"/>
        <v>46318</v>
      </c>
      <c r="B2053" s="103">
        <f t="shared" si="956"/>
        <v>104.0530796</v>
      </c>
      <c r="C2053" s="103">
        <f t="shared" si="970"/>
        <v>72.151321269999997</v>
      </c>
      <c r="D2053" s="104">
        <f t="shared" si="964"/>
        <v>1209.432</v>
      </c>
      <c r="E2053" s="105">
        <f t="shared" si="977"/>
        <v>1212.296</v>
      </c>
      <c r="F2053" s="106">
        <f t="shared" si="978"/>
        <v>46285</v>
      </c>
      <c r="G2053" s="107">
        <f t="shared" si="957"/>
        <v>2.3680537640811128E-3</v>
      </c>
      <c r="H2053" s="108">
        <f t="shared" si="971"/>
        <v>46349</v>
      </c>
      <c r="I2053" s="108">
        <f t="shared" si="958"/>
        <v>46349</v>
      </c>
      <c r="J2053" s="109">
        <f t="shared" si="965"/>
        <v>22</v>
      </c>
      <c r="K2053" s="109">
        <f t="shared" si="981"/>
        <v>3</v>
      </c>
      <c r="L2053" s="8">
        <f t="shared" si="966"/>
        <v>1.00032258</v>
      </c>
      <c r="M2053" s="110">
        <f t="shared" si="980"/>
        <v>1.0023680500000001</v>
      </c>
      <c r="N2053" s="110">
        <f t="shared" si="975"/>
        <v>1.4399776981071779</v>
      </c>
      <c r="O2053" s="103">
        <f t="shared" si="979"/>
        <v>1.4404421999999999</v>
      </c>
      <c r="P2053" s="103">
        <f t="shared" si="959"/>
        <v>103.92980794</v>
      </c>
      <c r="Q2053" s="11">
        <f t="shared" si="974"/>
        <v>0</v>
      </c>
      <c r="R2053" s="7">
        <f t="shared" si="967"/>
        <v>0</v>
      </c>
      <c r="S2053" s="8">
        <f t="shared" si="960"/>
        <v>0</v>
      </c>
      <c r="T2053" s="113">
        <f t="shared" si="968"/>
        <v>0.1047</v>
      </c>
      <c r="U2053" s="111">
        <f t="shared" si="976"/>
        <v>3</v>
      </c>
      <c r="V2053" s="111">
        <v>252</v>
      </c>
      <c r="W2053" s="110">
        <f t="shared" si="961"/>
        <v>1.0011861049999999</v>
      </c>
      <c r="X2053" s="103">
        <f t="shared" si="962"/>
        <v>0.12327166000000001</v>
      </c>
      <c r="Y2053" s="8">
        <f t="shared" si="969"/>
        <v>0</v>
      </c>
      <c r="Z2053" s="114" t="str">
        <f t="shared" si="972"/>
        <v>A+J=</v>
      </c>
      <c r="AA2053" s="108">
        <f t="shared" si="973"/>
        <v>46349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>
        <f t="shared" si="963"/>
        <v>46319</v>
      </c>
      <c r="B2054" s="103">
        <f t="shared" si="956"/>
        <v>104.10539439999999</v>
      </c>
      <c r="C2054" s="103">
        <f t="shared" si="970"/>
        <v>72.151321269999997</v>
      </c>
      <c r="D2054" s="104">
        <f t="shared" si="964"/>
        <v>1209.432</v>
      </c>
      <c r="E2054" s="105">
        <f t="shared" si="977"/>
        <v>1212.296</v>
      </c>
      <c r="F2054" s="106">
        <f t="shared" si="978"/>
        <v>46285</v>
      </c>
      <c r="G2054" s="107">
        <f t="shared" si="957"/>
        <v>2.3680537640811128E-3</v>
      </c>
      <c r="H2054" s="108">
        <f t="shared" si="971"/>
        <v>46349</v>
      </c>
      <c r="I2054" s="108">
        <f t="shared" si="958"/>
        <v>46349</v>
      </c>
      <c r="J2054" s="109">
        <f t="shared" si="965"/>
        <v>22</v>
      </c>
      <c r="K2054" s="109">
        <f t="shared" si="981"/>
        <v>4</v>
      </c>
      <c r="L2054" s="8">
        <f t="shared" si="966"/>
        <v>1.00043013</v>
      </c>
      <c r="M2054" s="110">
        <f t="shared" si="980"/>
        <v>1.0023680500000001</v>
      </c>
      <c r="N2054" s="110">
        <f t="shared" si="975"/>
        <v>1.4399776981071779</v>
      </c>
      <c r="O2054" s="103">
        <f t="shared" si="979"/>
        <v>1.4405970699999999</v>
      </c>
      <c r="P2054" s="103">
        <f t="shared" si="959"/>
        <v>103.94098201</v>
      </c>
      <c r="Q2054" s="11">
        <f t="shared" si="974"/>
        <v>0</v>
      </c>
      <c r="R2054" s="7">
        <f t="shared" si="967"/>
        <v>0</v>
      </c>
      <c r="S2054" s="8">
        <f t="shared" si="960"/>
        <v>0</v>
      </c>
      <c r="T2054" s="113">
        <f t="shared" si="968"/>
        <v>0.1047</v>
      </c>
      <c r="U2054" s="111">
        <f t="shared" si="976"/>
        <v>4</v>
      </c>
      <c r="V2054" s="111">
        <v>252</v>
      </c>
      <c r="W2054" s="110">
        <f t="shared" si="961"/>
        <v>1.001581786</v>
      </c>
      <c r="X2054" s="103">
        <f t="shared" si="962"/>
        <v>0.16441238999999999</v>
      </c>
      <c r="Y2054" s="8">
        <f t="shared" si="969"/>
        <v>0</v>
      </c>
      <c r="Z2054" s="114" t="str">
        <f t="shared" si="972"/>
        <v>A+J=</v>
      </c>
      <c r="AA2054" s="108">
        <f t="shared" si="973"/>
        <v>46349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>
        <f t="shared" si="963"/>
        <v>46320</v>
      </c>
      <c r="B2055" s="103">
        <f t="shared" si="956"/>
        <v>104.10539439999999</v>
      </c>
      <c r="C2055" s="103">
        <f t="shared" si="970"/>
        <v>72.151321269999997</v>
      </c>
      <c r="D2055" s="104">
        <f t="shared" si="964"/>
        <v>1209.432</v>
      </c>
      <c r="E2055" s="105">
        <f t="shared" si="977"/>
        <v>1212.296</v>
      </c>
      <c r="F2055" s="106">
        <f t="shared" si="978"/>
        <v>46285</v>
      </c>
      <c r="G2055" s="107">
        <f t="shared" si="957"/>
        <v>2.3680537640811128E-3</v>
      </c>
      <c r="H2055" s="108">
        <f t="shared" si="971"/>
        <v>46349</v>
      </c>
      <c r="I2055" s="108">
        <f t="shared" si="958"/>
        <v>46349</v>
      </c>
      <c r="J2055" s="109">
        <f t="shared" si="965"/>
        <v>22</v>
      </c>
      <c r="K2055" s="109">
        <f t="shared" si="981"/>
        <v>4</v>
      </c>
      <c r="L2055" s="8">
        <f t="shared" si="966"/>
        <v>1.00043013</v>
      </c>
      <c r="M2055" s="110">
        <f t="shared" si="980"/>
        <v>1.0023680500000001</v>
      </c>
      <c r="N2055" s="110">
        <f t="shared" si="975"/>
        <v>1.4399776981071779</v>
      </c>
      <c r="O2055" s="103">
        <f t="shared" si="979"/>
        <v>1.4405970699999999</v>
      </c>
      <c r="P2055" s="103">
        <f t="shared" si="959"/>
        <v>103.94098201</v>
      </c>
      <c r="Q2055" s="11">
        <f t="shared" si="974"/>
        <v>0</v>
      </c>
      <c r="R2055" s="7">
        <f t="shared" si="967"/>
        <v>0</v>
      </c>
      <c r="S2055" s="8">
        <f t="shared" si="960"/>
        <v>0</v>
      </c>
      <c r="T2055" s="113">
        <f t="shared" si="968"/>
        <v>0.1047</v>
      </c>
      <c r="U2055" s="111">
        <f t="shared" si="976"/>
        <v>4</v>
      </c>
      <c r="V2055" s="111">
        <v>252</v>
      </c>
      <c r="W2055" s="110">
        <f t="shared" si="961"/>
        <v>1.001581786</v>
      </c>
      <c r="X2055" s="103">
        <f t="shared" si="962"/>
        <v>0.16441238999999999</v>
      </c>
      <c r="Y2055" s="8">
        <f t="shared" si="969"/>
        <v>0</v>
      </c>
      <c r="Z2055" s="114" t="str">
        <f t="shared" si="972"/>
        <v>A+J=</v>
      </c>
      <c r="AA2055" s="108">
        <f t="shared" si="973"/>
        <v>46349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>
        <f t="shared" si="963"/>
        <v>46321</v>
      </c>
      <c r="B2056" s="103">
        <f t="shared" si="956"/>
        <v>104.10539439999999</v>
      </c>
      <c r="C2056" s="103">
        <f t="shared" si="970"/>
        <v>72.151321269999997</v>
      </c>
      <c r="D2056" s="104">
        <f t="shared" si="964"/>
        <v>1209.432</v>
      </c>
      <c r="E2056" s="105">
        <f t="shared" si="977"/>
        <v>1212.296</v>
      </c>
      <c r="F2056" s="106">
        <f t="shared" si="978"/>
        <v>46285</v>
      </c>
      <c r="G2056" s="107">
        <f t="shared" si="957"/>
        <v>2.3680537640811128E-3</v>
      </c>
      <c r="H2056" s="108">
        <f t="shared" si="971"/>
        <v>46349</v>
      </c>
      <c r="I2056" s="108">
        <f t="shared" si="958"/>
        <v>46349</v>
      </c>
      <c r="J2056" s="109">
        <f t="shared" si="965"/>
        <v>22</v>
      </c>
      <c r="K2056" s="109">
        <f t="shared" si="981"/>
        <v>4</v>
      </c>
      <c r="L2056" s="8">
        <f t="shared" si="966"/>
        <v>1.00043013</v>
      </c>
      <c r="M2056" s="110">
        <f t="shared" si="980"/>
        <v>1.0023680500000001</v>
      </c>
      <c r="N2056" s="110">
        <f t="shared" si="975"/>
        <v>1.4399776981071779</v>
      </c>
      <c r="O2056" s="103">
        <f t="shared" si="979"/>
        <v>1.4405970699999999</v>
      </c>
      <c r="P2056" s="103">
        <f t="shared" si="959"/>
        <v>103.94098201</v>
      </c>
      <c r="Q2056" s="11">
        <f t="shared" si="974"/>
        <v>0</v>
      </c>
      <c r="R2056" s="7">
        <f t="shared" si="967"/>
        <v>0</v>
      </c>
      <c r="S2056" s="8">
        <f t="shared" si="960"/>
        <v>0</v>
      </c>
      <c r="T2056" s="113">
        <f t="shared" si="968"/>
        <v>0.1047</v>
      </c>
      <c r="U2056" s="111">
        <f t="shared" si="976"/>
        <v>4</v>
      </c>
      <c r="V2056" s="111">
        <v>252</v>
      </c>
      <c r="W2056" s="110">
        <f t="shared" si="961"/>
        <v>1.001581786</v>
      </c>
      <c r="X2056" s="103">
        <f t="shared" si="962"/>
        <v>0.16441238999999999</v>
      </c>
      <c r="Y2056" s="8">
        <f t="shared" si="969"/>
        <v>0</v>
      </c>
      <c r="Z2056" s="114" t="str">
        <f t="shared" si="972"/>
        <v>A+J=</v>
      </c>
      <c r="AA2056" s="108">
        <f t="shared" si="973"/>
        <v>46349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>
        <f t="shared" si="963"/>
        <v>46322</v>
      </c>
      <c r="B2057" s="103">
        <f t="shared" si="956"/>
        <v>104.15773652999999</v>
      </c>
      <c r="C2057" s="103">
        <f t="shared" si="970"/>
        <v>72.151321269999997</v>
      </c>
      <c r="D2057" s="104">
        <f t="shared" si="964"/>
        <v>1209.432</v>
      </c>
      <c r="E2057" s="105">
        <f t="shared" si="977"/>
        <v>1212.296</v>
      </c>
      <c r="F2057" s="106">
        <f t="shared" si="978"/>
        <v>46285</v>
      </c>
      <c r="G2057" s="107">
        <f t="shared" si="957"/>
        <v>2.3680537640811128E-3</v>
      </c>
      <c r="H2057" s="108">
        <f t="shared" si="971"/>
        <v>46349</v>
      </c>
      <c r="I2057" s="108">
        <f t="shared" si="958"/>
        <v>46349</v>
      </c>
      <c r="J2057" s="109">
        <f t="shared" si="965"/>
        <v>22</v>
      </c>
      <c r="K2057" s="109">
        <f t="shared" si="981"/>
        <v>5</v>
      </c>
      <c r="L2057" s="8">
        <f t="shared" si="966"/>
        <v>1.0005377</v>
      </c>
      <c r="M2057" s="110">
        <f t="shared" si="980"/>
        <v>1.0023680500000001</v>
      </c>
      <c r="N2057" s="110">
        <f t="shared" si="975"/>
        <v>1.4399776981071779</v>
      </c>
      <c r="O2057" s="103">
        <f t="shared" si="979"/>
        <v>1.44075197</v>
      </c>
      <c r="P2057" s="103">
        <f t="shared" si="959"/>
        <v>103.95215825</v>
      </c>
      <c r="Q2057" s="11">
        <f t="shared" si="974"/>
        <v>0</v>
      </c>
      <c r="R2057" s="7">
        <f t="shared" si="967"/>
        <v>0</v>
      </c>
      <c r="S2057" s="8">
        <f t="shared" si="960"/>
        <v>0</v>
      </c>
      <c r="T2057" s="113">
        <f t="shared" si="968"/>
        <v>0.1047</v>
      </c>
      <c r="U2057" s="111">
        <f t="shared" si="976"/>
        <v>5</v>
      </c>
      <c r="V2057" s="111">
        <v>252</v>
      </c>
      <c r="W2057" s="110">
        <f t="shared" si="961"/>
        <v>1.001977624</v>
      </c>
      <c r="X2057" s="103">
        <f t="shared" si="962"/>
        <v>0.20557828</v>
      </c>
      <c r="Y2057" s="8">
        <f t="shared" si="969"/>
        <v>0</v>
      </c>
      <c r="Z2057" s="114" t="str">
        <f t="shared" si="972"/>
        <v>A+J=</v>
      </c>
      <c r="AA2057" s="108">
        <f t="shared" si="973"/>
        <v>46349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>
        <f t="shared" si="963"/>
        <v>46323</v>
      </c>
      <c r="B2058" s="103">
        <f t="shared" ref="B2058:B2121" si="982">(P2058+X2058)</f>
        <v>104.21010362</v>
      </c>
      <c r="C2058" s="103">
        <f t="shared" si="970"/>
        <v>72.151321269999997</v>
      </c>
      <c r="D2058" s="104">
        <f t="shared" si="964"/>
        <v>1209.432</v>
      </c>
      <c r="E2058" s="105">
        <f t="shared" si="977"/>
        <v>1212.296</v>
      </c>
      <c r="F2058" s="106">
        <f t="shared" si="978"/>
        <v>46285</v>
      </c>
      <c r="G2058" s="107">
        <f t="shared" ref="G2058:G2121" si="983">(E2058/D2058)-1</f>
        <v>2.3680537640811128E-3</v>
      </c>
      <c r="H2058" s="108">
        <f t="shared" si="971"/>
        <v>46349</v>
      </c>
      <c r="I2058" s="108">
        <f t="shared" ref="I2058:I2121" si="984">IF(A2058&gt;I2057,H2058,I2057)</f>
        <v>46349</v>
      </c>
      <c r="J2058" s="109">
        <f t="shared" si="965"/>
        <v>22</v>
      </c>
      <c r="K2058" s="109">
        <f t="shared" si="981"/>
        <v>6</v>
      </c>
      <c r="L2058" s="8">
        <f t="shared" si="966"/>
        <v>1.0006452699999999</v>
      </c>
      <c r="M2058" s="110">
        <f t="shared" si="980"/>
        <v>1.0023680500000001</v>
      </c>
      <c r="N2058" s="110">
        <f t="shared" si="975"/>
        <v>1.4399776981071779</v>
      </c>
      <c r="O2058" s="103">
        <f t="shared" si="979"/>
        <v>1.4409068700000001</v>
      </c>
      <c r="P2058" s="103">
        <f t="shared" ref="P2058:P2121" si="985">TRUNC(C2058*O2058,8)</f>
        <v>103.96333448999999</v>
      </c>
      <c r="Q2058" s="11">
        <f t="shared" si="974"/>
        <v>0</v>
      </c>
      <c r="R2058" s="7">
        <f t="shared" si="967"/>
        <v>0</v>
      </c>
      <c r="S2058" s="8">
        <f t="shared" ref="S2058:S2121" si="986">IF(R2058&gt;0,TRUNC(R2058*P2058,8),0)</f>
        <v>0</v>
      </c>
      <c r="T2058" s="113">
        <f t="shared" si="968"/>
        <v>0.1047</v>
      </c>
      <c r="U2058" s="111">
        <f t="shared" si="976"/>
        <v>6</v>
      </c>
      <c r="V2058" s="111">
        <v>252</v>
      </c>
      <c r="W2058" s="110">
        <f t="shared" ref="W2058:W2121" si="987">ROUND((1+T2058)^TRUNC((U2058/V2058),9),9)</f>
        <v>1.0023736169999999</v>
      </c>
      <c r="X2058" s="103">
        <f t="shared" ref="X2058:X2121" si="988">TRUNC((P2058*(W2058-1)),8)</f>
        <v>0.24676913</v>
      </c>
      <c r="Y2058" s="8">
        <f t="shared" si="969"/>
        <v>0</v>
      </c>
      <c r="Z2058" s="114" t="str">
        <f t="shared" si="972"/>
        <v>A+J=</v>
      </c>
      <c r="AA2058" s="108">
        <f t="shared" si="973"/>
        <v>46349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>
        <f t="shared" ref="A2059:A2122" si="989">(A2058+1)</f>
        <v>46324</v>
      </c>
      <c r="B2059" s="103">
        <f t="shared" si="982"/>
        <v>104.26249745</v>
      </c>
      <c r="C2059" s="103">
        <f t="shared" si="970"/>
        <v>72.151321269999997</v>
      </c>
      <c r="D2059" s="104">
        <f t="shared" ref="D2059:D2122" si="990">IF(E2059=E2058,D2058,E2058)</f>
        <v>1209.432</v>
      </c>
      <c r="E2059" s="105">
        <f t="shared" si="977"/>
        <v>1212.296</v>
      </c>
      <c r="F2059" s="106">
        <f t="shared" si="978"/>
        <v>46285</v>
      </c>
      <c r="G2059" s="107">
        <f t="shared" si="983"/>
        <v>2.3680537640811128E-3</v>
      </c>
      <c r="H2059" s="108">
        <f t="shared" si="971"/>
        <v>46349</v>
      </c>
      <c r="I2059" s="108">
        <f t="shared" si="984"/>
        <v>46349</v>
      </c>
      <c r="J2059" s="109">
        <f t="shared" ref="J2059:J2122" si="991">IF(I2059=I2058,J2058,NETWORKDAYS(I2058,I2059,$AD$171:$AD$502)-1)</f>
        <v>22</v>
      </c>
      <c r="K2059" s="109">
        <f t="shared" si="981"/>
        <v>7</v>
      </c>
      <c r="L2059" s="8">
        <f t="shared" ref="L2059:L2122" si="992">IF(E2059&lt;D2059,1,TRUNC((E2059/D2059)^TRUNC((K2059/J2059),9),8))</f>
        <v>1.00075286</v>
      </c>
      <c r="M2059" s="110">
        <f t="shared" si="980"/>
        <v>1.0023680500000001</v>
      </c>
      <c r="N2059" s="110">
        <f t="shared" si="975"/>
        <v>1.4399776981071779</v>
      </c>
      <c r="O2059" s="103">
        <f t="shared" si="979"/>
        <v>1.44106179</v>
      </c>
      <c r="P2059" s="103">
        <f t="shared" si="985"/>
        <v>103.97451218</v>
      </c>
      <c r="Q2059" s="11">
        <f t="shared" si="974"/>
        <v>0</v>
      </c>
      <c r="R2059" s="7">
        <f t="shared" ref="R2059:R2122" si="993">IF(Q2059&gt;0,VLOOKUP($A2059,$AD$10:$AI$165,6),0)</f>
        <v>0</v>
      </c>
      <c r="S2059" s="8">
        <f t="shared" si="986"/>
        <v>0</v>
      </c>
      <c r="T2059" s="113">
        <f t="shared" ref="T2059:T2122" si="994">(T2058)</f>
        <v>0.1047</v>
      </c>
      <c r="U2059" s="111">
        <f t="shared" si="976"/>
        <v>7</v>
      </c>
      <c r="V2059" s="111">
        <v>252</v>
      </c>
      <c r="W2059" s="110">
        <f t="shared" si="987"/>
        <v>1.0027697680000001</v>
      </c>
      <c r="X2059" s="103">
        <f t="shared" si="988"/>
        <v>0.28798527000000002</v>
      </c>
      <c r="Y2059" s="8">
        <f t="shared" ref="Y2059:Y2122" si="995">IF(Z2059="INCORPJ=",0,IF(Q2059&gt;0,S2059+X2059,0))</f>
        <v>0</v>
      </c>
      <c r="Z2059" s="114" t="str">
        <f t="shared" si="972"/>
        <v>A+J=</v>
      </c>
      <c r="AA2059" s="108">
        <f t="shared" si="973"/>
        <v>46349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>
        <f t="shared" si="989"/>
        <v>46325</v>
      </c>
      <c r="B2060" s="103">
        <f t="shared" si="982"/>
        <v>104.31491851</v>
      </c>
      <c r="C2060" s="103">
        <f t="shared" ref="C2060:C2123" si="996">TRUNC(IF(Q2059&gt;0,VLOOKUP(A2059,$AD$12:$AE$165,2),C2059),8)</f>
        <v>72.151321269999997</v>
      </c>
      <c r="D2060" s="104">
        <f t="shared" si="990"/>
        <v>1209.432</v>
      </c>
      <c r="E2060" s="105">
        <f t="shared" si="977"/>
        <v>1212.296</v>
      </c>
      <c r="F2060" s="106">
        <f t="shared" si="978"/>
        <v>46285</v>
      </c>
      <c r="G2060" s="107">
        <f t="shared" si="983"/>
        <v>2.3680537640811128E-3</v>
      </c>
      <c r="H2060" s="108">
        <f t="shared" ref="H2060:H2123" si="997">IF(DAY(A2060)=H$9,VLOOKUP(A2060,AH$118:AN$450,4),H2059)</f>
        <v>46349</v>
      </c>
      <c r="I2060" s="108">
        <f t="shared" si="984"/>
        <v>46349</v>
      </c>
      <c r="J2060" s="109">
        <f t="shared" si="991"/>
        <v>22</v>
      </c>
      <c r="K2060" s="109">
        <f t="shared" si="981"/>
        <v>8</v>
      </c>
      <c r="L2060" s="8">
        <f t="shared" si="992"/>
        <v>1.00086046</v>
      </c>
      <c r="M2060" s="110">
        <f t="shared" si="980"/>
        <v>1.0023680500000001</v>
      </c>
      <c r="N2060" s="110">
        <f t="shared" si="975"/>
        <v>1.4399776981071779</v>
      </c>
      <c r="O2060" s="103">
        <f t="shared" si="979"/>
        <v>1.44121674</v>
      </c>
      <c r="P2060" s="103">
        <f t="shared" si="985"/>
        <v>103.98569202</v>
      </c>
      <c r="Q2060" s="11">
        <f t="shared" si="974"/>
        <v>0</v>
      </c>
      <c r="R2060" s="7">
        <f t="shared" si="993"/>
        <v>0</v>
      </c>
      <c r="S2060" s="8">
        <f t="shared" si="986"/>
        <v>0</v>
      </c>
      <c r="T2060" s="113">
        <f t="shared" si="994"/>
        <v>0.1047</v>
      </c>
      <c r="U2060" s="111">
        <f t="shared" si="976"/>
        <v>8</v>
      </c>
      <c r="V2060" s="111">
        <v>252</v>
      </c>
      <c r="W2060" s="110">
        <f t="shared" si="987"/>
        <v>1.003166075</v>
      </c>
      <c r="X2060" s="103">
        <f t="shared" si="988"/>
        <v>0.32922648999999998</v>
      </c>
      <c r="Y2060" s="8">
        <f t="shared" si="995"/>
        <v>0</v>
      </c>
      <c r="Z2060" s="114" t="str">
        <f t="shared" ref="Z2060:Z2123" si="998">IF($Q2059&gt;0,VLOOKUP($A2059,$AD$10:$AM$165,9),Z2059)</f>
        <v>A+J=</v>
      </c>
      <c r="AA2060" s="108">
        <f t="shared" ref="AA2060:AA2123" si="999">IF($Q2059&gt;0,VLOOKUP($A2059,$AD$10:$AM$165,10),AA2059)</f>
        <v>46349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>
        <f t="shared" si="989"/>
        <v>46326</v>
      </c>
      <c r="B2061" s="103">
        <f t="shared" si="982"/>
        <v>104.36736467</v>
      </c>
      <c r="C2061" s="103">
        <f t="shared" si="996"/>
        <v>72.151321269999997</v>
      </c>
      <c r="D2061" s="104">
        <f t="shared" si="990"/>
        <v>1209.432</v>
      </c>
      <c r="E2061" s="105">
        <f t="shared" si="977"/>
        <v>1212.296</v>
      </c>
      <c r="F2061" s="106">
        <f t="shared" si="978"/>
        <v>46285</v>
      </c>
      <c r="G2061" s="107">
        <f t="shared" si="983"/>
        <v>2.3680537640811128E-3</v>
      </c>
      <c r="H2061" s="108">
        <f t="shared" si="997"/>
        <v>46349</v>
      </c>
      <c r="I2061" s="108">
        <f t="shared" si="984"/>
        <v>46349</v>
      </c>
      <c r="J2061" s="109">
        <f t="shared" si="991"/>
        <v>22</v>
      </c>
      <c r="K2061" s="109">
        <f t="shared" si="981"/>
        <v>9</v>
      </c>
      <c r="L2061" s="8">
        <f t="shared" si="992"/>
        <v>1.0009680700000001</v>
      </c>
      <c r="M2061" s="110">
        <f t="shared" si="980"/>
        <v>1.0023680500000001</v>
      </c>
      <c r="N2061" s="110">
        <f t="shared" si="975"/>
        <v>1.4399776981071779</v>
      </c>
      <c r="O2061" s="103">
        <f t="shared" si="979"/>
        <v>1.44137169</v>
      </c>
      <c r="P2061" s="103">
        <f t="shared" si="985"/>
        <v>103.99687187000001</v>
      </c>
      <c r="Q2061" s="11">
        <f t="shared" ref="Q2061:Q2124" si="1000">IF(VLOOKUP(A2061,AD$10:AK$165,8)=VLOOKUP(A2060,AD$10:AK$165,8),0,VLOOKUP(A2061,AD$10:AK$165,8))</f>
        <v>0</v>
      </c>
      <c r="R2061" s="7">
        <f t="shared" si="993"/>
        <v>0</v>
      </c>
      <c r="S2061" s="8">
        <f t="shared" si="986"/>
        <v>0</v>
      </c>
      <c r="T2061" s="113">
        <f t="shared" si="994"/>
        <v>0.1047</v>
      </c>
      <c r="U2061" s="111">
        <f t="shared" si="976"/>
        <v>9</v>
      </c>
      <c r="V2061" s="111">
        <v>252</v>
      </c>
      <c r="W2061" s="110">
        <f t="shared" si="987"/>
        <v>1.0035625379999999</v>
      </c>
      <c r="X2061" s="103">
        <f t="shared" si="988"/>
        <v>0.37049280000000001</v>
      </c>
      <c r="Y2061" s="8">
        <f t="shared" si="995"/>
        <v>0</v>
      </c>
      <c r="Z2061" s="114" t="str">
        <f t="shared" si="998"/>
        <v>A+J=</v>
      </c>
      <c r="AA2061" s="108">
        <f t="shared" si="999"/>
        <v>46349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>
        <f t="shared" si="989"/>
        <v>46327</v>
      </c>
      <c r="B2062" s="103">
        <f t="shared" si="982"/>
        <v>104.36736467</v>
      </c>
      <c r="C2062" s="103">
        <f t="shared" si="996"/>
        <v>72.151321269999997</v>
      </c>
      <c r="D2062" s="104">
        <f t="shared" si="990"/>
        <v>1209.432</v>
      </c>
      <c r="E2062" s="105">
        <f t="shared" si="977"/>
        <v>1212.296</v>
      </c>
      <c r="F2062" s="106">
        <f t="shared" si="978"/>
        <v>46285</v>
      </c>
      <c r="G2062" s="107">
        <f t="shared" si="983"/>
        <v>2.3680537640811128E-3</v>
      </c>
      <c r="H2062" s="108">
        <f t="shared" si="997"/>
        <v>46349</v>
      </c>
      <c r="I2062" s="108">
        <f t="shared" si="984"/>
        <v>46349</v>
      </c>
      <c r="J2062" s="109">
        <f t="shared" si="991"/>
        <v>22</v>
      </c>
      <c r="K2062" s="109">
        <f t="shared" si="981"/>
        <v>9</v>
      </c>
      <c r="L2062" s="8">
        <f t="shared" si="992"/>
        <v>1.0009680700000001</v>
      </c>
      <c r="M2062" s="110">
        <f t="shared" si="980"/>
        <v>1.0023680500000001</v>
      </c>
      <c r="N2062" s="110">
        <f t="shared" si="975"/>
        <v>1.4399776981071779</v>
      </c>
      <c r="O2062" s="103">
        <f t="shared" si="979"/>
        <v>1.44137169</v>
      </c>
      <c r="P2062" s="103">
        <f t="shared" si="985"/>
        <v>103.99687187000001</v>
      </c>
      <c r="Q2062" s="11">
        <f t="shared" si="1000"/>
        <v>0</v>
      </c>
      <c r="R2062" s="7">
        <f t="shared" si="993"/>
        <v>0</v>
      </c>
      <c r="S2062" s="8">
        <f t="shared" si="986"/>
        <v>0</v>
      </c>
      <c r="T2062" s="113">
        <f t="shared" si="994"/>
        <v>0.1047</v>
      </c>
      <c r="U2062" s="111">
        <f t="shared" si="976"/>
        <v>9</v>
      </c>
      <c r="V2062" s="111">
        <v>252</v>
      </c>
      <c r="W2062" s="110">
        <f t="shared" si="987"/>
        <v>1.0035625379999999</v>
      </c>
      <c r="X2062" s="103">
        <f t="shared" si="988"/>
        <v>0.37049280000000001</v>
      </c>
      <c r="Y2062" s="8">
        <f t="shared" si="995"/>
        <v>0</v>
      </c>
      <c r="Z2062" s="114" t="str">
        <f t="shared" si="998"/>
        <v>A+J=</v>
      </c>
      <c r="AA2062" s="108">
        <f t="shared" si="999"/>
        <v>46349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>
        <f t="shared" si="989"/>
        <v>46328</v>
      </c>
      <c r="B2063" s="103">
        <f t="shared" si="982"/>
        <v>104.36736467</v>
      </c>
      <c r="C2063" s="103">
        <f t="shared" si="996"/>
        <v>72.151321269999997</v>
      </c>
      <c r="D2063" s="104">
        <f t="shared" si="990"/>
        <v>1209.432</v>
      </c>
      <c r="E2063" s="105">
        <f t="shared" si="977"/>
        <v>1212.296</v>
      </c>
      <c r="F2063" s="106">
        <f t="shared" si="978"/>
        <v>46285</v>
      </c>
      <c r="G2063" s="107">
        <f t="shared" si="983"/>
        <v>2.3680537640811128E-3</v>
      </c>
      <c r="H2063" s="108">
        <f t="shared" si="997"/>
        <v>46349</v>
      </c>
      <c r="I2063" s="108">
        <f t="shared" si="984"/>
        <v>46349</v>
      </c>
      <c r="J2063" s="109">
        <f t="shared" si="991"/>
        <v>22</v>
      </c>
      <c r="K2063" s="109">
        <f t="shared" si="981"/>
        <v>9</v>
      </c>
      <c r="L2063" s="8">
        <f t="shared" si="992"/>
        <v>1.0009680700000001</v>
      </c>
      <c r="M2063" s="110">
        <f t="shared" si="980"/>
        <v>1.0023680500000001</v>
      </c>
      <c r="N2063" s="110">
        <f t="shared" si="975"/>
        <v>1.4399776981071779</v>
      </c>
      <c r="O2063" s="103">
        <f t="shared" si="979"/>
        <v>1.44137169</v>
      </c>
      <c r="P2063" s="103">
        <f t="shared" si="985"/>
        <v>103.99687187000001</v>
      </c>
      <c r="Q2063" s="11">
        <f t="shared" si="1000"/>
        <v>0</v>
      </c>
      <c r="R2063" s="7">
        <f t="shared" si="993"/>
        <v>0</v>
      </c>
      <c r="S2063" s="8">
        <f t="shared" si="986"/>
        <v>0</v>
      </c>
      <c r="T2063" s="113">
        <f t="shared" si="994"/>
        <v>0.1047</v>
      </c>
      <c r="U2063" s="111">
        <f t="shared" si="976"/>
        <v>9</v>
      </c>
      <c r="V2063" s="111">
        <v>252</v>
      </c>
      <c r="W2063" s="110">
        <f t="shared" si="987"/>
        <v>1.0035625379999999</v>
      </c>
      <c r="X2063" s="103">
        <f t="shared" si="988"/>
        <v>0.37049280000000001</v>
      </c>
      <c r="Y2063" s="8">
        <f t="shared" si="995"/>
        <v>0</v>
      </c>
      <c r="Z2063" s="114" t="str">
        <f t="shared" si="998"/>
        <v>A+J=</v>
      </c>
      <c r="AA2063" s="108">
        <f t="shared" si="999"/>
        <v>46349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>
        <f t="shared" si="989"/>
        <v>46329</v>
      </c>
      <c r="B2064" s="103">
        <f t="shared" si="982"/>
        <v>104.36736467</v>
      </c>
      <c r="C2064" s="103">
        <f t="shared" si="996"/>
        <v>72.151321269999997</v>
      </c>
      <c r="D2064" s="104">
        <f t="shared" si="990"/>
        <v>1209.432</v>
      </c>
      <c r="E2064" s="105">
        <f t="shared" si="977"/>
        <v>1212.296</v>
      </c>
      <c r="F2064" s="106">
        <f t="shared" si="978"/>
        <v>46285</v>
      </c>
      <c r="G2064" s="107">
        <f t="shared" si="983"/>
        <v>2.3680537640811128E-3</v>
      </c>
      <c r="H2064" s="108">
        <f t="shared" si="997"/>
        <v>46349</v>
      </c>
      <c r="I2064" s="108">
        <f t="shared" si="984"/>
        <v>46349</v>
      </c>
      <c r="J2064" s="109">
        <f t="shared" si="991"/>
        <v>22</v>
      </c>
      <c r="K2064" s="109">
        <f t="shared" si="981"/>
        <v>9</v>
      </c>
      <c r="L2064" s="8">
        <f t="shared" si="992"/>
        <v>1.0009680700000001</v>
      </c>
      <c r="M2064" s="110">
        <f t="shared" si="980"/>
        <v>1.0023680500000001</v>
      </c>
      <c r="N2064" s="110">
        <f t="shared" si="975"/>
        <v>1.4399776981071779</v>
      </c>
      <c r="O2064" s="103">
        <f t="shared" si="979"/>
        <v>1.44137169</v>
      </c>
      <c r="P2064" s="103">
        <f t="shared" si="985"/>
        <v>103.99687187000001</v>
      </c>
      <c r="Q2064" s="11">
        <f t="shared" si="1000"/>
        <v>0</v>
      </c>
      <c r="R2064" s="7">
        <f t="shared" si="993"/>
        <v>0</v>
      </c>
      <c r="S2064" s="8">
        <f t="shared" si="986"/>
        <v>0</v>
      </c>
      <c r="T2064" s="113">
        <f t="shared" si="994"/>
        <v>0.1047</v>
      </c>
      <c r="U2064" s="111">
        <f t="shared" si="976"/>
        <v>9</v>
      </c>
      <c r="V2064" s="111">
        <v>252</v>
      </c>
      <c r="W2064" s="110">
        <f t="shared" si="987"/>
        <v>1.0035625379999999</v>
      </c>
      <c r="X2064" s="103">
        <f t="shared" si="988"/>
        <v>0.37049280000000001</v>
      </c>
      <c r="Y2064" s="8">
        <f t="shared" si="995"/>
        <v>0</v>
      </c>
      <c r="Z2064" s="114" t="str">
        <f t="shared" si="998"/>
        <v>A+J=</v>
      </c>
      <c r="AA2064" s="108">
        <f t="shared" si="999"/>
        <v>46349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>
        <f t="shared" si="989"/>
        <v>46330</v>
      </c>
      <c r="B2065" s="103">
        <f t="shared" si="982"/>
        <v>104.41983747</v>
      </c>
      <c r="C2065" s="103">
        <f t="shared" si="996"/>
        <v>72.151321269999997</v>
      </c>
      <c r="D2065" s="104">
        <f t="shared" si="990"/>
        <v>1209.432</v>
      </c>
      <c r="E2065" s="105">
        <f t="shared" si="977"/>
        <v>1212.296</v>
      </c>
      <c r="F2065" s="106">
        <f t="shared" si="978"/>
        <v>46285</v>
      </c>
      <c r="G2065" s="107">
        <f t="shared" si="983"/>
        <v>2.3680537640811128E-3</v>
      </c>
      <c r="H2065" s="108">
        <f t="shared" si="997"/>
        <v>46349</v>
      </c>
      <c r="I2065" s="108">
        <f t="shared" si="984"/>
        <v>46349</v>
      </c>
      <c r="J2065" s="109">
        <f t="shared" si="991"/>
        <v>22</v>
      </c>
      <c r="K2065" s="109">
        <f t="shared" si="981"/>
        <v>10</v>
      </c>
      <c r="L2065" s="8">
        <f t="shared" si="992"/>
        <v>1.00107569</v>
      </c>
      <c r="M2065" s="110">
        <f t="shared" si="980"/>
        <v>1.0023680500000001</v>
      </c>
      <c r="N2065" s="110">
        <f t="shared" si="975"/>
        <v>1.4399776981071779</v>
      </c>
      <c r="O2065" s="103">
        <f t="shared" si="979"/>
        <v>1.4415266600000001</v>
      </c>
      <c r="P2065" s="103">
        <f t="shared" si="985"/>
        <v>104.00805316</v>
      </c>
      <c r="Q2065" s="11">
        <f t="shared" si="1000"/>
        <v>0</v>
      </c>
      <c r="R2065" s="7">
        <f t="shared" si="993"/>
        <v>0</v>
      </c>
      <c r="S2065" s="8">
        <f t="shared" si="986"/>
        <v>0</v>
      </c>
      <c r="T2065" s="113">
        <f t="shared" si="994"/>
        <v>0.1047</v>
      </c>
      <c r="U2065" s="111">
        <f t="shared" si="976"/>
        <v>10</v>
      </c>
      <c r="V2065" s="111">
        <v>252</v>
      </c>
      <c r="W2065" s="110">
        <f t="shared" si="987"/>
        <v>1.003959158</v>
      </c>
      <c r="X2065" s="103">
        <f t="shared" si="988"/>
        <v>0.41178430999999999</v>
      </c>
      <c r="Y2065" s="8">
        <f t="shared" si="995"/>
        <v>0</v>
      </c>
      <c r="Z2065" s="114" t="str">
        <f t="shared" si="998"/>
        <v>A+J=</v>
      </c>
      <c r="AA2065" s="108">
        <f t="shared" si="999"/>
        <v>46349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>
        <f t="shared" si="989"/>
        <v>46331</v>
      </c>
      <c r="B2066" s="103">
        <f t="shared" si="982"/>
        <v>104.47233692</v>
      </c>
      <c r="C2066" s="103">
        <f t="shared" si="996"/>
        <v>72.151321269999997</v>
      </c>
      <c r="D2066" s="104">
        <f t="shared" si="990"/>
        <v>1209.432</v>
      </c>
      <c r="E2066" s="105">
        <f t="shared" si="977"/>
        <v>1212.296</v>
      </c>
      <c r="F2066" s="106">
        <f t="shared" si="978"/>
        <v>46285</v>
      </c>
      <c r="G2066" s="107">
        <f t="shared" si="983"/>
        <v>2.3680537640811128E-3</v>
      </c>
      <c r="H2066" s="108">
        <f t="shared" si="997"/>
        <v>46349</v>
      </c>
      <c r="I2066" s="108">
        <f t="shared" si="984"/>
        <v>46349</v>
      </c>
      <c r="J2066" s="109">
        <f t="shared" si="991"/>
        <v>22</v>
      </c>
      <c r="K2066" s="109">
        <f t="shared" si="981"/>
        <v>11</v>
      </c>
      <c r="L2066" s="8">
        <f t="shared" si="992"/>
        <v>1.00118332</v>
      </c>
      <c r="M2066" s="110">
        <f t="shared" si="980"/>
        <v>1.0023680500000001</v>
      </c>
      <c r="N2066" s="110">
        <f t="shared" si="975"/>
        <v>1.4399776981071779</v>
      </c>
      <c r="O2066" s="103">
        <f t="shared" si="979"/>
        <v>1.44168165</v>
      </c>
      <c r="P2066" s="103">
        <f t="shared" si="985"/>
        <v>104.01923589</v>
      </c>
      <c r="Q2066" s="11">
        <f t="shared" si="1000"/>
        <v>0</v>
      </c>
      <c r="R2066" s="7">
        <f t="shared" si="993"/>
        <v>0</v>
      </c>
      <c r="S2066" s="8">
        <f t="shared" si="986"/>
        <v>0</v>
      </c>
      <c r="T2066" s="113">
        <f t="shared" si="994"/>
        <v>0.1047</v>
      </c>
      <c r="U2066" s="111">
        <f t="shared" si="976"/>
        <v>11</v>
      </c>
      <c r="V2066" s="111">
        <v>252</v>
      </c>
      <c r="W2066" s="110">
        <f t="shared" si="987"/>
        <v>1.004355935</v>
      </c>
      <c r="X2066" s="103">
        <f t="shared" si="988"/>
        <v>0.45310103000000002</v>
      </c>
      <c r="Y2066" s="8">
        <f t="shared" si="995"/>
        <v>0</v>
      </c>
      <c r="Z2066" s="114" t="str">
        <f t="shared" si="998"/>
        <v>A+J=</v>
      </c>
      <c r="AA2066" s="108">
        <f t="shared" si="999"/>
        <v>46349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>
        <f t="shared" si="989"/>
        <v>46332</v>
      </c>
      <c r="B2067" s="103">
        <f t="shared" si="982"/>
        <v>104.52486302000001</v>
      </c>
      <c r="C2067" s="103">
        <f t="shared" si="996"/>
        <v>72.151321269999997</v>
      </c>
      <c r="D2067" s="104">
        <f t="shared" si="990"/>
        <v>1209.432</v>
      </c>
      <c r="E2067" s="105">
        <f t="shared" si="977"/>
        <v>1212.296</v>
      </c>
      <c r="F2067" s="106">
        <f t="shared" si="978"/>
        <v>46285</v>
      </c>
      <c r="G2067" s="107">
        <f t="shared" si="983"/>
        <v>2.3680537640811128E-3</v>
      </c>
      <c r="H2067" s="108">
        <f t="shared" si="997"/>
        <v>46349</v>
      </c>
      <c r="I2067" s="108">
        <f t="shared" si="984"/>
        <v>46349</v>
      </c>
      <c r="J2067" s="109">
        <f t="shared" si="991"/>
        <v>22</v>
      </c>
      <c r="K2067" s="109">
        <f t="shared" si="981"/>
        <v>12</v>
      </c>
      <c r="L2067" s="8">
        <f t="shared" si="992"/>
        <v>1.0012909699999999</v>
      </c>
      <c r="M2067" s="110">
        <f t="shared" si="980"/>
        <v>1.0023680500000001</v>
      </c>
      <c r="N2067" s="110">
        <f t="shared" si="975"/>
        <v>1.4399776981071779</v>
      </c>
      <c r="O2067" s="103">
        <f t="shared" si="979"/>
        <v>1.4418366600000001</v>
      </c>
      <c r="P2067" s="103">
        <f t="shared" si="985"/>
        <v>104.03042007000001</v>
      </c>
      <c r="Q2067" s="11">
        <f t="shared" si="1000"/>
        <v>0</v>
      </c>
      <c r="R2067" s="7">
        <f t="shared" si="993"/>
        <v>0</v>
      </c>
      <c r="S2067" s="8">
        <f t="shared" si="986"/>
        <v>0</v>
      </c>
      <c r="T2067" s="113">
        <f t="shared" si="994"/>
        <v>0.1047</v>
      </c>
      <c r="U2067" s="111">
        <f t="shared" si="976"/>
        <v>12</v>
      </c>
      <c r="V2067" s="111">
        <v>252</v>
      </c>
      <c r="W2067" s="110">
        <f t="shared" si="987"/>
        <v>1.004752869</v>
      </c>
      <c r="X2067" s="103">
        <f t="shared" si="988"/>
        <v>0.49444294999999999</v>
      </c>
      <c r="Y2067" s="8">
        <f t="shared" si="995"/>
        <v>0</v>
      </c>
      <c r="Z2067" s="114" t="str">
        <f t="shared" si="998"/>
        <v>A+J=</v>
      </c>
      <c r="AA2067" s="108">
        <f t="shared" si="999"/>
        <v>46349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>
        <f t="shared" si="989"/>
        <v>46333</v>
      </c>
      <c r="B2068" s="103">
        <f t="shared" si="982"/>
        <v>104.57741435000001</v>
      </c>
      <c r="C2068" s="103">
        <f t="shared" si="996"/>
        <v>72.151321269999997</v>
      </c>
      <c r="D2068" s="104">
        <f t="shared" si="990"/>
        <v>1209.432</v>
      </c>
      <c r="E2068" s="105">
        <f t="shared" si="977"/>
        <v>1212.296</v>
      </c>
      <c r="F2068" s="106">
        <f t="shared" si="978"/>
        <v>46285</v>
      </c>
      <c r="G2068" s="107">
        <f t="shared" si="983"/>
        <v>2.3680537640811128E-3</v>
      </c>
      <c r="H2068" s="108">
        <f t="shared" si="997"/>
        <v>46349</v>
      </c>
      <c r="I2068" s="108">
        <f t="shared" si="984"/>
        <v>46349</v>
      </c>
      <c r="J2068" s="109">
        <f t="shared" si="991"/>
        <v>22</v>
      </c>
      <c r="K2068" s="109">
        <f t="shared" si="981"/>
        <v>13</v>
      </c>
      <c r="L2068" s="8">
        <f t="shared" si="992"/>
        <v>1.00139862</v>
      </c>
      <c r="M2068" s="110">
        <f t="shared" si="980"/>
        <v>1.0023680500000001</v>
      </c>
      <c r="N2068" s="110">
        <f t="shared" si="975"/>
        <v>1.4399776981071779</v>
      </c>
      <c r="O2068" s="103">
        <f t="shared" si="979"/>
        <v>1.4419916699999999</v>
      </c>
      <c r="P2068" s="103">
        <f t="shared" si="985"/>
        <v>104.04160425000001</v>
      </c>
      <c r="Q2068" s="11">
        <f t="shared" si="1000"/>
        <v>0</v>
      </c>
      <c r="R2068" s="7">
        <f t="shared" si="993"/>
        <v>0</v>
      </c>
      <c r="S2068" s="8">
        <f t="shared" si="986"/>
        <v>0</v>
      </c>
      <c r="T2068" s="113">
        <f t="shared" si="994"/>
        <v>0.1047</v>
      </c>
      <c r="U2068" s="111">
        <f t="shared" si="976"/>
        <v>13</v>
      </c>
      <c r="V2068" s="111">
        <v>252</v>
      </c>
      <c r="W2068" s="110">
        <f t="shared" si="987"/>
        <v>1.00514996</v>
      </c>
      <c r="X2068" s="103">
        <f t="shared" si="988"/>
        <v>0.53581009999999996</v>
      </c>
      <c r="Y2068" s="8">
        <f t="shared" si="995"/>
        <v>0</v>
      </c>
      <c r="Z2068" s="114" t="str">
        <f t="shared" si="998"/>
        <v>A+J=</v>
      </c>
      <c r="AA2068" s="108">
        <f t="shared" si="999"/>
        <v>46349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>
        <f t="shared" si="989"/>
        <v>46334</v>
      </c>
      <c r="B2069" s="103">
        <f t="shared" si="982"/>
        <v>104.57741435000001</v>
      </c>
      <c r="C2069" s="103">
        <f t="shared" si="996"/>
        <v>72.151321269999997</v>
      </c>
      <c r="D2069" s="104">
        <f t="shared" si="990"/>
        <v>1209.432</v>
      </c>
      <c r="E2069" s="105">
        <f t="shared" si="977"/>
        <v>1212.296</v>
      </c>
      <c r="F2069" s="106">
        <f t="shared" si="978"/>
        <v>46285</v>
      </c>
      <c r="G2069" s="107">
        <f t="shared" si="983"/>
        <v>2.3680537640811128E-3</v>
      </c>
      <c r="H2069" s="108">
        <f t="shared" si="997"/>
        <v>46349</v>
      </c>
      <c r="I2069" s="108">
        <f t="shared" si="984"/>
        <v>46349</v>
      </c>
      <c r="J2069" s="109">
        <f t="shared" si="991"/>
        <v>22</v>
      </c>
      <c r="K2069" s="109">
        <f t="shared" si="981"/>
        <v>13</v>
      </c>
      <c r="L2069" s="8">
        <f t="shared" si="992"/>
        <v>1.00139862</v>
      </c>
      <c r="M2069" s="110">
        <f t="shared" si="980"/>
        <v>1.0023680500000001</v>
      </c>
      <c r="N2069" s="110">
        <f t="shared" si="975"/>
        <v>1.4399776981071779</v>
      </c>
      <c r="O2069" s="103">
        <f t="shared" si="979"/>
        <v>1.4419916699999999</v>
      </c>
      <c r="P2069" s="103">
        <f t="shared" si="985"/>
        <v>104.04160425000001</v>
      </c>
      <c r="Q2069" s="11">
        <f t="shared" si="1000"/>
        <v>0</v>
      </c>
      <c r="R2069" s="7">
        <f t="shared" si="993"/>
        <v>0</v>
      </c>
      <c r="S2069" s="8">
        <f t="shared" si="986"/>
        <v>0</v>
      </c>
      <c r="T2069" s="113">
        <f t="shared" si="994"/>
        <v>0.1047</v>
      </c>
      <c r="U2069" s="111">
        <f t="shared" si="976"/>
        <v>13</v>
      </c>
      <c r="V2069" s="111">
        <v>252</v>
      </c>
      <c r="W2069" s="110">
        <f t="shared" si="987"/>
        <v>1.00514996</v>
      </c>
      <c r="X2069" s="103">
        <f t="shared" si="988"/>
        <v>0.53581009999999996</v>
      </c>
      <c r="Y2069" s="8">
        <f t="shared" si="995"/>
        <v>0</v>
      </c>
      <c r="Z2069" s="114" t="str">
        <f t="shared" si="998"/>
        <v>A+J=</v>
      </c>
      <c r="AA2069" s="108">
        <f t="shared" si="999"/>
        <v>46349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>
        <f t="shared" si="989"/>
        <v>46335</v>
      </c>
      <c r="B2070" s="103">
        <f t="shared" si="982"/>
        <v>104.57741435000001</v>
      </c>
      <c r="C2070" s="103">
        <f t="shared" si="996"/>
        <v>72.151321269999997</v>
      </c>
      <c r="D2070" s="104">
        <f t="shared" si="990"/>
        <v>1209.432</v>
      </c>
      <c r="E2070" s="105">
        <f t="shared" si="977"/>
        <v>1212.296</v>
      </c>
      <c r="F2070" s="106">
        <f t="shared" si="978"/>
        <v>46285</v>
      </c>
      <c r="G2070" s="107">
        <f t="shared" si="983"/>
        <v>2.3680537640811128E-3</v>
      </c>
      <c r="H2070" s="108">
        <f t="shared" si="997"/>
        <v>46349</v>
      </c>
      <c r="I2070" s="108">
        <f t="shared" si="984"/>
        <v>46349</v>
      </c>
      <c r="J2070" s="109">
        <f t="shared" si="991"/>
        <v>22</v>
      </c>
      <c r="K2070" s="109">
        <f t="shared" si="981"/>
        <v>13</v>
      </c>
      <c r="L2070" s="8">
        <f t="shared" si="992"/>
        <v>1.00139862</v>
      </c>
      <c r="M2070" s="110">
        <f t="shared" si="980"/>
        <v>1.0023680500000001</v>
      </c>
      <c r="N2070" s="110">
        <f t="shared" si="975"/>
        <v>1.4399776981071779</v>
      </c>
      <c r="O2070" s="103">
        <f t="shared" si="979"/>
        <v>1.4419916699999999</v>
      </c>
      <c r="P2070" s="103">
        <f t="shared" si="985"/>
        <v>104.04160425000001</v>
      </c>
      <c r="Q2070" s="11">
        <f t="shared" si="1000"/>
        <v>0</v>
      </c>
      <c r="R2070" s="7">
        <f t="shared" si="993"/>
        <v>0</v>
      </c>
      <c r="S2070" s="8">
        <f t="shared" si="986"/>
        <v>0</v>
      </c>
      <c r="T2070" s="113">
        <f t="shared" si="994"/>
        <v>0.1047</v>
      </c>
      <c r="U2070" s="111">
        <f t="shared" si="976"/>
        <v>13</v>
      </c>
      <c r="V2070" s="111">
        <v>252</v>
      </c>
      <c r="W2070" s="110">
        <f t="shared" si="987"/>
        <v>1.00514996</v>
      </c>
      <c r="X2070" s="103">
        <f t="shared" si="988"/>
        <v>0.53581009999999996</v>
      </c>
      <c r="Y2070" s="8">
        <f t="shared" si="995"/>
        <v>0</v>
      </c>
      <c r="Z2070" s="114" t="str">
        <f t="shared" si="998"/>
        <v>A+J=</v>
      </c>
      <c r="AA2070" s="108">
        <f t="shared" si="999"/>
        <v>46349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>
        <f t="shared" si="989"/>
        <v>46336</v>
      </c>
      <c r="B2071" s="103">
        <f t="shared" si="982"/>
        <v>104.62999368</v>
      </c>
      <c r="C2071" s="103">
        <f t="shared" si="996"/>
        <v>72.151321269999997</v>
      </c>
      <c r="D2071" s="104">
        <f t="shared" si="990"/>
        <v>1209.432</v>
      </c>
      <c r="E2071" s="105">
        <f t="shared" si="977"/>
        <v>1212.296</v>
      </c>
      <c r="F2071" s="106">
        <f t="shared" si="978"/>
        <v>46285</v>
      </c>
      <c r="G2071" s="107">
        <f t="shared" si="983"/>
        <v>2.3680537640811128E-3</v>
      </c>
      <c r="H2071" s="108">
        <f t="shared" si="997"/>
        <v>46349</v>
      </c>
      <c r="I2071" s="108">
        <f t="shared" si="984"/>
        <v>46349</v>
      </c>
      <c r="J2071" s="109">
        <f t="shared" si="991"/>
        <v>22</v>
      </c>
      <c r="K2071" s="109">
        <f t="shared" si="981"/>
        <v>14</v>
      </c>
      <c r="L2071" s="8">
        <f t="shared" si="992"/>
        <v>1.00150629</v>
      </c>
      <c r="M2071" s="110">
        <f t="shared" si="980"/>
        <v>1.0023680500000001</v>
      </c>
      <c r="N2071" s="110">
        <f t="shared" si="975"/>
        <v>1.4399776981071779</v>
      </c>
      <c r="O2071" s="103">
        <f t="shared" si="979"/>
        <v>1.44214672</v>
      </c>
      <c r="P2071" s="103">
        <f t="shared" si="985"/>
        <v>104.05279131</v>
      </c>
      <c r="Q2071" s="11">
        <f t="shared" si="1000"/>
        <v>0</v>
      </c>
      <c r="R2071" s="7">
        <f t="shared" si="993"/>
        <v>0</v>
      </c>
      <c r="S2071" s="8">
        <f t="shared" si="986"/>
        <v>0</v>
      </c>
      <c r="T2071" s="113">
        <f t="shared" si="994"/>
        <v>0.1047</v>
      </c>
      <c r="U2071" s="111">
        <f t="shared" si="976"/>
        <v>14</v>
      </c>
      <c r="V2071" s="111">
        <v>252</v>
      </c>
      <c r="W2071" s="110">
        <f t="shared" si="987"/>
        <v>1.005547207</v>
      </c>
      <c r="X2071" s="103">
        <f t="shared" si="988"/>
        <v>0.57720236999999996</v>
      </c>
      <c r="Y2071" s="8">
        <f t="shared" si="995"/>
        <v>0</v>
      </c>
      <c r="Z2071" s="114" t="str">
        <f t="shared" si="998"/>
        <v>A+J=</v>
      </c>
      <c r="AA2071" s="108">
        <f t="shared" si="999"/>
        <v>46349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>
        <f t="shared" si="989"/>
        <v>46337</v>
      </c>
      <c r="B2072" s="103">
        <f t="shared" si="982"/>
        <v>104.68259834</v>
      </c>
      <c r="C2072" s="103">
        <f t="shared" si="996"/>
        <v>72.151321269999997</v>
      </c>
      <c r="D2072" s="104">
        <f t="shared" si="990"/>
        <v>1209.432</v>
      </c>
      <c r="E2072" s="105">
        <f t="shared" si="977"/>
        <v>1212.296</v>
      </c>
      <c r="F2072" s="106">
        <f t="shared" si="978"/>
        <v>46285</v>
      </c>
      <c r="G2072" s="107">
        <f t="shared" si="983"/>
        <v>2.3680537640811128E-3</v>
      </c>
      <c r="H2072" s="108">
        <f t="shared" si="997"/>
        <v>46349</v>
      </c>
      <c r="I2072" s="108">
        <f t="shared" si="984"/>
        <v>46349</v>
      </c>
      <c r="J2072" s="109">
        <f t="shared" si="991"/>
        <v>22</v>
      </c>
      <c r="K2072" s="109">
        <f t="shared" si="981"/>
        <v>15</v>
      </c>
      <c r="L2072" s="8">
        <f t="shared" si="992"/>
        <v>1.00161397</v>
      </c>
      <c r="M2072" s="110">
        <f t="shared" si="980"/>
        <v>1.0023680500000001</v>
      </c>
      <c r="N2072" s="110">
        <f t="shared" si="975"/>
        <v>1.4399776981071779</v>
      </c>
      <c r="O2072" s="103">
        <f t="shared" si="979"/>
        <v>1.44230177</v>
      </c>
      <c r="P2072" s="103">
        <f t="shared" si="985"/>
        <v>104.06397837</v>
      </c>
      <c r="Q2072" s="11">
        <f t="shared" si="1000"/>
        <v>0</v>
      </c>
      <c r="R2072" s="7">
        <f t="shared" si="993"/>
        <v>0</v>
      </c>
      <c r="S2072" s="8">
        <f t="shared" si="986"/>
        <v>0</v>
      </c>
      <c r="T2072" s="113">
        <f t="shared" si="994"/>
        <v>0.1047</v>
      </c>
      <c r="U2072" s="111">
        <f t="shared" si="976"/>
        <v>15</v>
      </c>
      <c r="V2072" s="111">
        <v>252</v>
      </c>
      <c r="W2072" s="110">
        <f t="shared" si="987"/>
        <v>1.005944612</v>
      </c>
      <c r="X2072" s="103">
        <f t="shared" si="988"/>
        <v>0.61861997000000002</v>
      </c>
      <c r="Y2072" s="8">
        <f t="shared" si="995"/>
        <v>0</v>
      </c>
      <c r="Z2072" s="114" t="str">
        <f t="shared" si="998"/>
        <v>A+J=</v>
      </c>
      <c r="AA2072" s="108">
        <f t="shared" si="999"/>
        <v>46349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>
        <f t="shared" si="989"/>
        <v>46338</v>
      </c>
      <c r="B2073" s="103">
        <f t="shared" si="982"/>
        <v>104.73523031000001</v>
      </c>
      <c r="C2073" s="103">
        <f t="shared" si="996"/>
        <v>72.151321269999997</v>
      </c>
      <c r="D2073" s="104">
        <f t="shared" si="990"/>
        <v>1209.432</v>
      </c>
      <c r="E2073" s="105">
        <f t="shared" si="977"/>
        <v>1212.296</v>
      </c>
      <c r="F2073" s="106">
        <f t="shared" si="978"/>
        <v>46285</v>
      </c>
      <c r="G2073" s="107">
        <f t="shared" si="983"/>
        <v>2.3680537640811128E-3</v>
      </c>
      <c r="H2073" s="108">
        <f t="shared" si="997"/>
        <v>46349</v>
      </c>
      <c r="I2073" s="108">
        <f t="shared" si="984"/>
        <v>46349</v>
      </c>
      <c r="J2073" s="109">
        <f t="shared" si="991"/>
        <v>22</v>
      </c>
      <c r="K2073" s="109">
        <f t="shared" si="981"/>
        <v>16</v>
      </c>
      <c r="L2073" s="8">
        <f t="shared" si="992"/>
        <v>1.0017216600000001</v>
      </c>
      <c r="M2073" s="110">
        <f t="shared" si="980"/>
        <v>1.0023680500000001</v>
      </c>
      <c r="N2073" s="110">
        <f t="shared" si="975"/>
        <v>1.4399776981071779</v>
      </c>
      <c r="O2073" s="103">
        <f t="shared" si="979"/>
        <v>1.4424568499999999</v>
      </c>
      <c r="P2073" s="103">
        <f t="shared" si="985"/>
        <v>104.0751676</v>
      </c>
      <c r="Q2073" s="11">
        <f t="shared" si="1000"/>
        <v>0</v>
      </c>
      <c r="R2073" s="7">
        <f t="shared" si="993"/>
        <v>0</v>
      </c>
      <c r="S2073" s="8">
        <f t="shared" si="986"/>
        <v>0</v>
      </c>
      <c r="T2073" s="113">
        <f t="shared" si="994"/>
        <v>0.1047</v>
      </c>
      <c r="U2073" s="111">
        <f t="shared" si="976"/>
        <v>16</v>
      </c>
      <c r="V2073" s="111">
        <v>252</v>
      </c>
      <c r="W2073" s="110">
        <f t="shared" si="987"/>
        <v>1.006342173</v>
      </c>
      <c r="X2073" s="103">
        <f t="shared" si="988"/>
        <v>0.66006271000000005</v>
      </c>
      <c r="Y2073" s="8">
        <f t="shared" si="995"/>
        <v>0</v>
      </c>
      <c r="Z2073" s="114" t="str">
        <f t="shared" si="998"/>
        <v>A+J=</v>
      </c>
      <c r="AA2073" s="108">
        <f t="shared" si="999"/>
        <v>46349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>
        <f t="shared" si="989"/>
        <v>46339</v>
      </c>
      <c r="B2074" s="103">
        <f t="shared" si="982"/>
        <v>104.78788762000001</v>
      </c>
      <c r="C2074" s="103">
        <f t="shared" si="996"/>
        <v>72.151321269999997</v>
      </c>
      <c r="D2074" s="104">
        <f t="shared" si="990"/>
        <v>1209.432</v>
      </c>
      <c r="E2074" s="105">
        <f t="shared" si="977"/>
        <v>1212.296</v>
      </c>
      <c r="F2074" s="106">
        <f t="shared" si="978"/>
        <v>46285</v>
      </c>
      <c r="G2074" s="107">
        <f t="shared" si="983"/>
        <v>2.3680537640811128E-3</v>
      </c>
      <c r="H2074" s="108">
        <f t="shared" si="997"/>
        <v>46349</v>
      </c>
      <c r="I2074" s="108">
        <f t="shared" si="984"/>
        <v>46349</v>
      </c>
      <c r="J2074" s="109">
        <f t="shared" si="991"/>
        <v>22</v>
      </c>
      <c r="K2074" s="109">
        <f t="shared" si="981"/>
        <v>17</v>
      </c>
      <c r="L2074" s="8">
        <f t="shared" si="992"/>
        <v>1.0018293599999999</v>
      </c>
      <c r="M2074" s="110">
        <f t="shared" si="980"/>
        <v>1.0023680500000001</v>
      </c>
      <c r="N2074" s="110">
        <f t="shared" si="975"/>
        <v>1.4399776981071779</v>
      </c>
      <c r="O2074" s="103">
        <f t="shared" si="979"/>
        <v>1.44261193</v>
      </c>
      <c r="P2074" s="103">
        <f t="shared" si="985"/>
        <v>104.08635682000001</v>
      </c>
      <c r="Q2074" s="11">
        <f t="shared" si="1000"/>
        <v>0</v>
      </c>
      <c r="R2074" s="7">
        <f t="shared" si="993"/>
        <v>0</v>
      </c>
      <c r="S2074" s="8">
        <f t="shared" si="986"/>
        <v>0</v>
      </c>
      <c r="T2074" s="113">
        <f t="shared" si="994"/>
        <v>0.1047</v>
      </c>
      <c r="U2074" s="111">
        <f t="shared" si="976"/>
        <v>17</v>
      </c>
      <c r="V2074" s="111">
        <v>252</v>
      </c>
      <c r="W2074" s="110">
        <f t="shared" si="987"/>
        <v>1.0067398919999999</v>
      </c>
      <c r="X2074" s="103">
        <f t="shared" si="988"/>
        <v>0.70153080000000001</v>
      </c>
      <c r="Y2074" s="8">
        <f t="shared" si="995"/>
        <v>0</v>
      </c>
      <c r="Z2074" s="114" t="str">
        <f t="shared" si="998"/>
        <v>A+J=</v>
      </c>
      <c r="AA2074" s="108">
        <f t="shared" si="999"/>
        <v>46349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>
        <f t="shared" si="989"/>
        <v>46340</v>
      </c>
      <c r="B2075" s="103">
        <f t="shared" si="982"/>
        <v>104.84057308999999</v>
      </c>
      <c r="C2075" s="103">
        <f t="shared" si="996"/>
        <v>72.151321269999997</v>
      </c>
      <c r="D2075" s="104">
        <f t="shared" si="990"/>
        <v>1209.432</v>
      </c>
      <c r="E2075" s="105">
        <f t="shared" si="977"/>
        <v>1212.296</v>
      </c>
      <c r="F2075" s="106">
        <f t="shared" si="978"/>
        <v>46285</v>
      </c>
      <c r="G2075" s="107">
        <f t="shared" si="983"/>
        <v>2.3680537640811128E-3</v>
      </c>
      <c r="H2075" s="108">
        <f t="shared" si="997"/>
        <v>46349</v>
      </c>
      <c r="I2075" s="108">
        <f t="shared" si="984"/>
        <v>46349</v>
      </c>
      <c r="J2075" s="109">
        <f t="shared" si="991"/>
        <v>22</v>
      </c>
      <c r="K2075" s="109">
        <f t="shared" si="981"/>
        <v>18</v>
      </c>
      <c r="L2075" s="8">
        <f t="shared" si="992"/>
        <v>1.00193708</v>
      </c>
      <c r="M2075" s="110">
        <f t="shared" si="980"/>
        <v>1.0023680500000001</v>
      </c>
      <c r="N2075" s="110">
        <f t="shared" si="975"/>
        <v>1.4399776981071779</v>
      </c>
      <c r="O2075" s="103">
        <f t="shared" si="979"/>
        <v>1.4427670500000001</v>
      </c>
      <c r="P2075" s="103">
        <f t="shared" si="985"/>
        <v>104.09754894</v>
      </c>
      <c r="Q2075" s="11">
        <f t="shared" si="1000"/>
        <v>0</v>
      </c>
      <c r="R2075" s="7">
        <f t="shared" si="993"/>
        <v>0</v>
      </c>
      <c r="S2075" s="8">
        <f t="shared" si="986"/>
        <v>0</v>
      </c>
      <c r="T2075" s="113">
        <f t="shared" si="994"/>
        <v>0.1047</v>
      </c>
      <c r="U2075" s="111">
        <f t="shared" si="976"/>
        <v>18</v>
      </c>
      <c r="V2075" s="111">
        <v>252</v>
      </c>
      <c r="W2075" s="110">
        <f t="shared" si="987"/>
        <v>1.007137768</v>
      </c>
      <c r="X2075" s="103">
        <f t="shared" si="988"/>
        <v>0.74302414999999999</v>
      </c>
      <c r="Y2075" s="8">
        <f t="shared" si="995"/>
        <v>0</v>
      </c>
      <c r="Z2075" s="114" t="str">
        <f t="shared" si="998"/>
        <v>A+J=</v>
      </c>
      <c r="AA2075" s="108">
        <f t="shared" si="999"/>
        <v>46349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>
        <f t="shared" si="989"/>
        <v>46341</v>
      </c>
      <c r="B2076" s="103">
        <f t="shared" si="982"/>
        <v>104.84057308999999</v>
      </c>
      <c r="C2076" s="103">
        <f t="shared" si="996"/>
        <v>72.151321269999997</v>
      </c>
      <c r="D2076" s="104">
        <f t="shared" si="990"/>
        <v>1209.432</v>
      </c>
      <c r="E2076" s="105">
        <f t="shared" si="977"/>
        <v>1212.296</v>
      </c>
      <c r="F2076" s="106">
        <f t="shared" si="978"/>
        <v>46285</v>
      </c>
      <c r="G2076" s="107">
        <f t="shared" si="983"/>
        <v>2.3680537640811128E-3</v>
      </c>
      <c r="H2076" s="108">
        <f t="shared" si="997"/>
        <v>46349</v>
      </c>
      <c r="I2076" s="108">
        <f t="shared" si="984"/>
        <v>46349</v>
      </c>
      <c r="J2076" s="109">
        <f t="shared" si="991"/>
        <v>22</v>
      </c>
      <c r="K2076" s="109">
        <f t="shared" si="981"/>
        <v>18</v>
      </c>
      <c r="L2076" s="8">
        <f t="shared" si="992"/>
        <v>1.00193708</v>
      </c>
      <c r="M2076" s="110">
        <f t="shared" si="980"/>
        <v>1.0023680500000001</v>
      </c>
      <c r="N2076" s="110">
        <f t="shared" si="975"/>
        <v>1.4399776981071779</v>
      </c>
      <c r="O2076" s="103">
        <f t="shared" si="979"/>
        <v>1.4427670500000001</v>
      </c>
      <c r="P2076" s="103">
        <f t="shared" si="985"/>
        <v>104.09754894</v>
      </c>
      <c r="Q2076" s="11">
        <f t="shared" si="1000"/>
        <v>0</v>
      </c>
      <c r="R2076" s="7">
        <f t="shared" si="993"/>
        <v>0</v>
      </c>
      <c r="S2076" s="8">
        <f t="shared" si="986"/>
        <v>0</v>
      </c>
      <c r="T2076" s="113">
        <f t="shared" si="994"/>
        <v>0.1047</v>
      </c>
      <c r="U2076" s="111">
        <f t="shared" si="976"/>
        <v>18</v>
      </c>
      <c r="V2076" s="111">
        <v>252</v>
      </c>
      <c r="W2076" s="110">
        <f t="shared" si="987"/>
        <v>1.007137768</v>
      </c>
      <c r="X2076" s="103">
        <f t="shared" si="988"/>
        <v>0.74302414999999999</v>
      </c>
      <c r="Y2076" s="8">
        <f t="shared" si="995"/>
        <v>0</v>
      </c>
      <c r="Z2076" s="114" t="str">
        <f t="shared" si="998"/>
        <v>A+J=</v>
      </c>
      <c r="AA2076" s="108">
        <f t="shared" si="999"/>
        <v>46349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>
        <f t="shared" si="989"/>
        <v>46342</v>
      </c>
      <c r="B2077" s="103">
        <f t="shared" si="982"/>
        <v>104.84057308999999</v>
      </c>
      <c r="C2077" s="103">
        <f t="shared" si="996"/>
        <v>72.151321269999997</v>
      </c>
      <c r="D2077" s="104">
        <f t="shared" si="990"/>
        <v>1209.432</v>
      </c>
      <c r="E2077" s="105">
        <f t="shared" si="977"/>
        <v>1212.296</v>
      </c>
      <c r="F2077" s="106">
        <f t="shared" si="978"/>
        <v>46285</v>
      </c>
      <c r="G2077" s="107">
        <f t="shared" si="983"/>
        <v>2.3680537640811128E-3</v>
      </c>
      <c r="H2077" s="108">
        <f t="shared" si="997"/>
        <v>46349</v>
      </c>
      <c r="I2077" s="108">
        <f t="shared" si="984"/>
        <v>46349</v>
      </c>
      <c r="J2077" s="109">
        <f t="shared" si="991"/>
        <v>22</v>
      </c>
      <c r="K2077" s="109">
        <f t="shared" si="981"/>
        <v>18</v>
      </c>
      <c r="L2077" s="8">
        <f t="shared" si="992"/>
        <v>1.00193708</v>
      </c>
      <c r="M2077" s="110">
        <f t="shared" si="980"/>
        <v>1.0023680500000001</v>
      </c>
      <c r="N2077" s="110">
        <f t="shared" si="975"/>
        <v>1.4399776981071779</v>
      </c>
      <c r="O2077" s="103">
        <f t="shared" si="979"/>
        <v>1.4427670500000001</v>
      </c>
      <c r="P2077" s="103">
        <f t="shared" si="985"/>
        <v>104.09754894</v>
      </c>
      <c r="Q2077" s="11">
        <f t="shared" si="1000"/>
        <v>0</v>
      </c>
      <c r="R2077" s="7">
        <f t="shared" si="993"/>
        <v>0</v>
      </c>
      <c r="S2077" s="8">
        <f t="shared" si="986"/>
        <v>0</v>
      </c>
      <c r="T2077" s="113">
        <f t="shared" si="994"/>
        <v>0.1047</v>
      </c>
      <c r="U2077" s="111">
        <f t="shared" si="976"/>
        <v>18</v>
      </c>
      <c r="V2077" s="111">
        <v>252</v>
      </c>
      <c r="W2077" s="110">
        <f t="shared" si="987"/>
        <v>1.007137768</v>
      </c>
      <c r="X2077" s="103">
        <f t="shared" si="988"/>
        <v>0.74302414999999999</v>
      </c>
      <c r="Y2077" s="8">
        <f t="shared" si="995"/>
        <v>0</v>
      </c>
      <c r="Z2077" s="114" t="str">
        <f t="shared" si="998"/>
        <v>A+J=</v>
      </c>
      <c r="AA2077" s="108">
        <f t="shared" si="999"/>
        <v>46349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>
        <f t="shared" si="989"/>
        <v>46343</v>
      </c>
      <c r="B2078" s="103">
        <f t="shared" si="982"/>
        <v>104.89328307000001</v>
      </c>
      <c r="C2078" s="103">
        <f t="shared" si="996"/>
        <v>72.151321269999997</v>
      </c>
      <c r="D2078" s="104">
        <f t="shared" si="990"/>
        <v>1209.432</v>
      </c>
      <c r="E2078" s="105">
        <f t="shared" si="977"/>
        <v>1212.296</v>
      </c>
      <c r="F2078" s="106">
        <f t="shared" si="978"/>
        <v>46285</v>
      </c>
      <c r="G2078" s="107">
        <f t="shared" si="983"/>
        <v>2.3680537640811128E-3</v>
      </c>
      <c r="H2078" s="108">
        <f t="shared" si="997"/>
        <v>46349</v>
      </c>
      <c r="I2078" s="108">
        <f t="shared" si="984"/>
        <v>46349</v>
      </c>
      <c r="J2078" s="109">
        <f t="shared" si="991"/>
        <v>22</v>
      </c>
      <c r="K2078" s="109">
        <f t="shared" si="981"/>
        <v>19</v>
      </c>
      <c r="L2078" s="8">
        <f t="shared" si="992"/>
        <v>1.0020448</v>
      </c>
      <c r="M2078" s="110">
        <f t="shared" si="980"/>
        <v>1.0023680500000001</v>
      </c>
      <c r="N2078" s="110">
        <f t="shared" si="975"/>
        <v>1.4399776981071779</v>
      </c>
      <c r="O2078" s="103">
        <f t="shared" si="979"/>
        <v>1.44292216</v>
      </c>
      <c r="P2078" s="103">
        <f t="shared" si="985"/>
        <v>104.10874033</v>
      </c>
      <c r="Q2078" s="11">
        <f t="shared" si="1000"/>
        <v>0</v>
      </c>
      <c r="R2078" s="7">
        <f t="shared" si="993"/>
        <v>0</v>
      </c>
      <c r="S2078" s="8">
        <f t="shared" si="986"/>
        <v>0</v>
      </c>
      <c r="T2078" s="113">
        <f t="shared" si="994"/>
        <v>0.1047</v>
      </c>
      <c r="U2078" s="111">
        <f t="shared" si="976"/>
        <v>19</v>
      </c>
      <c r="V2078" s="111">
        <v>252</v>
      </c>
      <c r="W2078" s="110">
        <f t="shared" si="987"/>
        <v>1.007535801</v>
      </c>
      <c r="X2078" s="103">
        <f t="shared" si="988"/>
        <v>0.78454274000000002</v>
      </c>
      <c r="Y2078" s="8">
        <f t="shared" si="995"/>
        <v>0</v>
      </c>
      <c r="Z2078" s="114" t="str">
        <f t="shared" si="998"/>
        <v>A+J=</v>
      </c>
      <c r="AA2078" s="108">
        <f t="shared" si="999"/>
        <v>46349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>
        <f t="shared" si="989"/>
        <v>46344</v>
      </c>
      <c r="B2079" s="103">
        <f t="shared" si="982"/>
        <v>104.94602060000001</v>
      </c>
      <c r="C2079" s="103">
        <f t="shared" si="996"/>
        <v>72.151321269999997</v>
      </c>
      <c r="D2079" s="104">
        <f t="shared" si="990"/>
        <v>1209.432</v>
      </c>
      <c r="E2079" s="105">
        <f t="shared" si="977"/>
        <v>1212.296</v>
      </c>
      <c r="F2079" s="106">
        <f t="shared" si="978"/>
        <v>46285</v>
      </c>
      <c r="G2079" s="107">
        <f t="shared" si="983"/>
        <v>2.3680537640811128E-3</v>
      </c>
      <c r="H2079" s="108">
        <f t="shared" si="997"/>
        <v>46349</v>
      </c>
      <c r="I2079" s="108">
        <f t="shared" si="984"/>
        <v>46349</v>
      </c>
      <c r="J2079" s="109">
        <f t="shared" si="991"/>
        <v>22</v>
      </c>
      <c r="K2079" s="109">
        <f t="shared" si="981"/>
        <v>20</v>
      </c>
      <c r="L2079" s="8">
        <f t="shared" si="992"/>
        <v>1.00215254</v>
      </c>
      <c r="M2079" s="110">
        <f t="shared" si="980"/>
        <v>1.0023680500000001</v>
      </c>
      <c r="N2079" s="110">
        <f t="shared" ref="N2079:N2142" si="1001">IF(I2079&gt;I2078,N2078*M2079,N2078)</f>
        <v>1.4399776981071779</v>
      </c>
      <c r="O2079" s="103">
        <f t="shared" si="979"/>
        <v>1.4430772999999999</v>
      </c>
      <c r="P2079" s="103">
        <f t="shared" si="985"/>
        <v>104.11993388</v>
      </c>
      <c r="Q2079" s="11">
        <f t="shared" si="1000"/>
        <v>0</v>
      </c>
      <c r="R2079" s="7">
        <f t="shared" si="993"/>
        <v>0</v>
      </c>
      <c r="S2079" s="8">
        <f t="shared" si="986"/>
        <v>0</v>
      </c>
      <c r="T2079" s="113">
        <f t="shared" si="994"/>
        <v>0.1047</v>
      </c>
      <c r="U2079" s="111">
        <f t="shared" si="976"/>
        <v>20</v>
      </c>
      <c r="V2079" s="111">
        <v>252</v>
      </c>
      <c r="W2079" s="110">
        <f t="shared" si="987"/>
        <v>1.0079339919999999</v>
      </c>
      <c r="X2079" s="103">
        <f t="shared" si="988"/>
        <v>0.82608672000000005</v>
      </c>
      <c r="Y2079" s="8">
        <f t="shared" si="995"/>
        <v>0</v>
      </c>
      <c r="Z2079" s="114" t="str">
        <f t="shared" si="998"/>
        <v>A+J=</v>
      </c>
      <c r="AA2079" s="108">
        <f t="shared" si="999"/>
        <v>46349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>
        <f t="shared" si="989"/>
        <v>46345</v>
      </c>
      <c r="B2080" s="103">
        <f t="shared" si="982"/>
        <v>104.99878474</v>
      </c>
      <c r="C2080" s="103">
        <f t="shared" si="996"/>
        <v>72.151321269999997</v>
      </c>
      <c r="D2080" s="104">
        <f t="shared" si="990"/>
        <v>1209.432</v>
      </c>
      <c r="E2080" s="105">
        <f t="shared" si="977"/>
        <v>1212.296</v>
      </c>
      <c r="F2080" s="106">
        <f t="shared" si="978"/>
        <v>46285</v>
      </c>
      <c r="G2080" s="107">
        <f t="shared" si="983"/>
        <v>2.3680537640811128E-3</v>
      </c>
      <c r="H2080" s="108">
        <f t="shared" si="997"/>
        <v>46349</v>
      </c>
      <c r="I2080" s="108">
        <f t="shared" si="984"/>
        <v>46349</v>
      </c>
      <c r="J2080" s="109">
        <f t="shared" si="991"/>
        <v>22</v>
      </c>
      <c r="K2080" s="109">
        <f t="shared" si="981"/>
        <v>21</v>
      </c>
      <c r="L2080" s="8">
        <f t="shared" si="992"/>
        <v>1.0022602899999999</v>
      </c>
      <c r="M2080" s="110">
        <f t="shared" si="980"/>
        <v>1.0023680500000001</v>
      </c>
      <c r="N2080" s="110">
        <f t="shared" si="1001"/>
        <v>1.4399776981071779</v>
      </c>
      <c r="O2080" s="103">
        <f t="shared" si="979"/>
        <v>1.4432324599999999</v>
      </c>
      <c r="P2080" s="103">
        <f t="shared" si="985"/>
        <v>104.13112888000001</v>
      </c>
      <c r="Q2080" s="11">
        <f t="shared" si="1000"/>
        <v>0</v>
      </c>
      <c r="R2080" s="7">
        <f t="shared" si="993"/>
        <v>0</v>
      </c>
      <c r="S2080" s="8">
        <f t="shared" si="986"/>
        <v>0</v>
      </c>
      <c r="T2080" s="113">
        <f t="shared" si="994"/>
        <v>0.1047</v>
      </c>
      <c r="U2080" s="111">
        <f t="shared" si="976"/>
        <v>21</v>
      </c>
      <c r="V2080" s="111">
        <v>252</v>
      </c>
      <c r="W2080" s="110">
        <f t="shared" si="987"/>
        <v>1.0083323390000001</v>
      </c>
      <c r="X2080" s="103">
        <f t="shared" si="988"/>
        <v>0.86765585999999995</v>
      </c>
      <c r="Y2080" s="8">
        <f t="shared" si="995"/>
        <v>0</v>
      </c>
      <c r="Z2080" s="114" t="str">
        <f t="shared" si="998"/>
        <v>A+J=</v>
      </c>
      <c r="AA2080" s="108">
        <f t="shared" si="999"/>
        <v>46349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>
        <f t="shared" si="989"/>
        <v>46346</v>
      </c>
      <c r="B2081" s="103">
        <f t="shared" si="982"/>
        <v>105.05157509</v>
      </c>
      <c r="C2081" s="103">
        <f t="shared" si="996"/>
        <v>72.151321269999997</v>
      </c>
      <c r="D2081" s="104">
        <f t="shared" si="990"/>
        <v>1209.432</v>
      </c>
      <c r="E2081" s="105">
        <f t="shared" si="977"/>
        <v>1212.296</v>
      </c>
      <c r="F2081" s="106">
        <f t="shared" si="978"/>
        <v>46285</v>
      </c>
      <c r="G2081" s="107">
        <f t="shared" si="983"/>
        <v>2.3680537640811128E-3</v>
      </c>
      <c r="H2081" s="108">
        <f t="shared" si="997"/>
        <v>46377</v>
      </c>
      <c r="I2081" s="108">
        <f t="shared" si="984"/>
        <v>46349</v>
      </c>
      <c r="J2081" s="109">
        <f t="shared" si="991"/>
        <v>22</v>
      </c>
      <c r="K2081" s="109">
        <f t="shared" si="981"/>
        <v>22</v>
      </c>
      <c r="L2081" s="8">
        <f t="shared" si="992"/>
        <v>1.0023680500000001</v>
      </c>
      <c r="M2081" s="110">
        <f t="shared" si="980"/>
        <v>1.0023680500000001</v>
      </c>
      <c r="N2081" s="110">
        <f t="shared" si="1001"/>
        <v>1.4399776981071779</v>
      </c>
      <c r="O2081" s="103">
        <f t="shared" si="979"/>
        <v>1.4433876299999999</v>
      </c>
      <c r="P2081" s="103">
        <f t="shared" si="985"/>
        <v>104.14232459999999</v>
      </c>
      <c r="Q2081" s="11">
        <f t="shared" si="1000"/>
        <v>0</v>
      </c>
      <c r="R2081" s="7">
        <f t="shared" si="993"/>
        <v>0</v>
      </c>
      <c r="S2081" s="8">
        <f t="shared" si="986"/>
        <v>0</v>
      </c>
      <c r="T2081" s="113">
        <f t="shared" si="994"/>
        <v>0.1047</v>
      </c>
      <c r="U2081" s="111">
        <f t="shared" si="976"/>
        <v>22</v>
      </c>
      <c r="V2081" s="111">
        <v>252</v>
      </c>
      <c r="W2081" s="110">
        <f t="shared" si="987"/>
        <v>1.0087308450000001</v>
      </c>
      <c r="X2081" s="103">
        <f t="shared" si="988"/>
        <v>0.90925049000000002</v>
      </c>
      <c r="Y2081" s="8">
        <f t="shared" si="995"/>
        <v>0</v>
      </c>
      <c r="Z2081" s="114" t="str">
        <f t="shared" si="998"/>
        <v>A+J=</v>
      </c>
      <c r="AA2081" s="108">
        <f t="shared" si="999"/>
        <v>46349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>
        <f t="shared" si="989"/>
        <v>46347</v>
      </c>
      <c r="B2082" s="103">
        <f t="shared" si="982"/>
        <v>105.05157509</v>
      </c>
      <c r="C2082" s="103">
        <f t="shared" si="996"/>
        <v>72.151321269999997</v>
      </c>
      <c r="D2082" s="104">
        <f t="shared" si="990"/>
        <v>1209.432</v>
      </c>
      <c r="E2082" s="105">
        <f t="shared" si="977"/>
        <v>1212.296</v>
      </c>
      <c r="F2082" s="106">
        <f t="shared" si="978"/>
        <v>46285</v>
      </c>
      <c r="G2082" s="107">
        <f t="shared" si="983"/>
        <v>2.3680537640811128E-3</v>
      </c>
      <c r="H2082" s="108">
        <f t="shared" si="997"/>
        <v>46377</v>
      </c>
      <c r="I2082" s="108">
        <f t="shared" si="984"/>
        <v>46349</v>
      </c>
      <c r="J2082" s="109">
        <f t="shared" si="991"/>
        <v>22</v>
      </c>
      <c r="K2082" s="109">
        <f t="shared" si="981"/>
        <v>22</v>
      </c>
      <c r="L2082" s="8">
        <f t="shared" si="992"/>
        <v>1.0023680500000001</v>
      </c>
      <c r="M2082" s="110">
        <f t="shared" si="980"/>
        <v>1.0023680500000001</v>
      </c>
      <c r="N2082" s="110">
        <f t="shared" si="1001"/>
        <v>1.4399776981071779</v>
      </c>
      <c r="O2082" s="103">
        <f t="shared" si="979"/>
        <v>1.4433876299999999</v>
      </c>
      <c r="P2082" s="103">
        <f t="shared" si="985"/>
        <v>104.14232459999999</v>
      </c>
      <c r="Q2082" s="11">
        <f t="shared" si="1000"/>
        <v>0</v>
      </c>
      <c r="R2082" s="7">
        <f t="shared" si="993"/>
        <v>0</v>
      </c>
      <c r="S2082" s="8">
        <f t="shared" si="986"/>
        <v>0</v>
      </c>
      <c r="T2082" s="113">
        <f t="shared" si="994"/>
        <v>0.1047</v>
      </c>
      <c r="U2082" s="111">
        <f t="shared" si="976"/>
        <v>22</v>
      </c>
      <c r="V2082" s="111">
        <v>252</v>
      </c>
      <c r="W2082" s="110">
        <f t="shared" si="987"/>
        <v>1.0087308450000001</v>
      </c>
      <c r="X2082" s="103">
        <f t="shared" si="988"/>
        <v>0.90925049000000002</v>
      </c>
      <c r="Y2082" s="8">
        <f t="shared" si="995"/>
        <v>0</v>
      </c>
      <c r="Z2082" s="114" t="str">
        <f t="shared" si="998"/>
        <v>A+J=</v>
      </c>
      <c r="AA2082" s="108">
        <f t="shared" si="999"/>
        <v>46349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>
        <f t="shared" si="989"/>
        <v>46348</v>
      </c>
      <c r="B2083" s="103">
        <f t="shared" si="982"/>
        <v>105.05157509</v>
      </c>
      <c r="C2083" s="103">
        <f t="shared" si="996"/>
        <v>72.151321269999997</v>
      </c>
      <c r="D2083" s="104">
        <f t="shared" si="990"/>
        <v>1209.432</v>
      </c>
      <c r="E2083" s="105">
        <f t="shared" si="977"/>
        <v>1212.296</v>
      </c>
      <c r="F2083" s="106">
        <f t="shared" si="978"/>
        <v>46285</v>
      </c>
      <c r="G2083" s="107">
        <f t="shared" si="983"/>
        <v>2.3680537640811128E-3</v>
      </c>
      <c r="H2083" s="108">
        <f t="shared" si="997"/>
        <v>46377</v>
      </c>
      <c r="I2083" s="108">
        <f t="shared" si="984"/>
        <v>46349</v>
      </c>
      <c r="J2083" s="109">
        <f t="shared" si="991"/>
        <v>22</v>
      </c>
      <c r="K2083" s="109">
        <f t="shared" si="981"/>
        <v>22</v>
      </c>
      <c r="L2083" s="8">
        <f t="shared" si="992"/>
        <v>1.0023680500000001</v>
      </c>
      <c r="M2083" s="110">
        <f t="shared" si="980"/>
        <v>1.0023680500000001</v>
      </c>
      <c r="N2083" s="110">
        <f t="shared" si="1001"/>
        <v>1.4399776981071779</v>
      </c>
      <c r="O2083" s="103">
        <f t="shared" si="979"/>
        <v>1.4433876299999999</v>
      </c>
      <c r="P2083" s="103">
        <f t="shared" si="985"/>
        <v>104.14232459999999</v>
      </c>
      <c r="Q2083" s="11">
        <f t="shared" si="1000"/>
        <v>0</v>
      </c>
      <c r="R2083" s="7">
        <f t="shared" si="993"/>
        <v>0</v>
      </c>
      <c r="S2083" s="8">
        <f t="shared" si="986"/>
        <v>0</v>
      </c>
      <c r="T2083" s="113">
        <f t="shared" si="994"/>
        <v>0.1047</v>
      </c>
      <c r="U2083" s="111">
        <f t="shared" si="976"/>
        <v>22</v>
      </c>
      <c r="V2083" s="111">
        <v>252</v>
      </c>
      <c r="W2083" s="110">
        <f t="shared" si="987"/>
        <v>1.0087308450000001</v>
      </c>
      <c r="X2083" s="103">
        <f t="shared" si="988"/>
        <v>0.90925049000000002</v>
      </c>
      <c r="Y2083" s="8">
        <f t="shared" si="995"/>
        <v>0</v>
      </c>
      <c r="Z2083" s="114" t="str">
        <f t="shared" si="998"/>
        <v>A+J=</v>
      </c>
      <c r="AA2083" s="108">
        <f t="shared" si="999"/>
        <v>46349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>
        <f t="shared" si="989"/>
        <v>46349</v>
      </c>
      <c r="B2084" s="103">
        <f t="shared" si="982"/>
        <v>105.05157509</v>
      </c>
      <c r="C2084" s="103">
        <f t="shared" si="996"/>
        <v>72.151321269999997</v>
      </c>
      <c r="D2084" s="104">
        <f t="shared" si="990"/>
        <v>1209.432</v>
      </c>
      <c r="E2084" s="105">
        <f t="shared" si="977"/>
        <v>1212.296</v>
      </c>
      <c r="F2084" s="106">
        <f t="shared" si="978"/>
        <v>46285</v>
      </c>
      <c r="G2084" s="107">
        <f t="shared" si="983"/>
        <v>2.3680537640811128E-3</v>
      </c>
      <c r="H2084" s="108">
        <f t="shared" si="997"/>
        <v>46377</v>
      </c>
      <c r="I2084" s="108">
        <f t="shared" si="984"/>
        <v>46349</v>
      </c>
      <c r="J2084" s="109">
        <f t="shared" si="991"/>
        <v>22</v>
      </c>
      <c r="K2084" s="109">
        <f t="shared" si="981"/>
        <v>22</v>
      </c>
      <c r="L2084" s="8">
        <f t="shared" si="992"/>
        <v>1.0023680500000001</v>
      </c>
      <c r="M2084" s="110">
        <f t="shared" si="980"/>
        <v>1.0023680500000001</v>
      </c>
      <c r="N2084" s="110">
        <f t="shared" si="1001"/>
        <v>1.4399776981071779</v>
      </c>
      <c r="O2084" s="103">
        <f t="shared" si="979"/>
        <v>1.4433876299999999</v>
      </c>
      <c r="P2084" s="103">
        <f t="shared" si="985"/>
        <v>104.14232459999999</v>
      </c>
      <c r="Q2084" s="11">
        <f t="shared" si="1000"/>
        <v>68</v>
      </c>
      <c r="R2084" s="7">
        <f t="shared" si="993"/>
        <v>9.4632999999999995E-2</v>
      </c>
      <c r="S2084" s="8">
        <f t="shared" si="986"/>
        <v>9.8553005999999996</v>
      </c>
      <c r="T2084" s="113">
        <f t="shared" si="994"/>
        <v>0.1047</v>
      </c>
      <c r="U2084" s="111">
        <f t="shared" si="976"/>
        <v>22</v>
      </c>
      <c r="V2084" s="111">
        <v>252</v>
      </c>
      <c r="W2084" s="110">
        <f t="shared" si="987"/>
        <v>1.0087308450000001</v>
      </c>
      <c r="X2084" s="103">
        <f t="shared" si="988"/>
        <v>0.90925049000000002</v>
      </c>
      <c r="Y2084" s="8">
        <f t="shared" si="995"/>
        <v>10.764551089999999</v>
      </c>
      <c r="Z2084" s="114" t="str">
        <f t="shared" si="998"/>
        <v>A+J=</v>
      </c>
      <c r="AA2084" s="108">
        <f t="shared" si="999"/>
        <v>46349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>
        <f t="shared" si="989"/>
        <v>46350</v>
      </c>
      <c r="B2085" s="103">
        <f t="shared" si="982"/>
        <v>94.335442490000005</v>
      </c>
      <c r="C2085" s="103">
        <f t="shared" si="996"/>
        <v>65.323425290000003</v>
      </c>
      <c r="D2085" s="104">
        <f t="shared" si="990"/>
        <v>1209.432</v>
      </c>
      <c r="E2085" s="105">
        <f t="shared" si="977"/>
        <v>1212.296</v>
      </c>
      <c r="F2085" s="106">
        <f t="shared" si="978"/>
        <v>46318</v>
      </c>
      <c r="G2085" s="107">
        <f t="shared" si="983"/>
        <v>2.3680537640811128E-3</v>
      </c>
      <c r="H2085" s="108">
        <f t="shared" si="997"/>
        <v>46377</v>
      </c>
      <c r="I2085" s="108">
        <f t="shared" si="984"/>
        <v>46377</v>
      </c>
      <c r="J2085" s="109">
        <f t="shared" si="991"/>
        <v>20</v>
      </c>
      <c r="K2085" s="109">
        <f t="shared" si="981"/>
        <v>1</v>
      </c>
      <c r="L2085" s="8">
        <f t="shared" si="992"/>
        <v>1.00011826</v>
      </c>
      <c r="M2085" s="110">
        <f t="shared" si="980"/>
        <v>1.0023680500000001</v>
      </c>
      <c r="N2085" s="110">
        <f t="shared" si="1001"/>
        <v>1.4433876372951806</v>
      </c>
      <c r="O2085" s="103">
        <f t="shared" si="979"/>
        <v>1.4435583299999999</v>
      </c>
      <c r="P2085" s="103">
        <f t="shared" si="985"/>
        <v>94.298174720000006</v>
      </c>
      <c r="Q2085" s="11">
        <f t="shared" si="1000"/>
        <v>0</v>
      </c>
      <c r="R2085" s="7">
        <f t="shared" si="993"/>
        <v>0</v>
      </c>
      <c r="S2085" s="8">
        <f t="shared" si="986"/>
        <v>0</v>
      </c>
      <c r="T2085" s="113">
        <f t="shared" si="994"/>
        <v>0.1047</v>
      </c>
      <c r="U2085" s="111">
        <f t="shared" ref="U2085:U2148" si="1002">IF(Q2084&gt;0,1,IF(K2085=K2084,U2084,U2084+1))</f>
        <v>1</v>
      </c>
      <c r="V2085" s="111">
        <v>252</v>
      </c>
      <c r="W2085" s="110">
        <f t="shared" si="987"/>
        <v>1.0003952119999999</v>
      </c>
      <c r="X2085" s="103">
        <f t="shared" si="988"/>
        <v>3.7267769999999999E-2</v>
      </c>
      <c r="Y2085" s="8">
        <f t="shared" si="995"/>
        <v>0</v>
      </c>
      <c r="Z2085" s="114" t="str">
        <f t="shared" si="998"/>
        <v>A+J=</v>
      </c>
      <c r="AA2085" s="108">
        <f t="shared" si="999"/>
        <v>46377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>
        <f t="shared" si="989"/>
        <v>46351</v>
      </c>
      <c r="B2086" s="103">
        <f t="shared" si="982"/>
        <v>94.383887200000004</v>
      </c>
      <c r="C2086" s="103">
        <f t="shared" si="996"/>
        <v>65.323425290000003</v>
      </c>
      <c r="D2086" s="104">
        <f t="shared" si="990"/>
        <v>1209.432</v>
      </c>
      <c r="E2086" s="105">
        <f t="shared" si="977"/>
        <v>1212.296</v>
      </c>
      <c r="F2086" s="106">
        <f t="shared" si="978"/>
        <v>46318</v>
      </c>
      <c r="G2086" s="107">
        <f t="shared" si="983"/>
        <v>2.3680537640811128E-3</v>
      </c>
      <c r="H2086" s="108">
        <f t="shared" si="997"/>
        <v>46377</v>
      </c>
      <c r="I2086" s="108">
        <f t="shared" si="984"/>
        <v>46377</v>
      </c>
      <c r="J2086" s="109">
        <f t="shared" si="991"/>
        <v>20</v>
      </c>
      <c r="K2086" s="109">
        <f t="shared" si="981"/>
        <v>2</v>
      </c>
      <c r="L2086" s="8">
        <f t="shared" si="992"/>
        <v>1.0002365499999999</v>
      </c>
      <c r="M2086" s="110">
        <f t="shared" si="980"/>
        <v>1.0023680500000001</v>
      </c>
      <c r="N2086" s="110">
        <f t="shared" si="1001"/>
        <v>1.4433876372951806</v>
      </c>
      <c r="O2086" s="103">
        <f t="shared" si="979"/>
        <v>1.4437290700000001</v>
      </c>
      <c r="P2086" s="103">
        <f t="shared" si="985"/>
        <v>94.309328039999997</v>
      </c>
      <c r="Q2086" s="11">
        <f t="shared" si="1000"/>
        <v>0</v>
      </c>
      <c r="R2086" s="7">
        <f t="shared" si="993"/>
        <v>0</v>
      </c>
      <c r="S2086" s="8">
        <f t="shared" si="986"/>
        <v>0</v>
      </c>
      <c r="T2086" s="113">
        <f t="shared" si="994"/>
        <v>0.1047</v>
      </c>
      <c r="U2086" s="111">
        <f t="shared" si="1002"/>
        <v>2</v>
      </c>
      <c r="V2086" s="111">
        <v>252</v>
      </c>
      <c r="W2086" s="110">
        <f t="shared" si="987"/>
        <v>1.000790581</v>
      </c>
      <c r="X2086" s="103">
        <f t="shared" si="988"/>
        <v>7.4559159999999999E-2</v>
      </c>
      <c r="Y2086" s="8">
        <f t="shared" si="995"/>
        <v>0</v>
      </c>
      <c r="Z2086" s="114" t="str">
        <f t="shared" si="998"/>
        <v>A+J=</v>
      </c>
      <c r="AA2086" s="108">
        <f t="shared" si="999"/>
        <v>46377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>
        <f t="shared" si="989"/>
        <v>46352</v>
      </c>
      <c r="B2087" s="103">
        <f t="shared" si="982"/>
        <v>94.432356000000013</v>
      </c>
      <c r="C2087" s="103">
        <f t="shared" si="996"/>
        <v>65.323425290000003</v>
      </c>
      <c r="D2087" s="104">
        <f t="shared" si="990"/>
        <v>1209.432</v>
      </c>
      <c r="E2087" s="105">
        <f t="shared" si="977"/>
        <v>1212.296</v>
      </c>
      <c r="F2087" s="106">
        <f t="shared" si="978"/>
        <v>46318</v>
      </c>
      <c r="G2087" s="107">
        <f t="shared" si="983"/>
        <v>2.3680537640811128E-3</v>
      </c>
      <c r="H2087" s="108">
        <f t="shared" si="997"/>
        <v>46377</v>
      </c>
      <c r="I2087" s="108">
        <f t="shared" si="984"/>
        <v>46377</v>
      </c>
      <c r="J2087" s="109">
        <f t="shared" si="991"/>
        <v>20</v>
      </c>
      <c r="K2087" s="109">
        <f t="shared" si="981"/>
        <v>3</v>
      </c>
      <c r="L2087" s="8">
        <f t="shared" si="992"/>
        <v>1.0003548499999999</v>
      </c>
      <c r="M2087" s="110">
        <f t="shared" si="980"/>
        <v>1.0023680500000001</v>
      </c>
      <c r="N2087" s="110">
        <f t="shared" si="1001"/>
        <v>1.4433876372951806</v>
      </c>
      <c r="O2087" s="103">
        <f t="shared" si="979"/>
        <v>1.4438998199999999</v>
      </c>
      <c r="P2087" s="103">
        <f t="shared" si="985"/>
        <v>94.320482010000006</v>
      </c>
      <c r="Q2087" s="11">
        <f t="shared" si="1000"/>
        <v>0</v>
      </c>
      <c r="R2087" s="7">
        <f t="shared" si="993"/>
        <v>0</v>
      </c>
      <c r="S2087" s="8">
        <f t="shared" si="986"/>
        <v>0</v>
      </c>
      <c r="T2087" s="113">
        <f t="shared" si="994"/>
        <v>0.1047</v>
      </c>
      <c r="U2087" s="111">
        <f t="shared" si="1002"/>
        <v>3</v>
      </c>
      <c r="V2087" s="111">
        <v>252</v>
      </c>
      <c r="W2087" s="110">
        <f t="shared" si="987"/>
        <v>1.0011861049999999</v>
      </c>
      <c r="X2087" s="103">
        <f t="shared" si="988"/>
        <v>0.11187399000000001</v>
      </c>
      <c r="Y2087" s="8">
        <f t="shared" si="995"/>
        <v>0</v>
      </c>
      <c r="Z2087" s="114" t="str">
        <f t="shared" si="998"/>
        <v>A+J=</v>
      </c>
      <c r="AA2087" s="108">
        <f t="shared" si="999"/>
        <v>46377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>
        <f t="shared" si="989"/>
        <v>46353</v>
      </c>
      <c r="B2088" s="103">
        <f t="shared" si="982"/>
        <v>94.480849750000004</v>
      </c>
      <c r="C2088" s="103">
        <f t="shared" si="996"/>
        <v>65.323425290000003</v>
      </c>
      <c r="D2088" s="104">
        <f t="shared" si="990"/>
        <v>1209.432</v>
      </c>
      <c r="E2088" s="105">
        <f t="shared" ref="E2088:E2151" si="1003">IF($K2088=1,VLOOKUP($A2087,$AO$10:$AS$165,4),E2087)</f>
        <v>1212.296</v>
      </c>
      <c r="F2088" s="106">
        <f t="shared" ref="F2088:F2151" si="1004">IF($K2088=1,VLOOKUP($A2087,$AO$10:$AS$165,5),F2087)</f>
        <v>46318</v>
      </c>
      <c r="G2088" s="107">
        <f t="shared" si="983"/>
        <v>2.3680537640811128E-3</v>
      </c>
      <c r="H2088" s="108">
        <f t="shared" si="997"/>
        <v>46377</v>
      </c>
      <c r="I2088" s="108">
        <f t="shared" si="984"/>
        <v>46377</v>
      </c>
      <c r="J2088" s="109">
        <f t="shared" si="991"/>
        <v>20</v>
      </c>
      <c r="K2088" s="109">
        <f t="shared" si="981"/>
        <v>4</v>
      </c>
      <c r="L2088" s="8">
        <f t="shared" si="992"/>
        <v>1.0004731600000001</v>
      </c>
      <c r="M2088" s="110">
        <f t="shared" si="980"/>
        <v>1.0023680500000001</v>
      </c>
      <c r="N2088" s="110">
        <f t="shared" si="1001"/>
        <v>1.4433876372951806</v>
      </c>
      <c r="O2088" s="103">
        <f t="shared" si="979"/>
        <v>1.4440705899999999</v>
      </c>
      <c r="P2088" s="103">
        <f t="shared" si="985"/>
        <v>94.331637290000003</v>
      </c>
      <c r="Q2088" s="11">
        <f t="shared" si="1000"/>
        <v>0</v>
      </c>
      <c r="R2088" s="7">
        <f t="shared" si="993"/>
        <v>0</v>
      </c>
      <c r="S2088" s="8">
        <f t="shared" si="986"/>
        <v>0</v>
      </c>
      <c r="T2088" s="113">
        <f t="shared" si="994"/>
        <v>0.1047</v>
      </c>
      <c r="U2088" s="111">
        <f t="shared" si="1002"/>
        <v>4</v>
      </c>
      <c r="V2088" s="111">
        <v>252</v>
      </c>
      <c r="W2088" s="110">
        <f t="shared" si="987"/>
        <v>1.001581786</v>
      </c>
      <c r="X2088" s="103">
        <f t="shared" si="988"/>
        <v>0.14921245999999999</v>
      </c>
      <c r="Y2088" s="8">
        <f t="shared" si="995"/>
        <v>0</v>
      </c>
      <c r="Z2088" s="114" t="str">
        <f t="shared" si="998"/>
        <v>A+J=</v>
      </c>
      <c r="AA2088" s="108">
        <f t="shared" si="999"/>
        <v>46377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>
        <f t="shared" si="989"/>
        <v>46354</v>
      </c>
      <c r="B2089" s="103">
        <f t="shared" si="982"/>
        <v>94.529367800000003</v>
      </c>
      <c r="C2089" s="103">
        <f t="shared" si="996"/>
        <v>65.323425290000003</v>
      </c>
      <c r="D2089" s="104">
        <f t="shared" si="990"/>
        <v>1209.432</v>
      </c>
      <c r="E2089" s="105">
        <f t="shared" si="1003"/>
        <v>1212.296</v>
      </c>
      <c r="F2089" s="106">
        <f t="shared" si="1004"/>
        <v>46318</v>
      </c>
      <c r="G2089" s="107">
        <f t="shared" si="983"/>
        <v>2.3680537640811128E-3</v>
      </c>
      <c r="H2089" s="108">
        <f t="shared" si="997"/>
        <v>46377</v>
      </c>
      <c r="I2089" s="108">
        <f t="shared" si="984"/>
        <v>46377</v>
      </c>
      <c r="J2089" s="109">
        <f t="shared" si="991"/>
        <v>20</v>
      </c>
      <c r="K2089" s="109">
        <f t="shared" si="981"/>
        <v>5</v>
      </c>
      <c r="L2089" s="8">
        <f t="shared" si="992"/>
        <v>1.00059148</v>
      </c>
      <c r="M2089" s="110">
        <f t="shared" si="980"/>
        <v>1.0023680500000001</v>
      </c>
      <c r="N2089" s="110">
        <f t="shared" si="1001"/>
        <v>1.4433876372951806</v>
      </c>
      <c r="O2089" s="103">
        <f t="shared" ref="O2089:O2152" si="1005">TRUNC(TRUNC((L2089*N2089),15),8)</f>
        <v>1.4442413700000001</v>
      </c>
      <c r="P2089" s="103">
        <f t="shared" si="985"/>
        <v>94.342793229999998</v>
      </c>
      <c r="Q2089" s="11">
        <f t="shared" si="1000"/>
        <v>0</v>
      </c>
      <c r="R2089" s="7">
        <f t="shared" si="993"/>
        <v>0</v>
      </c>
      <c r="S2089" s="8">
        <f t="shared" si="986"/>
        <v>0</v>
      </c>
      <c r="T2089" s="113">
        <f t="shared" si="994"/>
        <v>0.1047</v>
      </c>
      <c r="U2089" s="111">
        <f t="shared" si="1002"/>
        <v>5</v>
      </c>
      <c r="V2089" s="111">
        <v>252</v>
      </c>
      <c r="W2089" s="110">
        <f t="shared" si="987"/>
        <v>1.001977624</v>
      </c>
      <c r="X2089" s="103">
        <f t="shared" si="988"/>
        <v>0.18657457</v>
      </c>
      <c r="Y2089" s="8">
        <f t="shared" si="995"/>
        <v>0</v>
      </c>
      <c r="Z2089" s="114" t="str">
        <f t="shared" si="998"/>
        <v>A+J=</v>
      </c>
      <c r="AA2089" s="108">
        <f t="shared" si="999"/>
        <v>46377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>
        <f t="shared" si="989"/>
        <v>46355</v>
      </c>
      <c r="B2090" s="103">
        <f t="shared" si="982"/>
        <v>94.529367800000003</v>
      </c>
      <c r="C2090" s="103">
        <f t="shared" si="996"/>
        <v>65.323425290000003</v>
      </c>
      <c r="D2090" s="104">
        <f t="shared" si="990"/>
        <v>1209.432</v>
      </c>
      <c r="E2090" s="105">
        <f t="shared" si="1003"/>
        <v>1212.296</v>
      </c>
      <c r="F2090" s="106">
        <f t="shared" si="1004"/>
        <v>46318</v>
      </c>
      <c r="G2090" s="107">
        <f t="shared" si="983"/>
        <v>2.3680537640811128E-3</v>
      </c>
      <c r="H2090" s="108">
        <f t="shared" si="997"/>
        <v>46377</v>
      </c>
      <c r="I2090" s="108">
        <f t="shared" si="984"/>
        <v>46377</v>
      </c>
      <c r="J2090" s="109">
        <f t="shared" si="991"/>
        <v>20</v>
      </c>
      <c r="K2090" s="109">
        <f t="shared" si="981"/>
        <v>5</v>
      </c>
      <c r="L2090" s="8">
        <f t="shared" si="992"/>
        <v>1.00059148</v>
      </c>
      <c r="M2090" s="110">
        <f t="shared" ref="M2090:M2153" si="1006">IF(I2090&gt;I2089,L2089,M2089)</f>
        <v>1.0023680500000001</v>
      </c>
      <c r="N2090" s="110">
        <f t="shared" si="1001"/>
        <v>1.4433876372951806</v>
      </c>
      <c r="O2090" s="103">
        <f t="shared" si="1005"/>
        <v>1.4442413700000001</v>
      </c>
      <c r="P2090" s="103">
        <f t="shared" si="985"/>
        <v>94.342793229999998</v>
      </c>
      <c r="Q2090" s="11">
        <f t="shared" si="1000"/>
        <v>0</v>
      </c>
      <c r="R2090" s="7">
        <f t="shared" si="993"/>
        <v>0</v>
      </c>
      <c r="S2090" s="8">
        <f t="shared" si="986"/>
        <v>0</v>
      </c>
      <c r="T2090" s="113">
        <f t="shared" si="994"/>
        <v>0.1047</v>
      </c>
      <c r="U2090" s="111">
        <f t="shared" si="1002"/>
        <v>5</v>
      </c>
      <c r="V2090" s="111">
        <v>252</v>
      </c>
      <c r="W2090" s="110">
        <f t="shared" si="987"/>
        <v>1.001977624</v>
      </c>
      <c r="X2090" s="103">
        <f t="shared" si="988"/>
        <v>0.18657457</v>
      </c>
      <c r="Y2090" s="8">
        <f t="shared" si="995"/>
        <v>0</v>
      </c>
      <c r="Z2090" s="114" t="str">
        <f t="shared" si="998"/>
        <v>A+J=</v>
      </c>
      <c r="AA2090" s="108">
        <f t="shared" si="999"/>
        <v>46377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>
        <f t="shared" si="989"/>
        <v>46356</v>
      </c>
      <c r="B2091" s="103">
        <f t="shared" si="982"/>
        <v>94.529367800000003</v>
      </c>
      <c r="C2091" s="103">
        <f t="shared" si="996"/>
        <v>65.323425290000003</v>
      </c>
      <c r="D2091" s="104">
        <f t="shared" si="990"/>
        <v>1209.432</v>
      </c>
      <c r="E2091" s="105">
        <f t="shared" si="1003"/>
        <v>1212.296</v>
      </c>
      <c r="F2091" s="106">
        <f t="shared" si="1004"/>
        <v>46318</v>
      </c>
      <c r="G2091" s="107">
        <f t="shared" si="983"/>
        <v>2.3680537640811128E-3</v>
      </c>
      <c r="H2091" s="108">
        <f t="shared" si="997"/>
        <v>46377</v>
      </c>
      <c r="I2091" s="108">
        <f t="shared" si="984"/>
        <v>46377</v>
      </c>
      <c r="J2091" s="109">
        <f t="shared" si="991"/>
        <v>20</v>
      </c>
      <c r="K2091" s="109">
        <f t="shared" si="981"/>
        <v>5</v>
      </c>
      <c r="L2091" s="8">
        <f t="shared" si="992"/>
        <v>1.00059148</v>
      </c>
      <c r="M2091" s="110">
        <f t="shared" si="1006"/>
        <v>1.0023680500000001</v>
      </c>
      <c r="N2091" s="110">
        <f t="shared" si="1001"/>
        <v>1.4433876372951806</v>
      </c>
      <c r="O2091" s="103">
        <f t="shared" si="1005"/>
        <v>1.4442413700000001</v>
      </c>
      <c r="P2091" s="103">
        <f t="shared" si="985"/>
        <v>94.342793229999998</v>
      </c>
      <c r="Q2091" s="11">
        <f t="shared" si="1000"/>
        <v>0</v>
      </c>
      <c r="R2091" s="7">
        <f t="shared" si="993"/>
        <v>0</v>
      </c>
      <c r="S2091" s="8">
        <f t="shared" si="986"/>
        <v>0</v>
      </c>
      <c r="T2091" s="113">
        <f t="shared" si="994"/>
        <v>0.1047</v>
      </c>
      <c r="U2091" s="111">
        <f t="shared" si="1002"/>
        <v>5</v>
      </c>
      <c r="V2091" s="111">
        <v>252</v>
      </c>
      <c r="W2091" s="110">
        <f t="shared" si="987"/>
        <v>1.001977624</v>
      </c>
      <c r="X2091" s="103">
        <f t="shared" si="988"/>
        <v>0.18657457</v>
      </c>
      <c r="Y2091" s="8">
        <f t="shared" si="995"/>
        <v>0</v>
      </c>
      <c r="Z2091" s="114" t="str">
        <f t="shared" si="998"/>
        <v>A+J=</v>
      </c>
      <c r="AA2091" s="108">
        <f t="shared" si="999"/>
        <v>46377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>
        <f t="shared" si="989"/>
        <v>46357</v>
      </c>
      <c r="B2092" s="103">
        <f t="shared" si="982"/>
        <v>94.577911260000008</v>
      </c>
      <c r="C2092" s="103">
        <f t="shared" si="996"/>
        <v>65.323425290000003</v>
      </c>
      <c r="D2092" s="104">
        <f t="shared" si="990"/>
        <v>1209.432</v>
      </c>
      <c r="E2092" s="105">
        <f t="shared" si="1003"/>
        <v>1212.296</v>
      </c>
      <c r="F2092" s="106">
        <f t="shared" si="1004"/>
        <v>46318</v>
      </c>
      <c r="G2092" s="107">
        <f t="shared" si="983"/>
        <v>2.3680537640811128E-3</v>
      </c>
      <c r="H2092" s="108">
        <f t="shared" si="997"/>
        <v>46377</v>
      </c>
      <c r="I2092" s="108">
        <f t="shared" si="984"/>
        <v>46377</v>
      </c>
      <c r="J2092" s="109">
        <f t="shared" si="991"/>
        <v>20</v>
      </c>
      <c r="K2092" s="109">
        <f t="shared" ref="K2092:K2155" si="1007">(J2092-(NETWORKDAYS(A2092,I2092,AD$171:AD$502)-1))</f>
        <v>6</v>
      </c>
      <c r="L2092" s="8">
        <f t="shared" si="992"/>
        <v>1.00070982</v>
      </c>
      <c r="M2092" s="110">
        <f t="shared" si="1006"/>
        <v>1.0023680500000001</v>
      </c>
      <c r="N2092" s="110">
        <f t="shared" si="1001"/>
        <v>1.4433876372951806</v>
      </c>
      <c r="O2092" s="103">
        <f t="shared" si="1005"/>
        <v>1.44441218</v>
      </c>
      <c r="P2092" s="103">
        <f t="shared" si="985"/>
        <v>94.353951120000005</v>
      </c>
      <c r="Q2092" s="11">
        <f t="shared" si="1000"/>
        <v>0</v>
      </c>
      <c r="R2092" s="7">
        <f t="shared" si="993"/>
        <v>0</v>
      </c>
      <c r="S2092" s="8">
        <f t="shared" si="986"/>
        <v>0</v>
      </c>
      <c r="T2092" s="113">
        <f t="shared" si="994"/>
        <v>0.1047</v>
      </c>
      <c r="U2092" s="111">
        <f t="shared" si="1002"/>
        <v>6</v>
      </c>
      <c r="V2092" s="111">
        <v>252</v>
      </c>
      <c r="W2092" s="110">
        <f t="shared" si="987"/>
        <v>1.0023736169999999</v>
      </c>
      <c r="X2092" s="103">
        <f t="shared" si="988"/>
        <v>0.22396014</v>
      </c>
      <c r="Y2092" s="8">
        <f t="shared" si="995"/>
        <v>0</v>
      </c>
      <c r="Z2092" s="114" t="str">
        <f t="shared" si="998"/>
        <v>A+J=</v>
      </c>
      <c r="AA2092" s="108">
        <f t="shared" si="999"/>
        <v>46377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>
        <f t="shared" si="989"/>
        <v>46358</v>
      </c>
      <c r="B2093" s="103">
        <f t="shared" si="982"/>
        <v>94.626480439999995</v>
      </c>
      <c r="C2093" s="103">
        <f t="shared" si="996"/>
        <v>65.323425290000003</v>
      </c>
      <c r="D2093" s="104">
        <f t="shared" si="990"/>
        <v>1209.432</v>
      </c>
      <c r="E2093" s="105">
        <f t="shared" si="1003"/>
        <v>1212.296</v>
      </c>
      <c r="F2093" s="106">
        <f t="shared" si="1004"/>
        <v>46318</v>
      </c>
      <c r="G2093" s="107">
        <f t="shared" si="983"/>
        <v>2.3680537640811128E-3</v>
      </c>
      <c r="H2093" s="108">
        <f t="shared" si="997"/>
        <v>46377</v>
      </c>
      <c r="I2093" s="108">
        <f t="shared" si="984"/>
        <v>46377</v>
      </c>
      <c r="J2093" s="109">
        <f t="shared" si="991"/>
        <v>20</v>
      </c>
      <c r="K2093" s="109">
        <f t="shared" si="1007"/>
        <v>7</v>
      </c>
      <c r="L2093" s="8">
        <f t="shared" si="992"/>
        <v>1.0008281800000001</v>
      </c>
      <c r="M2093" s="110">
        <f t="shared" si="1006"/>
        <v>1.0023680500000001</v>
      </c>
      <c r="N2093" s="110">
        <f t="shared" si="1001"/>
        <v>1.4433876372951806</v>
      </c>
      <c r="O2093" s="103">
        <f t="shared" si="1005"/>
        <v>1.4445830200000001</v>
      </c>
      <c r="P2093" s="103">
        <f t="shared" si="985"/>
        <v>94.365110979999997</v>
      </c>
      <c r="Q2093" s="11">
        <f t="shared" si="1000"/>
        <v>0</v>
      </c>
      <c r="R2093" s="7">
        <f t="shared" si="993"/>
        <v>0</v>
      </c>
      <c r="S2093" s="8">
        <f t="shared" si="986"/>
        <v>0</v>
      </c>
      <c r="T2093" s="113">
        <f t="shared" si="994"/>
        <v>0.1047</v>
      </c>
      <c r="U2093" s="111">
        <f t="shared" si="1002"/>
        <v>7</v>
      </c>
      <c r="V2093" s="111">
        <v>252</v>
      </c>
      <c r="W2093" s="110">
        <f t="shared" si="987"/>
        <v>1.0027697680000001</v>
      </c>
      <c r="X2093" s="103">
        <f t="shared" si="988"/>
        <v>0.26136946</v>
      </c>
      <c r="Y2093" s="8">
        <f t="shared" si="995"/>
        <v>0</v>
      </c>
      <c r="Z2093" s="114" t="str">
        <f t="shared" si="998"/>
        <v>A+J=</v>
      </c>
      <c r="AA2093" s="108">
        <f t="shared" si="999"/>
        <v>46377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>
        <f t="shared" si="989"/>
        <v>46359</v>
      </c>
      <c r="B2094" s="103">
        <f t="shared" si="982"/>
        <v>94.675073179999998</v>
      </c>
      <c r="C2094" s="103">
        <f t="shared" si="996"/>
        <v>65.323425290000003</v>
      </c>
      <c r="D2094" s="104">
        <f t="shared" si="990"/>
        <v>1209.432</v>
      </c>
      <c r="E2094" s="105">
        <f t="shared" si="1003"/>
        <v>1212.296</v>
      </c>
      <c r="F2094" s="106">
        <f t="shared" si="1004"/>
        <v>46318</v>
      </c>
      <c r="G2094" s="107">
        <f t="shared" si="983"/>
        <v>2.3680537640811128E-3</v>
      </c>
      <c r="H2094" s="108">
        <f t="shared" si="997"/>
        <v>46377</v>
      </c>
      <c r="I2094" s="108">
        <f t="shared" si="984"/>
        <v>46377</v>
      </c>
      <c r="J2094" s="109">
        <f t="shared" si="991"/>
        <v>20</v>
      </c>
      <c r="K2094" s="109">
        <f t="shared" si="1007"/>
        <v>8</v>
      </c>
      <c r="L2094" s="8">
        <f t="shared" si="992"/>
        <v>1.0009465399999999</v>
      </c>
      <c r="M2094" s="110">
        <f t="shared" si="1006"/>
        <v>1.0023680500000001</v>
      </c>
      <c r="N2094" s="110">
        <f t="shared" si="1001"/>
        <v>1.4433876372951806</v>
      </c>
      <c r="O2094" s="103">
        <f t="shared" si="1005"/>
        <v>1.4447538600000001</v>
      </c>
      <c r="P2094" s="103">
        <f t="shared" si="985"/>
        <v>94.376270829999996</v>
      </c>
      <c r="Q2094" s="11">
        <f t="shared" si="1000"/>
        <v>0</v>
      </c>
      <c r="R2094" s="7">
        <f t="shared" si="993"/>
        <v>0</v>
      </c>
      <c r="S2094" s="8">
        <f t="shared" si="986"/>
        <v>0</v>
      </c>
      <c r="T2094" s="113">
        <f t="shared" si="994"/>
        <v>0.1047</v>
      </c>
      <c r="U2094" s="111">
        <f t="shared" si="1002"/>
        <v>8</v>
      </c>
      <c r="V2094" s="111">
        <v>252</v>
      </c>
      <c r="W2094" s="110">
        <f t="shared" si="987"/>
        <v>1.003166075</v>
      </c>
      <c r="X2094" s="103">
        <f t="shared" si="988"/>
        <v>0.29880234999999999</v>
      </c>
      <c r="Y2094" s="8">
        <f t="shared" si="995"/>
        <v>0</v>
      </c>
      <c r="Z2094" s="114" t="str">
        <f t="shared" si="998"/>
        <v>A+J=</v>
      </c>
      <c r="AA2094" s="108">
        <f t="shared" si="999"/>
        <v>46377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>
        <f t="shared" si="989"/>
        <v>46360</v>
      </c>
      <c r="B2095" s="103">
        <f t="shared" si="982"/>
        <v>94.723692110000002</v>
      </c>
      <c r="C2095" s="103">
        <f t="shared" si="996"/>
        <v>65.323425290000003</v>
      </c>
      <c r="D2095" s="104">
        <f t="shared" si="990"/>
        <v>1209.432</v>
      </c>
      <c r="E2095" s="105">
        <f t="shared" si="1003"/>
        <v>1212.296</v>
      </c>
      <c r="F2095" s="106">
        <f t="shared" si="1004"/>
        <v>46318</v>
      </c>
      <c r="G2095" s="107">
        <f t="shared" si="983"/>
        <v>2.3680537640811128E-3</v>
      </c>
      <c r="H2095" s="108">
        <f t="shared" si="997"/>
        <v>46377</v>
      </c>
      <c r="I2095" s="108">
        <f t="shared" si="984"/>
        <v>46377</v>
      </c>
      <c r="J2095" s="109">
        <f t="shared" si="991"/>
        <v>20</v>
      </c>
      <c r="K2095" s="109">
        <f t="shared" si="1007"/>
        <v>9</v>
      </c>
      <c r="L2095" s="8">
        <f t="shared" si="992"/>
        <v>1.0010649300000001</v>
      </c>
      <c r="M2095" s="110">
        <f t="shared" si="1006"/>
        <v>1.0023680500000001</v>
      </c>
      <c r="N2095" s="110">
        <f t="shared" si="1001"/>
        <v>1.4433876372951806</v>
      </c>
      <c r="O2095" s="103">
        <f t="shared" si="1005"/>
        <v>1.44492474</v>
      </c>
      <c r="P2095" s="103">
        <f t="shared" si="985"/>
        <v>94.387433299999998</v>
      </c>
      <c r="Q2095" s="11">
        <f t="shared" si="1000"/>
        <v>0</v>
      </c>
      <c r="R2095" s="7">
        <f t="shared" si="993"/>
        <v>0</v>
      </c>
      <c r="S2095" s="8">
        <f t="shared" si="986"/>
        <v>0</v>
      </c>
      <c r="T2095" s="113">
        <f t="shared" si="994"/>
        <v>0.1047</v>
      </c>
      <c r="U2095" s="111">
        <f t="shared" si="1002"/>
        <v>9</v>
      </c>
      <c r="V2095" s="111">
        <v>252</v>
      </c>
      <c r="W2095" s="110">
        <f t="shared" si="987"/>
        <v>1.0035625379999999</v>
      </c>
      <c r="X2095" s="103">
        <f t="shared" si="988"/>
        <v>0.33625881000000002</v>
      </c>
      <c r="Y2095" s="8">
        <f t="shared" si="995"/>
        <v>0</v>
      </c>
      <c r="Z2095" s="114" t="str">
        <f t="shared" si="998"/>
        <v>A+J=</v>
      </c>
      <c r="AA2095" s="108">
        <f t="shared" si="999"/>
        <v>46377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>
        <f t="shared" si="989"/>
        <v>46361</v>
      </c>
      <c r="B2096" s="103">
        <f t="shared" si="982"/>
        <v>94.77233471000001</v>
      </c>
      <c r="C2096" s="103">
        <f t="shared" si="996"/>
        <v>65.323425290000003</v>
      </c>
      <c r="D2096" s="104">
        <f t="shared" si="990"/>
        <v>1209.432</v>
      </c>
      <c r="E2096" s="105">
        <f t="shared" si="1003"/>
        <v>1212.296</v>
      </c>
      <c r="F2096" s="106">
        <f t="shared" si="1004"/>
        <v>46318</v>
      </c>
      <c r="G2096" s="107">
        <f t="shared" si="983"/>
        <v>2.3680537640811128E-3</v>
      </c>
      <c r="H2096" s="108">
        <f t="shared" si="997"/>
        <v>46377</v>
      </c>
      <c r="I2096" s="108">
        <f t="shared" si="984"/>
        <v>46377</v>
      </c>
      <c r="J2096" s="109">
        <f t="shared" si="991"/>
        <v>20</v>
      </c>
      <c r="K2096" s="109">
        <f t="shared" si="1007"/>
        <v>10</v>
      </c>
      <c r="L2096" s="8">
        <f t="shared" si="992"/>
        <v>1.00118332</v>
      </c>
      <c r="M2096" s="110">
        <f t="shared" si="1006"/>
        <v>1.0023680500000001</v>
      </c>
      <c r="N2096" s="110">
        <f t="shared" si="1001"/>
        <v>1.4433876372951806</v>
      </c>
      <c r="O2096" s="103">
        <f t="shared" si="1005"/>
        <v>1.44509562</v>
      </c>
      <c r="P2096" s="103">
        <f t="shared" si="985"/>
        <v>94.398595760000006</v>
      </c>
      <c r="Q2096" s="11">
        <f t="shared" si="1000"/>
        <v>0</v>
      </c>
      <c r="R2096" s="7">
        <f t="shared" si="993"/>
        <v>0</v>
      </c>
      <c r="S2096" s="8">
        <f t="shared" si="986"/>
        <v>0</v>
      </c>
      <c r="T2096" s="113">
        <f t="shared" si="994"/>
        <v>0.1047</v>
      </c>
      <c r="U2096" s="111">
        <f t="shared" si="1002"/>
        <v>10</v>
      </c>
      <c r="V2096" s="111">
        <v>252</v>
      </c>
      <c r="W2096" s="110">
        <f t="shared" si="987"/>
        <v>1.003959158</v>
      </c>
      <c r="X2096" s="103">
        <f t="shared" si="988"/>
        <v>0.37373895000000001</v>
      </c>
      <c r="Y2096" s="8">
        <f t="shared" si="995"/>
        <v>0</v>
      </c>
      <c r="Z2096" s="114" t="str">
        <f t="shared" si="998"/>
        <v>A+J=</v>
      </c>
      <c r="AA2096" s="108">
        <f t="shared" si="999"/>
        <v>46377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>
        <f t="shared" si="989"/>
        <v>46362</v>
      </c>
      <c r="B2097" s="103">
        <f t="shared" si="982"/>
        <v>94.77233471000001</v>
      </c>
      <c r="C2097" s="103">
        <f t="shared" si="996"/>
        <v>65.323425290000003</v>
      </c>
      <c r="D2097" s="104">
        <f t="shared" si="990"/>
        <v>1209.432</v>
      </c>
      <c r="E2097" s="105">
        <f t="shared" si="1003"/>
        <v>1212.296</v>
      </c>
      <c r="F2097" s="106">
        <f t="shared" si="1004"/>
        <v>46318</v>
      </c>
      <c r="G2097" s="107">
        <f t="shared" si="983"/>
        <v>2.3680537640811128E-3</v>
      </c>
      <c r="H2097" s="108">
        <f t="shared" si="997"/>
        <v>46377</v>
      </c>
      <c r="I2097" s="108">
        <f t="shared" si="984"/>
        <v>46377</v>
      </c>
      <c r="J2097" s="109">
        <f t="shared" si="991"/>
        <v>20</v>
      </c>
      <c r="K2097" s="109">
        <f t="shared" si="1007"/>
        <v>10</v>
      </c>
      <c r="L2097" s="8">
        <f t="shared" si="992"/>
        <v>1.00118332</v>
      </c>
      <c r="M2097" s="110">
        <f t="shared" si="1006"/>
        <v>1.0023680500000001</v>
      </c>
      <c r="N2097" s="110">
        <f t="shared" si="1001"/>
        <v>1.4433876372951806</v>
      </c>
      <c r="O2097" s="103">
        <f t="shared" si="1005"/>
        <v>1.44509562</v>
      </c>
      <c r="P2097" s="103">
        <f t="shared" si="985"/>
        <v>94.398595760000006</v>
      </c>
      <c r="Q2097" s="11">
        <f t="shared" si="1000"/>
        <v>0</v>
      </c>
      <c r="R2097" s="7">
        <f t="shared" si="993"/>
        <v>0</v>
      </c>
      <c r="S2097" s="8">
        <f t="shared" si="986"/>
        <v>0</v>
      </c>
      <c r="T2097" s="113">
        <f t="shared" si="994"/>
        <v>0.1047</v>
      </c>
      <c r="U2097" s="111">
        <f t="shared" si="1002"/>
        <v>10</v>
      </c>
      <c r="V2097" s="111">
        <v>252</v>
      </c>
      <c r="W2097" s="110">
        <f t="shared" si="987"/>
        <v>1.003959158</v>
      </c>
      <c r="X2097" s="103">
        <f t="shared" si="988"/>
        <v>0.37373895000000001</v>
      </c>
      <c r="Y2097" s="8">
        <f t="shared" si="995"/>
        <v>0</v>
      </c>
      <c r="Z2097" s="114" t="str">
        <f t="shared" si="998"/>
        <v>A+J=</v>
      </c>
      <c r="AA2097" s="108">
        <f t="shared" si="999"/>
        <v>46377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>
        <f t="shared" si="989"/>
        <v>46363</v>
      </c>
      <c r="B2098" s="103">
        <f t="shared" si="982"/>
        <v>94.77233471000001</v>
      </c>
      <c r="C2098" s="103">
        <f t="shared" si="996"/>
        <v>65.323425290000003</v>
      </c>
      <c r="D2098" s="104">
        <f t="shared" si="990"/>
        <v>1209.432</v>
      </c>
      <c r="E2098" s="105">
        <f t="shared" si="1003"/>
        <v>1212.296</v>
      </c>
      <c r="F2098" s="106">
        <f t="shared" si="1004"/>
        <v>46318</v>
      </c>
      <c r="G2098" s="107">
        <f t="shared" si="983"/>
        <v>2.3680537640811128E-3</v>
      </c>
      <c r="H2098" s="108">
        <f t="shared" si="997"/>
        <v>46377</v>
      </c>
      <c r="I2098" s="108">
        <f t="shared" si="984"/>
        <v>46377</v>
      </c>
      <c r="J2098" s="109">
        <f t="shared" si="991"/>
        <v>20</v>
      </c>
      <c r="K2098" s="109">
        <f t="shared" si="1007"/>
        <v>10</v>
      </c>
      <c r="L2098" s="8">
        <f t="shared" si="992"/>
        <v>1.00118332</v>
      </c>
      <c r="M2098" s="110">
        <f t="shared" si="1006"/>
        <v>1.0023680500000001</v>
      </c>
      <c r="N2098" s="110">
        <f t="shared" si="1001"/>
        <v>1.4433876372951806</v>
      </c>
      <c r="O2098" s="103">
        <f t="shared" si="1005"/>
        <v>1.44509562</v>
      </c>
      <c r="P2098" s="103">
        <f t="shared" si="985"/>
        <v>94.398595760000006</v>
      </c>
      <c r="Q2098" s="11">
        <f t="shared" si="1000"/>
        <v>0</v>
      </c>
      <c r="R2098" s="7">
        <f t="shared" si="993"/>
        <v>0</v>
      </c>
      <c r="S2098" s="8">
        <f t="shared" si="986"/>
        <v>0</v>
      </c>
      <c r="T2098" s="113">
        <f t="shared" si="994"/>
        <v>0.1047</v>
      </c>
      <c r="U2098" s="111">
        <f t="shared" si="1002"/>
        <v>10</v>
      </c>
      <c r="V2098" s="111">
        <v>252</v>
      </c>
      <c r="W2098" s="110">
        <f t="shared" si="987"/>
        <v>1.003959158</v>
      </c>
      <c r="X2098" s="103">
        <f t="shared" si="988"/>
        <v>0.37373895000000001</v>
      </c>
      <c r="Y2098" s="8">
        <f t="shared" si="995"/>
        <v>0</v>
      </c>
      <c r="Z2098" s="114" t="str">
        <f t="shared" si="998"/>
        <v>A+J=</v>
      </c>
      <c r="AA2098" s="108">
        <f t="shared" si="999"/>
        <v>46377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>
        <f t="shared" si="989"/>
        <v>46364</v>
      </c>
      <c r="B2099" s="103">
        <f t="shared" si="982"/>
        <v>94.821002960000001</v>
      </c>
      <c r="C2099" s="103">
        <f t="shared" si="996"/>
        <v>65.323425290000003</v>
      </c>
      <c r="D2099" s="104">
        <f t="shared" si="990"/>
        <v>1209.432</v>
      </c>
      <c r="E2099" s="105">
        <f t="shared" si="1003"/>
        <v>1212.296</v>
      </c>
      <c r="F2099" s="106">
        <f t="shared" si="1004"/>
        <v>46318</v>
      </c>
      <c r="G2099" s="107">
        <f t="shared" si="983"/>
        <v>2.3680537640811128E-3</v>
      </c>
      <c r="H2099" s="108">
        <f t="shared" si="997"/>
        <v>46377</v>
      </c>
      <c r="I2099" s="108">
        <f t="shared" si="984"/>
        <v>46377</v>
      </c>
      <c r="J2099" s="109">
        <f t="shared" si="991"/>
        <v>20</v>
      </c>
      <c r="K2099" s="109">
        <f t="shared" si="1007"/>
        <v>11</v>
      </c>
      <c r="L2099" s="8">
        <f t="shared" si="992"/>
        <v>1.00130173</v>
      </c>
      <c r="M2099" s="110">
        <f t="shared" si="1006"/>
        <v>1.0023680500000001</v>
      </c>
      <c r="N2099" s="110">
        <f t="shared" si="1001"/>
        <v>1.4433876372951806</v>
      </c>
      <c r="O2099" s="103">
        <f t="shared" si="1005"/>
        <v>1.44526653</v>
      </c>
      <c r="P2099" s="103">
        <f t="shared" si="985"/>
        <v>94.40976019</v>
      </c>
      <c r="Q2099" s="11">
        <f t="shared" si="1000"/>
        <v>0</v>
      </c>
      <c r="R2099" s="7">
        <f t="shared" si="993"/>
        <v>0</v>
      </c>
      <c r="S2099" s="8">
        <f t="shared" si="986"/>
        <v>0</v>
      </c>
      <c r="T2099" s="113">
        <f t="shared" si="994"/>
        <v>0.1047</v>
      </c>
      <c r="U2099" s="111">
        <f t="shared" si="1002"/>
        <v>11</v>
      </c>
      <c r="V2099" s="111">
        <v>252</v>
      </c>
      <c r="W2099" s="110">
        <f t="shared" si="987"/>
        <v>1.004355935</v>
      </c>
      <c r="X2099" s="103">
        <f t="shared" si="988"/>
        <v>0.41124276999999998</v>
      </c>
      <c r="Y2099" s="8">
        <f t="shared" si="995"/>
        <v>0</v>
      </c>
      <c r="Z2099" s="114" t="str">
        <f t="shared" si="998"/>
        <v>A+J=</v>
      </c>
      <c r="AA2099" s="108">
        <f t="shared" si="999"/>
        <v>46377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>
        <f t="shared" si="989"/>
        <v>46365</v>
      </c>
      <c r="B2100" s="103">
        <f t="shared" si="982"/>
        <v>94.869696869999999</v>
      </c>
      <c r="C2100" s="103">
        <f t="shared" si="996"/>
        <v>65.323425290000003</v>
      </c>
      <c r="D2100" s="104">
        <f t="shared" si="990"/>
        <v>1209.432</v>
      </c>
      <c r="E2100" s="105">
        <f t="shared" si="1003"/>
        <v>1212.296</v>
      </c>
      <c r="F2100" s="106">
        <f t="shared" si="1004"/>
        <v>46318</v>
      </c>
      <c r="G2100" s="107">
        <f t="shared" si="983"/>
        <v>2.3680537640811128E-3</v>
      </c>
      <c r="H2100" s="108">
        <f t="shared" si="997"/>
        <v>46377</v>
      </c>
      <c r="I2100" s="108">
        <f t="shared" si="984"/>
        <v>46377</v>
      </c>
      <c r="J2100" s="109">
        <f t="shared" si="991"/>
        <v>20</v>
      </c>
      <c r="K2100" s="109">
        <f t="shared" si="1007"/>
        <v>12</v>
      </c>
      <c r="L2100" s="8">
        <f t="shared" si="992"/>
        <v>1.0014201599999999</v>
      </c>
      <c r="M2100" s="110">
        <f t="shared" si="1006"/>
        <v>1.0023680500000001</v>
      </c>
      <c r="N2100" s="110">
        <f t="shared" si="1001"/>
        <v>1.4433876372951806</v>
      </c>
      <c r="O2100" s="103">
        <f t="shared" si="1005"/>
        <v>1.4454374699999999</v>
      </c>
      <c r="P2100" s="103">
        <f t="shared" si="985"/>
        <v>94.42092658</v>
      </c>
      <c r="Q2100" s="11">
        <f t="shared" si="1000"/>
        <v>0</v>
      </c>
      <c r="R2100" s="7">
        <f t="shared" si="993"/>
        <v>0</v>
      </c>
      <c r="S2100" s="8">
        <f t="shared" si="986"/>
        <v>0</v>
      </c>
      <c r="T2100" s="113">
        <f t="shared" si="994"/>
        <v>0.1047</v>
      </c>
      <c r="U2100" s="111">
        <f t="shared" si="1002"/>
        <v>12</v>
      </c>
      <c r="V2100" s="111">
        <v>252</v>
      </c>
      <c r="W2100" s="110">
        <f t="shared" si="987"/>
        <v>1.004752869</v>
      </c>
      <c r="X2100" s="103">
        <f t="shared" si="988"/>
        <v>0.44877029000000002</v>
      </c>
      <c r="Y2100" s="8">
        <f t="shared" si="995"/>
        <v>0</v>
      </c>
      <c r="Z2100" s="114" t="str">
        <f t="shared" si="998"/>
        <v>A+J=</v>
      </c>
      <c r="AA2100" s="108">
        <f t="shared" si="999"/>
        <v>46377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>
        <f t="shared" si="989"/>
        <v>46366</v>
      </c>
      <c r="B2101" s="103">
        <f t="shared" si="982"/>
        <v>94.918414460000008</v>
      </c>
      <c r="C2101" s="103">
        <f t="shared" si="996"/>
        <v>65.323425290000003</v>
      </c>
      <c r="D2101" s="104">
        <f t="shared" si="990"/>
        <v>1209.432</v>
      </c>
      <c r="E2101" s="105">
        <f t="shared" si="1003"/>
        <v>1212.296</v>
      </c>
      <c r="F2101" s="106">
        <f t="shared" si="1004"/>
        <v>46318</v>
      </c>
      <c r="G2101" s="107">
        <f t="shared" si="983"/>
        <v>2.3680537640811128E-3</v>
      </c>
      <c r="H2101" s="108">
        <f t="shared" si="997"/>
        <v>46377</v>
      </c>
      <c r="I2101" s="108">
        <f t="shared" si="984"/>
        <v>46377</v>
      </c>
      <c r="J2101" s="109">
        <f t="shared" si="991"/>
        <v>20</v>
      </c>
      <c r="K2101" s="109">
        <f t="shared" si="1007"/>
        <v>13</v>
      </c>
      <c r="L2101" s="8">
        <f t="shared" si="992"/>
        <v>1.00153859</v>
      </c>
      <c r="M2101" s="110">
        <f t="shared" si="1006"/>
        <v>1.0023680500000001</v>
      </c>
      <c r="N2101" s="110">
        <f t="shared" si="1001"/>
        <v>1.4433876372951806</v>
      </c>
      <c r="O2101" s="103">
        <f t="shared" si="1005"/>
        <v>1.44560841</v>
      </c>
      <c r="P2101" s="103">
        <f t="shared" si="985"/>
        <v>94.432092960000006</v>
      </c>
      <c r="Q2101" s="11">
        <f t="shared" si="1000"/>
        <v>0</v>
      </c>
      <c r="R2101" s="7">
        <f t="shared" si="993"/>
        <v>0</v>
      </c>
      <c r="S2101" s="8">
        <f t="shared" si="986"/>
        <v>0</v>
      </c>
      <c r="T2101" s="113">
        <f t="shared" si="994"/>
        <v>0.1047</v>
      </c>
      <c r="U2101" s="111">
        <f t="shared" si="1002"/>
        <v>13</v>
      </c>
      <c r="V2101" s="111">
        <v>252</v>
      </c>
      <c r="W2101" s="110">
        <f t="shared" si="987"/>
        <v>1.00514996</v>
      </c>
      <c r="X2101" s="103">
        <f t="shared" si="988"/>
        <v>0.48632150000000002</v>
      </c>
      <c r="Y2101" s="8">
        <f t="shared" si="995"/>
        <v>0</v>
      </c>
      <c r="Z2101" s="114" t="str">
        <f t="shared" si="998"/>
        <v>A+J=</v>
      </c>
      <c r="AA2101" s="108">
        <f t="shared" si="999"/>
        <v>46377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>
        <f t="shared" si="989"/>
        <v>46367</v>
      </c>
      <c r="B2102" s="103">
        <f t="shared" si="982"/>
        <v>94.967157630000003</v>
      </c>
      <c r="C2102" s="103">
        <f t="shared" si="996"/>
        <v>65.323425290000003</v>
      </c>
      <c r="D2102" s="104">
        <f t="shared" si="990"/>
        <v>1209.432</v>
      </c>
      <c r="E2102" s="105">
        <f t="shared" si="1003"/>
        <v>1212.296</v>
      </c>
      <c r="F2102" s="106">
        <f t="shared" si="1004"/>
        <v>46318</v>
      </c>
      <c r="G2102" s="107">
        <f t="shared" si="983"/>
        <v>2.3680537640811128E-3</v>
      </c>
      <c r="H2102" s="108">
        <f t="shared" si="997"/>
        <v>46377</v>
      </c>
      <c r="I2102" s="108">
        <f t="shared" si="984"/>
        <v>46377</v>
      </c>
      <c r="J2102" s="109">
        <f t="shared" si="991"/>
        <v>20</v>
      </c>
      <c r="K2102" s="109">
        <f t="shared" si="1007"/>
        <v>14</v>
      </c>
      <c r="L2102" s="8">
        <f t="shared" si="992"/>
        <v>1.00165704</v>
      </c>
      <c r="M2102" s="110">
        <f t="shared" si="1006"/>
        <v>1.0023680500000001</v>
      </c>
      <c r="N2102" s="110">
        <f t="shared" si="1001"/>
        <v>1.4433876372951806</v>
      </c>
      <c r="O2102" s="103">
        <f t="shared" si="1005"/>
        <v>1.4457793800000001</v>
      </c>
      <c r="P2102" s="103">
        <f t="shared" si="985"/>
        <v>94.443261309999997</v>
      </c>
      <c r="Q2102" s="11">
        <f t="shared" si="1000"/>
        <v>0</v>
      </c>
      <c r="R2102" s="7">
        <f t="shared" si="993"/>
        <v>0</v>
      </c>
      <c r="S2102" s="8">
        <f t="shared" si="986"/>
        <v>0</v>
      </c>
      <c r="T2102" s="113">
        <f t="shared" si="994"/>
        <v>0.1047</v>
      </c>
      <c r="U2102" s="111">
        <f t="shared" si="1002"/>
        <v>14</v>
      </c>
      <c r="V2102" s="111">
        <v>252</v>
      </c>
      <c r="W2102" s="110">
        <f t="shared" si="987"/>
        <v>1.005547207</v>
      </c>
      <c r="X2102" s="103">
        <f t="shared" si="988"/>
        <v>0.52389631999999997</v>
      </c>
      <c r="Y2102" s="8">
        <f t="shared" si="995"/>
        <v>0</v>
      </c>
      <c r="Z2102" s="114" t="str">
        <f t="shared" si="998"/>
        <v>A+J=</v>
      </c>
      <c r="AA2102" s="108">
        <f t="shared" si="999"/>
        <v>46377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>
        <f t="shared" si="989"/>
        <v>46368</v>
      </c>
      <c r="B2103" s="103">
        <f t="shared" si="982"/>
        <v>95.015926559999997</v>
      </c>
      <c r="C2103" s="103">
        <f t="shared" si="996"/>
        <v>65.323425290000003</v>
      </c>
      <c r="D2103" s="104">
        <f t="shared" si="990"/>
        <v>1209.432</v>
      </c>
      <c r="E2103" s="105">
        <f t="shared" si="1003"/>
        <v>1212.296</v>
      </c>
      <c r="F2103" s="106">
        <f t="shared" si="1004"/>
        <v>46318</v>
      </c>
      <c r="G2103" s="107">
        <f t="shared" si="983"/>
        <v>2.3680537640811128E-3</v>
      </c>
      <c r="H2103" s="108">
        <f t="shared" si="997"/>
        <v>46377</v>
      </c>
      <c r="I2103" s="108">
        <f t="shared" si="984"/>
        <v>46377</v>
      </c>
      <c r="J2103" s="109">
        <f t="shared" si="991"/>
        <v>20</v>
      </c>
      <c r="K2103" s="109">
        <f t="shared" si="1007"/>
        <v>15</v>
      </c>
      <c r="L2103" s="8">
        <f t="shared" si="992"/>
        <v>1.0017755100000001</v>
      </c>
      <c r="M2103" s="110">
        <f t="shared" si="1006"/>
        <v>1.0023680500000001</v>
      </c>
      <c r="N2103" s="110">
        <f t="shared" si="1001"/>
        <v>1.4433876372951806</v>
      </c>
      <c r="O2103" s="103">
        <f t="shared" si="1005"/>
        <v>1.44595038</v>
      </c>
      <c r="P2103" s="103">
        <f t="shared" si="985"/>
        <v>94.454431619999994</v>
      </c>
      <c r="Q2103" s="11">
        <f t="shared" si="1000"/>
        <v>0</v>
      </c>
      <c r="R2103" s="7">
        <f t="shared" si="993"/>
        <v>0</v>
      </c>
      <c r="S2103" s="8">
        <f t="shared" si="986"/>
        <v>0</v>
      </c>
      <c r="T2103" s="113">
        <f t="shared" si="994"/>
        <v>0.1047</v>
      </c>
      <c r="U2103" s="111">
        <f t="shared" si="1002"/>
        <v>15</v>
      </c>
      <c r="V2103" s="111">
        <v>252</v>
      </c>
      <c r="W2103" s="110">
        <f t="shared" si="987"/>
        <v>1.005944612</v>
      </c>
      <c r="X2103" s="103">
        <f t="shared" si="988"/>
        <v>0.56149494</v>
      </c>
      <c r="Y2103" s="8">
        <f t="shared" si="995"/>
        <v>0</v>
      </c>
      <c r="Z2103" s="114" t="str">
        <f t="shared" si="998"/>
        <v>A+J=</v>
      </c>
      <c r="AA2103" s="108">
        <f t="shared" si="999"/>
        <v>46377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>
        <f t="shared" si="989"/>
        <v>46369</v>
      </c>
      <c r="B2104" s="103">
        <f t="shared" si="982"/>
        <v>95.015926559999997</v>
      </c>
      <c r="C2104" s="103">
        <f t="shared" si="996"/>
        <v>65.323425290000003</v>
      </c>
      <c r="D2104" s="104">
        <f t="shared" si="990"/>
        <v>1209.432</v>
      </c>
      <c r="E2104" s="105">
        <f t="shared" si="1003"/>
        <v>1212.296</v>
      </c>
      <c r="F2104" s="106">
        <f t="shared" si="1004"/>
        <v>46318</v>
      </c>
      <c r="G2104" s="107">
        <f t="shared" si="983"/>
        <v>2.3680537640811128E-3</v>
      </c>
      <c r="H2104" s="108">
        <f t="shared" si="997"/>
        <v>46377</v>
      </c>
      <c r="I2104" s="108">
        <f t="shared" si="984"/>
        <v>46377</v>
      </c>
      <c r="J2104" s="109">
        <f t="shared" si="991"/>
        <v>20</v>
      </c>
      <c r="K2104" s="109">
        <f t="shared" si="1007"/>
        <v>15</v>
      </c>
      <c r="L2104" s="8">
        <f t="shared" si="992"/>
        <v>1.0017755100000001</v>
      </c>
      <c r="M2104" s="110">
        <f t="shared" si="1006"/>
        <v>1.0023680500000001</v>
      </c>
      <c r="N2104" s="110">
        <f t="shared" si="1001"/>
        <v>1.4433876372951806</v>
      </c>
      <c r="O2104" s="103">
        <f t="shared" si="1005"/>
        <v>1.44595038</v>
      </c>
      <c r="P2104" s="103">
        <f t="shared" si="985"/>
        <v>94.454431619999994</v>
      </c>
      <c r="Q2104" s="11">
        <f t="shared" si="1000"/>
        <v>0</v>
      </c>
      <c r="R2104" s="7">
        <f t="shared" si="993"/>
        <v>0</v>
      </c>
      <c r="S2104" s="8">
        <f t="shared" si="986"/>
        <v>0</v>
      </c>
      <c r="T2104" s="113">
        <f t="shared" si="994"/>
        <v>0.1047</v>
      </c>
      <c r="U2104" s="111">
        <f t="shared" si="1002"/>
        <v>15</v>
      </c>
      <c r="V2104" s="111">
        <v>252</v>
      </c>
      <c r="W2104" s="110">
        <f t="shared" si="987"/>
        <v>1.005944612</v>
      </c>
      <c r="X2104" s="103">
        <f t="shared" si="988"/>
        <v>0.56149494</v>
      </c>
      <c r="Y2104" s="8">
        <f t="shared" si="995"/>
        <v>0</v>
      </c>
      <c r="Z2104" s="114" t="str">
        <f t="shared" si="998"/>
        <v>A+J=</v>
      </c>
      <c r="AA2104" s="108">
        <f t="shared" si="999"/>
        <v>46377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>
        <f t="shared" si="989"/>
        <v>46370</v>
      </c>
      <c r="B2105" s="103">
        <f t="shared" si="982"/>
        <v>95.015926559999997</v>
      </c>
      <c r="C2105" s="103">
        <f t="shared" si="996"/>
        <v>65.323425290000003</v>
      </c>
      <c r="D2105" s="104">
        <f t="shared" si="990"/>
        <v>1209.432</v>
      </c>
      <c r="E2105" s="105">
        <f t="shared" si="1003"/>
        <v>1212.296</v>
      </c>
      <c r="F2105" s="106">
        <f t="shared" si="1004"/>
        <v>46318</v>
      </c>
      <c r="G2105" s="107">
        <f t="shared" si="983"/>
        <v>2.3680537640811128E-3</v>
      </c>
      <c r="H2105" s="108">
        <f t="shared" si="997"/>
        <v>46377</v>
      </c>
      <c r="I2105" s="108">
        <f t="shared" si="984"/>
        <v>46377</v>
      </c>
      <c r="J2105" s="109">
        <f t="shared" si="991"/>
        <v>20</v>
      </c>
      <c r="K2105" s="109">
        <f t="shared" si="1007"/>
        <v>15</v>
      </c>
      <c r="L2105" s="8">
        <f t="shared" si="992"/>
        <v>1.0017755100000001</v>
      </c>
      <c r="M2105" s="110">
        <f t="shared" si="1006"/>
        <v>1.0023680500000001</v>
      </c>
      <c r="N2105" s="110">
        <f t="shared" si="1001"/>
        <v>1.4433876372951806</v>
      </c>
      <c r="O2105" s="103">
        <f t="shared" si="1005"/>
        <v>1.44595038</v>
      </c>
      <c r="P2105" s="103">
        <f t="shared" si="985"/>
        <v>94.454431619999994</v>
      </c>
      <c r="Q2105" s="11">
        <f t="shared" si="1000"/>
        <v>0</v>
      </c>
      <c r="R2105" s="7">
        <f t="shared" si="993"/>
        <v>0</v>
      </c>
      <c r="S2105" s="8">
        <f t="shared" si="986"/>
        <v>0</v>
      </c>
      <c r="T2105" s="113">
        <f t="shared" si="994"/>
        <v>0.1047</v>
      </c>
      <c r="U2105" s="111">
        <f t="shared" si="1002"/>
        <v>15</v>
      </c>
      <c r="V2105" s="111">
        <v>252</v>
      </c>
      <c r="W2105" s="110">
        <f t="shared" si="987"/>
        <v>1.005944612</v>
      </c>
      <c r="X2105" s="103">
        <f t="shared" si="988"/>
        <v>0.56149494</v>
      </c>
      <c r="Y2105" s="8">
        <f t="shared" si="995"/>
        <v>0</v>
      </c>
      <c r="Z2105" s="114" t="str">
        <f t="shared" si="998"/>
        <v>A+J=</v>
      </c>
      <c r="AA2105" s="108">
        <f t="shared" si="999"/>
        <v>46377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>
        <f t="shared" si="989"/>
        <v>46371</v>
      </c>
      <c r="B2106" s="103">
        <f t="shared" si="982"/>
        <v>95.064719760000003</v>
      </c>
      <c r="C2106" s="103">
        <f t="shared" si="996"/>
        <v>65.323425290000003</v>
      </c>
      <c r="D2106" s="104">
        <f t="shared" si="990"/>
        <v>1209.432</v>
      </c>
      <c r="E2106" s="105">
        <f t="shared" si="1003"/>
        <v>1212.296</v>
      </c>
      <c r="F2106" s="106">
        <f t="shared" si="1004"/>
        <v>46318</v>
      </c>
      <c r="G2106" s="107">
        <f t="shared" si="983"/>
        <v>2.3680537640811128E-3</v>
      </c>
      <c r="H2106" s="108">
        <f t="shared" si="997"/>
        <v>46377</v>
      </c>
      <c r="I2106" s="108">
        <f t="shared" si="984"/>
        <v>46377</v>
      </c>
      <c r="J2106" s="109">
        <f t="shared" si="991"/>
        <v>20</v>
      </c>
      <c r="K2106" s="109">
        <f t="shared" si="1007"/>
        <v>16</v>
      </c>
      <c r="L2106" s="8">
        <f t="shared" si="992"/>
        <v>1.0018939899999999</v>
      </c>
      <c r="M2106" s="110">
        <f t="shared" si="1006"/>
        <v>1.0023680500000001</v>
      </c>
      <c r="N2106" s="110">
        <f t="shared" si="1001"/>
        <v>1.4433876372951806</v>
      </c>
      <c r="O2106" s="103">
        <f t="shared" si="1005"/>
        <v>1.4461213900000001</v>
      </c>
      <c r="P2106" s="103">
        <f t="shared" si="985"/>
        <v>94.465602570000001</v>
      </c>
      <c r="Q2106" s="11">
        <f t="shared" si="1000"/>
        <v>0</v>
      </c>
      <c r="R2106" s="7">
        <f t="shared" si="993"/>
        <v>0</v>
      </c>
      <c r="S2106" s="8">
        <f t="shared" si="986"/>
        <v>0</v>
      </c>
      <c r="T2106" s="113">
        <f t="shared" si="994"/>
        <v>0.1047</v>
      </c>
      <c r="U2106" s="111">
        <f t="shared" si="1002"/>
        <v>16</v>
      </c>
      <c r="V2106" s="111">
        <v>252</v>
      </c>
      <c r="W2106" s="110">
        <f t="shared" si="987"/>
        <v>1.006342173</v>
      </c>
      <c r="X2106" s="103">
        <f t="shared" si="988"/>
        <v>0.59911718999999997</v>
      </c>
      <c r="Y2106" s="8">
        <f t="shared" si="995"/>
        <v>0</v>
      </c>
      <c r="Z2106" s="114" t="str">
        <f t="shared" si="998"/>
        <v>A+J=</v>
      </c>
      <c r="AA2106" s="108">
        <f t="shared" si="999"/>
        <v>46377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>
        <f t="shared" si="989"/>
        <v>46372</v>
      </c>
      <c r="B2107" s="103">
        <f t="shared" si="982"/>
        <v>95.113538090000006</v>
      </c>
      <c r="C2107" s="103">
        <f t="shared" si="996"/>
        <v>65.323425290000003</v>
      </c>
      <c r="D2107" s="104">
        <f t="shared" si="990"/>
        <v>1209.432</v>
      </c>
      <c r="E2107" s="105">
        <f t="shared" si="1003"/>
        <v>1212.296</v>
      </c>
      <c r="F2107" s="106">
        <f t="shared" si="1004"/>
        <v>46318</v>
      </c>
      <c r="G2107" s="107">
        <f t="shared" si="983"/>
        <v>2.3680537640811128E-3</v>
      </c>
      <c r="H2107" s="108">
        <f t="shared" si="997"/>
        <v>46377</v>
      </c>
      <c r="I2107" s="108">
        <f t="shared" si="984"/>
        <v>46377</v>
      </c>
      <c r="J2107" s="109">
        <f t="shared" si="991"/>
        <v>20</v>
      </c>
      <c r="K2107" s="109">
        <f t="shared" si="1007"/>
        <v>17</v>
      </c>
      <c r="L2107" s="8">
        <f t="shared" si="992"/>
        <v>1.0020124800000001</v>
      </c>
      <c r="M2107" s="110">
        <f t="shared" si="1006"/>
        <v>1.0023680500000001</v>
      </c>
      <c r="N2107" s="110">
        <f t="shared" si="1001"/>
        <v>1.4433876372951806</v>
      </c>
      <c r="O2107" s="103">
        <f t="shared" si="1005"/>
        <v>1.44629242</v>
      </c>
      <c r="P2107" s="103">
        <f t="shared" si="985"/>
        <v>94.476774840000004</v>
      </c>
      <c r="Q2107" s="11">
        <f t="shared" si="1000"/>
        <v>0</v>
      </c>
      <c r="R2107" s="7">
        <f t="shared" si="993"/>
        <v>0</v>
      </c>
      <c r="S2107" s="8">
        <f t="shared" si="986"/>
        <v>0</v>
      </c>
      <c r="T2107" s="113">
        <f t="shared" si="994"/>
        <v>0.1047</v>
      </c>
      <c r="U2107" s="111">
        <f t="shared" si="1002"/>
        <v>17</v>
      </c>
      <c r="V2107" s="111">
        <v>252</v>
      </c>
      <c r="W2107" s="110">
        <f t="shared" si="987"/>
        <v>1.0067398919999999</v>
      </c>
      <c r="X2107" s="103">
        <f t="shared" si="988"/>
        <v>0.63676325</v>
      </c>
      <c r="Y2107" s="8">
        <f t="shared" si="995"/>
        <v>0</v>
      </c>
      <c r="Z2107" s="114" t="str">
        <f t="shared" si="998"/>
        <v>A+J=</v>
      </c>
      <c r="AA2107" s="108">
        <f t="shared" si="999"/>
        <v>46377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>
        <f t="shared" si="989"/>
        <v>46373</v>
      </c>
      <c r="B2108" s="103">
        <f t="shared" si="982"/>
        <v>95.162382120000004</v>
      </c>
      <c r="C2108" s="103">
        <f t="shared" si="996"/>
        <v>65.323425290000003</v>
      </c>
      <c r="D2108" s="104">
        <f t="shared" si="990"/>
        <v>1209.432</v>
      </c>
      <c r="E2108" s="105">
        <f t="shared" si="1003"/>
        <v>1212.296</v>
      </c>
      <c r="F2108" s="106">
        <f t="shared" si="1004"/>
        <v>46318</v>
      </c>
      <c r="G2108" s="107">
        <f t="shared" si="983"/>
        <v>2.3680537640811128E-3</v>
      </c>
      <c r="H2108" s="108">
        <f t="shared" si="997"/>
        <v>46377</v>
      </c>
      <c r="I2108" s="108">
        <f t="shared" si="984"/>
        <v>46377</v>
      </c>
      <c r="J2108" s="109">
        <f t="shared" si="991"/>
        <v>20</v>
      </c>
      <c r="K2108" s="109">
        <f t="shared" si="1007"/>
        <v>18</v>
      </c>
      <c r="L2108" s="8">
        <f t="shared" si="992"/>
        <v>1.0021309899999999</v>
      </c>
      <c r="M2108" s="110">
        <f t="shared" si="1006"/>
        <v>1.0023680500000001</v>
      </c>
      <c r="N2108" s="110">
        <f t="shared" si="1001"/>
        <v>1.4433876372951806</v>
      </c>
      <c r="O2108" s="103">
        <f t="shared" si="1005"/>
        <v>1.44646348</v>
      </c>
      <c r="P2108" s="103">
        <f t="shared" si="985"/>
        <v>94.487949069999999</v>
      </c>
      <c r="Q2108" s="11">
        <f t="shared" si="1000"/>
        <v>0</v>
      </c>
      <c r="R2108" s="7">
        <f t="shared" si="993"/>
        <v>0</v>
      </c>
      <c r="S2108" s="8">
        <f t="shared" si="986"/>
        <v>0</v>
      </c>
      <c r="T2108" s="113">
        <f t="shared" si="994"/>
        <v>0.1047</v>
      </c>
      <c r="U2108" s="111">
        <f t="shared" si="1002"/>
        <v>18</v>
      </c>
      <c r="V2108" s="111">
        <v>252</v>
      </c>
      <c r="W2108" s="110">
        <f t="shared" si="987"/>
        <v>1.007137768</v>
      </c>
      <c r="X2108" s="103">
        <f t="shared" si="988"/>
        <v>0.67443304999999998</v>
      </c>
      <c r="Y2108" s="8">
        <f t="shared" si="995"/>
        <v>0</v>
      </c>
      <c r="Z2108" s="114" t="str">
        <f t="shared" si="998"/>
        <v>A+J=</v>
      </c>
      <c r="AA2108" s="108">
        <f t="shared" si="999"/>
        <v>46377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>
        <f t="shared" si="989"/>
        <v>46374</v>
      </c>
      <c r="B2109" s="103">
        <f t="shared" si="982"/>
        <v>95.211250530000001</v>
      </c>
      <c r="C2109" s="103">
        <f t="shared" si="996"/>
        <v>65.323425290000003</v>
      </c>
      <c r="D2109" s="104">
        <f t="shared" si="990"/>
        <v>1209.432</v>
      </c>
      <c r="E2109" s="105">
        <f t="shared" si="1003"/>
        <v>1212.296</v>
      </c>
      <c r="F2109" s="106">
        <f t="shared" si="1004"/>
        <v>46318</v>
      </c>
      <c r="G2109" s="107">
        <f t="shared" si="983"/>
        <v>2.3680537640811128E-3</v>
      </c>
      <c r="H2109" s="108">
        <f t="shared" si="997"/>
        <v>46377</v>
      </c>
      <c r="I2109" s="108">
        <f t="shared" si="984"/>
        <v>46377</v>
      </c>
      <c r="J2109" s="109">
        <f t="shared" si="991"/>
        <v>20</v>
      </c>
      <c r="K2109" s="109">
        <f t="shared" si="1007"/>
        <v>19</v>
      </c>
      <c r="L2109" s="8">
        <f t="shared" si="992"/>
        <v>1.00224951</v>
      </c>
      <c r="M2109" s="110">
        <f t="shared" si="1006"/>
        <v>1.0023680500000001</v>
      </c>
      <c r="N2109" s="110">
        <f t="shared" si="1001"/>
        <v>1.4433876372951806</v>
      </c>
      <c r="O2109" s="103">
        <f t="shared" si="1005"/>
        <v>1.44663455</v>
      </c>
      <c r="P2109" s="103">
        <f t="shared" si="985"/>
        <v>94.499123940000004</v>
      </c>
      <c r="Q2109" s="11">
        <f t="shared" si="1000"/>
        <v>0</v>
      </c>
      <c r="R2109" s="7">
        <f t="shared" si="993"/>
        <v>0</v>
      </c>
      <c r="S2109" s="8">
        <f t="shared" si="986"/>
        <v>0</v>
      </c>
      <c r="T2109" s="113">
        <f t="shared" si="994"/>
        <v>0.1047</v>
      </c>
      <c r="U2109" s="111">
        <f t="shared" si="1002"/>
        <v>19</v>
      </c>
      <c r="V2109" s="111">
        <v>252</v>
      </c>
      <c r="W2109" s="110">
        <f t="shared" si="987"/>
        <v>1.007535801</v>
      </c>
      <c r="X2109" s="103">
        <f t="shared" si="988"/>
        <v>0.71212659</v>
      </c>
      <c r="Y2109" s="8">
        <f t="shared" si="995"/>
        <v>0</v>
      </c>
      <c r="Z2109" s="114" t="str">
        <f t="shared" si="998"/>
        <v>A+J=</v>
      </c>
      <c r="AA2109" s="108">
        <f t="shared" si="999"/>
        <v>46377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>
        <f t="shared" si="989"/>
        <v>46375</v>
      </c>
      <c r="B2110" s="103">
        <f t="shared" si="982"/>
        <v>95.260144749999995</v>
      </c>
      <c r="C2110" s="103">
        <f t="shared" si="996"/>
        <v>65.323425290000003</v>
      </c>
      <c r="D2110" s="104">
        <f t="shared" si="990"/>
        <v>1209.432</v>
      </c>
      <c r="E2110" s="105">
        <f t="shared" si="1003"/>
        <v>1212.296</v>
      </c>
      <c r="F2110" s="106">
        <f t="shared" si="1004"/>
        <v>46318</v>
      </c>
      <c r="G2110" s="107">
        <f t="shared" si="983"/>
        <v>2.3680537640811128E-3</v>
      </c>
      <c r="H2110" s="108">
        <f t="shared" si="997"/>
        <v>46377</v>
      </c>
      <c r="I2110" s="108">
        <f t="shared" si="984"/>
        <v>46377</v>
      </c>
      <c r="J2110" s="109">
        <f t="shared" si="991"/>
        <v>20</v>
      </c>
      <c r="K2110" s="109">
        <f t="shared" si="1007"/>
        <v>20</v>
      </c>
      <c r="L2110" s="8">
        <f t="shared" si="992"/>
        <v>1.0023680500000001</v>
      </c>
      <c r="M2110" s="110">
        <f t="shared" si="1006"/>
        <v>1.0023680500000001</v>
      </c>
      <c r="N2110" s="110">
        <f t="shared" si="1001"/>
        <v>1.4433876372951806</v>
      </c>
      <c r="O2110" s="103">
        <f t="shared" si="1005"/>
        <v>1.4468056499999999</v>
      </c>
      <c r="P2110" s="103">
        <f t="shared" si="985"/>
        <v>94.510300779999994</v>
      </c>
      <c r="Q2110" s="11">
        <f t="shared" si="1000"/>
        <v>0</v>
      </c>
      <c r="R2110" s="7">
        <f t="shared" si="993"/>
        <v>0</v>
      </c>
      <c r="S2110" s="8">
        <f t="shared" si="986"/>
        <v>0</v>
      </c>
      <c r="T2110" s="113">
        <f t="shared" si="994"/>
        <v>0.1047</v>
      </c>
      <c r="U2110" s="111">
        <f t="shared" si="1002"/>
        <v>20</v>
      </c>
      <c r="V2110" s="111">
        <v>252</v>
      </c>
      <c r="W2110" s="110">
        <f t="shared" si="987"/>
        <v>1.0079339919999999</v>
      </c>
      <c r="X2110" s="103">
        <f t="shared" si="988"/>
        <v>0.74984397000000003</v>
      </c>
      <c r="Y2110" s="8">
        <f t="shared" si="995"/>
        <v>0</v>
      </c>
      <c r="Z2110" s="114" t="str">
        <f t="shared" si="998"/>
        <v>A+J=</v>
      </c>
      <c r="AA2110" s="108">
        <f t="shared" si="999"/>
        <v>46377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>
        <f t="shared" si="989"/>
        <v>46376</v>
      </c>
      <c r="B2111" s="103">
        <f t="shared" si="982"/>
        <v>95.260144749999995</v>
      </c>
      <c r="C2111" s="103">
        <f t="shared" si="996"/>
        <v>65.323425290000003</v>
      </c>
      <c r="D2111" s="104">
        <f t="shared" si="990"/>
        <v>1209.432</v>
      </c>
      <c r="E2111" s="105">
        <f t="shared" si="1003"/>
        <v>1212.296</v>
      </c>
      <c r="F2111" s="106">
        <f t="shared" si="1004"/>
        <v>46318</v>
      </c>
      <c r="G2111" s="107">
        <f t="shared" si="983"/>
        <v>2.3680537640811128E-3</v>
      </c>
      <c r="H2111" s="108">
        <f t="shared" si="997"/>
        <v>46407</v>
      </c>
      <c r="I2111" s="108">
        <f t="shared" si="984"/>
        <v>46377</v>
      </c>
      <c r="J2111" s="109">
        <f t="shared" si="991"/>
        <v>20</v>
      </c>
      <c r="K2111" s="109">
        <f t="shared" si="1007"/>
        <v>20</v>
      </c>
      <c r="L2111" s="8">
        <f t="shared" si="992"/>
        <v>1.0023680500000001</v>
      </c>
      <c r="M2111" s="110">
        <f t="shared" si="1006"/>
        <v>1.0023680500000001</v>
      </c>
      <c r="N2111" s="110">
        <f t="shared" si="1001"/>
        <v>1.4433876372951806</v>
      </c>
      <c r="O2111" s="103">
        <f t="shared" si="1005"/>
        <v>1.4468056499999999</v>
      </c>
      <c r="P2111" s="103">
        <f t="shared" si="985"/>
        <v>94.510300779999994</v>
      </c>
      <c r="Q2111" s="11">
        <f t="shared" si="1000"/>
        <v>0</v>
      </c>
      <c r="R2111" s="7">
        <f t="shared" si="993"/>
        <v>0</v>
      </c>
      <c r="S2111" s="8">
        <f t="shared" si="986"/>
        <v>0</v>
      </c>
      <c r="T2111" s="113">
        <f t="shared" si="994"/>
        <v>0.1047</v>
      </c>
      <c r="U2111" s="111">
        <f t="shared" si="1002"/>
        <v>20</v>
      </c>
      <c r="V2111" s="111">
        <v>252</v>
      </c>
      <c r="W2111" s="110">
        <f t="shared" si="987"/>
        <v>1.0079339919999999</v>
      </c>
      <c r="X2111" s="103">
        <f t="shared" si="988"/>
        <v>0.74984397000000003</v>
      </c>
      <c r="Y2111" s="8">
        <f t="shared" si="995"/>
        <v>0</v>
      </c>
      <c r="Z2111" s="114" t="str">
        <f t="shared" si="998"/>
        <v>A+J=</v>
      </c>
      <c r="AA2111" s="108">
        <f t="shared" si="999"/>
        <v>46377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>
        <f t="shared" si="989"/>
        <v>46377</v>
      </c>
      <c r="B2112" s="103">
        <f t="shared" si="982"/>
        <v>95.260144749999995</v>
      </c>
      <c r="C2112" s="103">
        <f t="shared" si="996"/>
        <v>65.323425290000003</v>
      </c>
      <c r="D2112" s="104">
        <f t="shared" si="990"/>
        <v>1209.432</v>
      </c>
      <c r="E2112" s="105">
        <f t="shared" si="1003"/>
        <v>1212.296</v>
      </c>
      <c r="F2112" s="106">
        <f t="shared" si="1004"/>
        <v>46318</v>
      </c>
      <c r="G2112" s="107">
        <f t="shared" si="983"/>
        <v>2.3680537640811128E-3</v>
      </c>
      <c r="H2112" s="108">
        <f t="shared" si="997"/>
        <v>46407</v>
      </c>
      <c r="I2112" s="108">
        <f t="shared" si="984"/>
        <v>46377</v>
      </c>
      <c r="J2112" s="109">
        <f t="shared" si="991"/>
        <v>20</v>
      </c>
      <c r="K2112" s="109">
        <f t="shared" si="1007"/>
        <v>20</v>
      </c>
      <c r="L2112" s="8">
        <f t="shared" si="992"/>
        <v>1.0023680500000001</v>
      </c>
      <c r="M2112" s="110">
        <f t="shared" si="1006"/>
        <v>1.0023680500000001</v>
      </c>
      <c r="N2112" s="110">
        <f t="shared" si="1001"/>
        <v>1.4433876372951806</v>
      </c>
      <c r="O2112" s="103">
        <f t="shared" si="1005"/>
        <v>1.4468056499999999</v>
      </c>
      <c r="P2112" s="103">
        <f t="shared" si="985"/>
        <v>94.510300779999994</v>
      </c>
      <c r="Q2112" s="11">
        <f t="shared" si="1000"/>
        <v>69</v>
      </c>
      <c r="R2112" s="7">
        <f t="shared" si="993"/>
        <v>9.8533999999999997E-2</v>
      </c>
      <c r="S2112" s="8">
        <f t="shared" si="986"/>
        <v>9.3124779699999998</v>
      </c>
      <c r="T2112" s="113">
        <f t="shared" si="994"/>
        <v>0.1047</v>
      </c>
      <c r="U2112" s="111">
        <f t="shared" si="1002"/>
        <v>20</v>
      </c>
      <c r="V2112" s="111">
        <v>252</v>
      </c>
      <c r="W2112" s="110">
        <f t="shared" si="987"/>
        <v>1.0079339919999999</v>
      </c>
      <c r="X2112" s="103">
        <f t="shared" si="988"/>
        <v>0.74984397000000003</v>
      </c>
      <c r="Y2112" s="8">
        <f t="shared" si="995"/>
        <v>10.06232194</v>
      </c>
      <c r="Z2112" s="114" t="str">
        <f t="shared" si="998"/>
        <v>A+J=</v>
      </c>
      <c r="AA2112" s="108">
        <f t="shared" si="999"/>
        <v>46377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>
        <f t="shared" si="989"/>
        <v>46378</v>
      </c>
      <c r="B2113" s="103">
        <f t="shared" si="982"/>
        <v>85.241573529999997</v>
      </c>
      <c r="C2113" s="103">
        <f t="shared" si="996"/>
        <v>58.886846910000003</v>
      </c>
      <c r="D2113" s="104">
        <f t="shared" si="990"/>
        <v>1209.432</v>
      </c>
      <c r="E2113" s="105">
        <f t="shared" si="1003"/>
        <v>1212.296</v>
      </c>
      <c r="F2113" s="106">
        <f t="shared" si="1004"/>
        <v>46347</v>
      </c>
      <c r="G2113" s="107">
        <f t="shared" si="983"/>
        <v>2.3680537640811128E-3</v>
      </c>
      <c r="H2113" s="108">
        <f t="shared" si="997"/>
        <v>46407</v>
      </c>
      <c r="I2113" s="108">
        <f t="shared" si="984"/>
        <v>46407</v>
      </c>
      <c r="J2113" s="109">
        <f t="shared" si="991"/>
        <v>20</v>
      </c>
      <c r="K2113" s="109">
        <f t="shared" si="1007"/>
        <v>1</v>
      </c>
      <c r="L2113" s="8">
        <f t="shared" si="992"/>
        <v>1.00011826</v>
      </c>
      <c r="M2113" s="110">
        <f t="shared" si="1006"/>
        <v>1.0023680500000001</v>
      </c>
      <c r="N2113" s="110">
        <f t="shared" si="1001"/>
        <v>1.4468056513896776</v>
      </c>
      <c r="O2113" s="103">
        <f t="shared" si="1005"/>
        <v>1.4469767499999999</v>
      </c>
      <c r="P2113" s="103">
        <f t="shared" si="985"/>
        <v>85.207898349999994</v>
      </c>
      <c r="Q2113" s="11">
        <f t="shared" si="1000"/>
        <v>0</v>
      </c>
      <c r="R2113" s="7">
        <f t="shared" si="993"/>
        <v>0</v>
      </c>
      <c r="S2113" s="8">
        <f t="shared" si="986"/>
        <v>0</v>
      </c>
      <c r="T2113" s="113">
        <f t="shared" si="994"/>
        <v>0.1047</v>
      </c>
      <c r="U2113" s="111">
        <f t="shared" si="1002"/>
        <v>1</v>
      </c>
      <c r="V2113" s="111">
        <v>252</v>
      </c>
      <c r="W2113" s="110">
        <f t="shared" si="987"/>
        <v>1.0003952119999999</v>
      </c>
      <c r="X2113" s="103">
        <f t="shared" si="988"/>
        <v>3.3675179999999999E-2</v>
      </c>
      <c r="Y2113" s="8">
        <f t="shared" si="995"/>
        <v>0</v>
      </c>
      <c r="Z2113" s="114" t="str">
        <f t="shared" si="998"/>
        <v>A+J=</v>
      </c>
      <c r="AA2113" s="108">
        <f t="shared" si="999"/>
        <v>46407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>
        <f t="shared" si="989"/>
        <v>46379</v>
      </c>
      <c r="B2114" s="103">
        <f t="shared" si="982"/>
        <v>85.28534796000001</v>
      </c>
      <c r="C2114" s="103">
        <f t="shared" si="996"/>
        <v>58.886846910000003</v>
      </c>
      <c r="D2114" s="104">
        <f t="shared" si="990"/>
        <v>1209.432</v>
      </c>
      <c r="E2114" s="105">
        <f t="shared" si="1003"/>
        <v>1212.296</v>
      </c>
      <c r="F2114" s="106">
        <f t="shared" si="1004"/>
        <v>46347</v>
      </c>
      <c r="G2114" s="107">
        <f t="shared" si="983"/>
        <v>2.3680537640811128E-3</v>
      </c>
      <c r="H2114" s="108">
        <f t="shared" si="997"/>
        <v>46407</v>
      </c>
      <c r="I2114" s="108">
        <f t="shared" si="984"/>
        <v>46407</v>
      </c>
      <c r="J2114" s="109">
        <f t="shared" si="991"/>
        <v>20</v>
      </c>
      <c r="K2114" s="109">
        <f t="shared" si="1007"/>
        <v>2</v>
      </c>
      <c r="L2114" s="8">
        <f t="shared" si="992"/>
        <v>1.0002365499999999</v>
      </c>
      <c r="M2114" s="110">
        <f t="shared" si="1006"/>
        <v>1.0023680500000001</v>
      </c>
      <c r="N2114" s="110">
        <f t="shared" si="1001"/>
        <v>1.4468056513896776</v>
      </c>
      <c r="O2114" s="103">
        <f t="shared" si="1005"/>
        <v>1.4471478900000001</v>
      </c>
      <c r="P2114" s="103">
        <f t="shared" si="985"/>
        <v>85.217976250000007</v>
      </c>
      <c r="Q2114" s="11">
        <f t="shared" si="1000"/>
        <v>0</v>
      </c>
      <c r="R2114" s="7">
        <f t="shared" si="993"/>
        <v>0</v>
      </c>
      <c r="S2114" s="8">
        <f t="shared" si="986"/>
        <v>0</v>
      </c>
      <c r="T2114" s="113">
        <f t="shared" si="994"/>
        <v>0.1047</v>
      </c>
      <c r="U2114" s="111">
        <f t="shared" si="1002"/>
        <v>2</v>
      </c>
      <c r="V2114" s="111">
        <v>252</v>
      </c>
      <c r="W2114" s="110">
        <f t="shared" si="987"/>
        <v>1.000790581</v>
      </c>
      <c r="X2114" s="103">
        <f t="shared" si="988"/>
        <v>6.7371710000000001E-2</v>
      </c>
      <c r="Y2114" s="8">
        <f t="shared" si="995"/>
        <v>0</v>
      </c>
      <c r="Z2114" s="114" t="str">
        <f t="shared" si="998"/>
        <v>A+J=</v>
      </c>
      <c r="AA2114" s="108">
        <f t="shared" si="999"/>
        <v>46407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>
        <f t="shared" si="989"/>
        <v>46380</v>
      </c>
      <c r="B2115" s="103">
        <f t="shared" si="982"/>
        <v>85.32914473999999</v>
      </c>
      <c r="C2115" s="103">
        <f t="shared" si="996"/>
        <v>58.886846910000003</v>
      </c>
      <c r="D2115" s="104">
        <f t="shared" si="990"/>
        <v>1209.432</v>
      </c>
      <c r="E2115" s="105">
        <f t="shared" si="1003"/>
        <v>1212.296</v>
      </c>
      <c r="F2115" s="106">
        <f t="shared" si="1004"/>
        <v>46347</v>
      </c>
      <c r="G2115" s="107">
        <f t="shared" si="983"/>
        <v>2.3680537640811128E-3</v>
      </c>
      <c r="H2115" s="108">
        <f t="shared" si="997"/>
        <v>46407</v>
      </c>
      <c r="I2115" s="108">
        <f t="shared" si="984"/>
        <v>46407</v>
      </c>
      <c r="J2115" s="109">
        <f t="shared" si="991"/>
        <v>20</v>
      </c>
      <c r="K2115" s="109">
        <f t="shared" si="1007"/>
        <v>3</v>
      </c>
      <c r="L2115" s="8">
        <f t="shared" si="992"/>
        <v>1.0003548499999999</v>
      </c>
      <c r="M2115" s="110">
        <f t="shared" si="1006"/>
        <v>1.0023680500000001</v>
      </c>
      <c r="N2115" s="110">
        <f t="shared" si="1001"/>
        <v>1.4468056513896776</v>
      </c>
      <c r="O2115" s="103">
        <f t="shared" si="1005"/>
        <v>1.4473190499999999</v>
      </c>
      <c r="P2115" s="103">
        <f t="shared" si="985"/>
        <v>85.228055319999996</v>
      </c>
      <c r="Q2115" s="11">
        <f t="shared" si="1000"/>
        <v>0</v>
      </c>
      <c r="R2115" s="7">
        <f t="shared" si="993"/>
        <v>0</v>
      </c>
      <c r="S2115" s="8">
        <f t="shared" si="986"/>
        <v>0</v>
      </c>
      <c r="T2115" s="113">
        <f t="shared" si="994"/>
        <v>0.1047</v>
      </c>
      <c r="U2115" s="111">
        <f t="shared" si="1002"/>
        <v>3</v>
      </c>
      <c r="V2115" s="111">
        <v>252</v>
      </c>
      <c r="W2115" s="110">
        <f t="shared" si="987"/>
        <v>1.0011861049999999</v>
      </c>
      <c r="X2115" s="103">
        <f t="shared" si="988"/>
        <v>0.10108942</v>
      </c>
      <c r="Y2115" s="8">
        <f t="shared" si="995"/>
        <v>0</v>
      </c>
      <c r="Z2115" s="114" t="str">
        <f t="shared" si="998"/>
        <v>A+J=</v>
      </c>
      <c r="AA2115" s="108">
        <f t="shared" si="999"/>
        <v>46407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>
        <f t="shared" si="989"/>
        <v>46381</v>
      </c>
      <c r="B2116" s="103">
        <f t="shared" si="982"/>
        <v>85.372963459999994</v>
      </c>
      <c r="C2116" s="103">
        <f t="shared" si="996"/>
        <v>58.886846910000003</v>
      </c>
      <c r="D2116" s="104">
        <f t="shared" si="990"/>
        <v>1209.432</v>
      </c>
      <c r="E2116" s="105">
        <f t="shared" si="1003"/>
        <v>1212.296</v>
      </c>
      <c r="F2116" s="106">
        <f t="shared" si="1004"/>
        <v>46347</v>
      </c>
      <c r="G2116" s="107">
        <f t="shared" si="983"/>
        <v>2.3680537640811128E-3</v>
      </c>
      <c r="H2116" s="108">
        <f t="shared" si="997"/>
        <v>46407</v>
      </c>
      <c r="I2116" s="108">
        <f t="shared" si="984"/>
        <v>46407</v>
      </c>
      <c r="J2116" s="109">
        <f t="shared" si="991"/>
        <v>20</v>
      </c>
      <c r="K2116" s="109">
        <f t="shared" si="1007"/>
        <v>4</v>
      </c>
      <c r="L2116" s="8">
        <f t="shared" si="992"/>
        <v>1.0004731600000001</v>
      </c>
      <c r="M2116" s="110">
        <f t="shared" si="1006"/>
        <v>1.0023680500000001</v>
      </c>
      <c r="N2116" s="110">
        <f t="shared" si="1001"/>
        <v>1.4468056513896776</v>
      </c>
      <c r="O2116" s="103">
        <f t="shared" si="1005"/>
        <v>1.4474902199999999</v>
      </c>
      <c r="P2116" s="103">
        <f t="shared" si="985"/>
        <v>85.238134979999998</v>
      </c>
      <c r="Q2116" s="11">
        <f t="shared" si="1000"/>
        <v>0</v>
      </c>
      <c r="R2116" s="7">
        <f t="shared" si="993"/>
        <v>0</v>
      </c>
      <c r="S2116" s="8">
        <f t="shared" si="986"/>
        <v>0</v>
      </c>
      <c r="T2116" s="113">
        <f t="shared" si="994"/>
        <v>0.1047</v>
      </c>
      <c r="U2116" s="111">
        <f t="shared" si="1002"/>
        <v>4</v>
      </c>
      <c r="V2116" s="111">
        <v>252</v>
      </c>
      <c r="W2116" s="110">
        <f t="shared" si="987"/>
        <v>1.001581786</v>
      </c>
      <c r="X2116" s="103">
        <f t="shared" si="988"/>
        <v>0.13482848</v>
      </c>
      <c r="Y2116" s="8">
        <f t="shared" si="995"/>
        <v>0</v>
      </c>
      <c r="Z2116" s="114" t="str">
        <f t="shared" si="998"/>
        <v>A+J=</v>
      </c>
      <c r="AA2116" s="108">
        <f t="shared" si="999"/>
        <v>46407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>
        <f t="shared" si="989"/>
        <v>46382</v>
      </c>
      <c r="B2117" s="103">
        <f t="shared" si="982"/>
        <v>85.372963459999994</v>
      </c>
      <c r="C2117" s="103">
        <f t="shared" si="996"/>
        <v>58.886846910000003</v>
      </c>
      <c r="D2117" s="104">
        <f t="shared" si="990"/>
        <v>1209.432</v>
      </c>
      <c r="E2117" s="105">
        <f t="shared" si="1003"/>
        <v>1212.296</v>
      </c>
      <c r="F2117" s="106">
        <f t="shared" si="1004"/>
        <v>46347</v>
      </c>
      <c r="G2117" s="107">
        <f t="shared" si="983"/>
        <v>2.3680537640811128E-3</v>
      </c>
      <c r="H2117" s="108">
        <f t="shared" si="997"/>
        <v>46407</v>
      </c>
      <c r="I2117" s="108">
        <f t="shared" si="984"/>
        <v>46407</v>
      </c>
      <c r="J2117" s="109">
        <f t="shared" si="991"/>
        <v>20</v>
      </c>
      <c r="K2117" s="109">
        <f t="shared" si="1007"/>
        <v>4</v>
      </c>
      <c r="L2117" s="8">
        <f t="shared" si="992"/>
        <v>1.0004731600000001</v>
      </c>
      <c r="M2117" s="110">
        <f t="shared" si="1006"/>
        <v>1.0023680500000001</v>
      </c>
      <c r="N2117" s="110">
        <f t="shared" si="1001"/>
        <v>1.4468056513896776</v>
      </c>
      <c r="O2117" s="103">
        <f t="shared" si="1005"/>
        <v>1.4474902199999999</v>
      </c>
      <c r="P2117" s="103">
        <f t="shared" si="985"/>
        <v>85.238134979999998</v>
      </c>
      <c r="Q2117" s="11">
        <f t="shared" si="1000"/>
        <v>0</v>
      </c>
      <c r="R2117" s="7">
        <f t="shared" si="993"/>
        <v>0</v>
      </c>
      <c r="S2117" s="8">
        <f t="shared" si="986"/>
        <v>0</v>
      </c>
      <c r="T2117" s="113">
        <f t="shared" si="994"/>
        <v>0.1047</v>
      </c>
      <c r="U2117" s="111">
        <f t="shared" si="1002"/>
        <v>4</v>
      </c>
      <c r="V2117" s="111">
        <v>252</v>
      </c>
      <c r="W2117" s="110">
        <f t="shared" si="987"/>
        <v>1.001581786</v>
      </c>
      <c r="X2117" s="103">
        <f t="shared" si="988"/>
        <v>0.13482848</v>
      </c>
      <c r="Y2117" s="8">
        <f t="shared" si="995"/>
        <v>0</v>
      </c>
      <c r="Z2117" s="114" t="str">
        <f t="shared" si="998"/>
        <v>A+J=</v>
      </c>
      <c r="AA2117" s="108">
        <f t="shared" si="999"/>
        <v>46407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>
        <f t="shared" si="989"/>
        <v>46383</v>
      </c>
      <c r="B2118" s="103">
        <f t="shared" si="982"/>
        <v>85.372963459999994</v>
      </c>
      <c r="C2118" s="103">
        <f t="shared" si="996"/>
        <v>58.886846910000003</v>
      </c>
      <c r="D2118" s="104">
        <f t="shared" si="990"/>
        <v>1209.432</v>
      </c>
      <c r="E2118" s="105">
        <f t="shared" si="1003"/>
        <v>1212.296</v>
      </c>
      <c r="F2118" s="106">
        <f t="shared" si="1004"/>
        <v>46347</v>
      </c>
      <c r="G2118" s="107">
        <f t="shared" si="983"/>
        <v>2.3680537640811128E-3</v>
      </c>
      <c r="H2118" s="108">
        <f t="shared" si="997"/>
        <v>46407</v>
      </c>
      <c r="I2118" s="108">
        <f t="shared" si="984"/>
        <v>46407</v>
      </c>
      <c r="J2118" s="109">
        <f t="shared" si="991"/>
        <v>20</v>
      </c>
      <c r="K2118" s="109">
        <f t="shared" si="1007"/>
        <v>4</v>
      </c>
      <c r="L2118" s="8">
        <f t="shared" si="992"/>
        <v>1.0004731600000001</v>
      </c>
      <c r="M2118" s="110">
        <f t="shared" si="1006"/>
        <v>1.0023680500000001</v>
      </c>
      <c r="N2118" s="110">
        <f t="shared" si="1001"/>
        <v>1.4468056513896776</v>
      </c>
      <c r="O2118" s="103">
        <f t="shared" si="1005"/>
        <v>1.4474902199999999</v>
      </c>
      <c r="P2118" s="103">
        <f t="shared" si="985"/>
        <v>85.238134979999998</v>
      </c>
      <c r="Q2118" s="11">
        <f t="shared" si="1000"/>
        <v>0</v>
      </c>
      <c r="R2118" s="7">
        <f t="shared" si="993"/>
        <v>0</v>
      </c>
      <c r="S2118" s="8">
        <f t="shared" si="986"/>
        <v>0</v>
      </c>
      <c r="T2118" s="113">
        <f t="shared" si="994"/>
        <v>0.1047</v>
      </c>
      <c r="U2118" s="111">
        <f t="shared" si="1002"/>
        <v>4</v>
      </c>
      <c r="V2118" s="111">
        <v>252</v>
      </c>
      <c r="W2118" s="110">
        <f t="shared" si="987"/>
        <v>1.001581786</v>
      </c>
      <c r="X2118" s="103">
        <f t="shared" si="988"/>
        <v>0.13482848</v>
      </c>
      <c r="Y2118" s="8">
        <f t="shared" si="995"/>
        <v>0</v>
      </c>
      <c r="Z2118" s="114" t="str">
        <f t="shared" si="998"/>
        <v>A+J=</v>
      </c>
      <c r="AA2118" s="108">
        <f t="shared" si="999"/>
        <v>46407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>
        <f t="shared" si="989"/>
        <v>46384</v>
      </c>
      <c r="B2119" s="103">
        <f t="shared" si="982"/>
        <v>85.372963459999994</v>
      </c>
      <c r="C2119" s="103">
        <f t="shared" si="996"/>
        <v>58.886846910000003</v>
      </c>
      <c r="D2119" s="104">
        <f t="shared" si="990"/>
        <v>1209.432</v>
      </c>
      <c r="E2119" s="105">
        <f t="shared" si="1003"/>
        <v>1212.296</v>
      </c>
      <c r="F2119" s="106">
        <f t="shared" si="1004"/>
        <v>46347</v>
      </c>
      <c r="G2119" s="107">
        <f t="shared" si="983"/>
        <v>2.3680537640811128E-3</v>
      </c>
      <c r="H2119" s="108">
        <f t="shared" si="997"/>
        <v>46407</v>
      </c>
      <c r="I2119" s="108">
        <f t="shared" si="984"/>
        <v>46407</v>
      </c>
      <c r="J2119" s="109">
        <f t="shared" si="991"/>
        <v>20</v>
      </c>
      <c r="K2119" s="109">
        <f t="shared" si="1007"/>
        <v>4</v>
      </c>
      <c r="L2119" s="8">
        <f t="shared" si="992"/>
        <v>1.0004731600000001</v>
      </c>
      <c r="M2119" s="110">
        <f t="shared" si="1006"/>
        <v>1.0023680500000001</v>
      </c>
      <c r="N2119" s="110">
        <f t="shared" si="1001"/>
        <v>1.4468056513896776</v>
      </c>
      <c r="O2119" s="103">
        <f t="shared" si="1005"/>
        <v>1.4474902199999999</v>
      </c>
      <c r="P2119" s="103">
        <f t="shared" si="985"/>
        <v>85.238134979999998</v>
      </c>
      <c r="Q2119" s="11">
        <f t="shared" si="1000"/>
        <v>0</v>
      </c>
      <c r="R2119" s="7">
        <f t="shared" si="993"/>
        <v>0</v>
      </c>
      <c r="S2119" s="8">
        <f t="shared" si="986"/>
        <v>0</v>
      </c>
      <c r="T2119" s="113">
        <f t="shared" si="994"/>
        <v>0.1047</v>
      </c>
      <c r="U2119" s="111">
        <f t="shared" si="1002"/>
        <v>4</v>
      </c>
      <c r="V2119" s="111">
        <v>252</v>
      </c>
      <c r="W2119" s="110">
        <f t="shared" si="987"/>
        <v>1.001581786</v>
      </c>
      <c r="X2119" s="103">
        <f t="shared" si="988"/>
        <v>0.13482848</v>
      </c>
      <c r="Y2119" s="8">
        <f t="shared" si="995"/>
        <v>0</v>
      </c>
      <c r="Z2119" s="114" t="str">
        <f t="shared" si="998"/>
        <v>A+J=</v>
      </c>
      <c r="AA2119" s="108">
        <f t="shared" si="999"/>
        <v>46407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>
        <f t="shared" si="989"/>
        <v>46385</v>
      </c>
      <c r="B2120" s="103">
        <f t="shared" si="982"/>
        <v>85.416804139999996</v>
      </c>
      <c r="C2120" s="103">
        <f t="shared" si="996"/>
        <v>58.886846910000003</v>
      </c>
      <c r="D2120" s="104">
        <f t="shared" si="990"/>
        <v>1209.432</v>
      </c>
      <c r="E2120" s="105">
        <f t="shared" si="1003"/>
        <v>1212.296</v>
      </c>
      <c r="F2120" s="106">
        <f t="shared" si="1004"/>
        <v>46347</v>
      </c>
      <c r="G2120" s="107">
        <f t="shared" si="983"/>
        <v>2.3680537640811128E-3</v>
      </c>
      <c r="H2120" s="108">
        <f t="shared" si="997"/>
        <v>46407</v>
      </c>
      <c r="I2120" s="108">
        <f t="shared" si="984"/>
        <v>46407</v>
      </c>
      <c r="J2120" s="109">
        <f t="shared" si="991"/>
        <v>20</v>
      </c>
      <c r="K2120" s="109">
        <f t="shared" si="1007"/>
        <v>5</v>
      </c>
      <c r="L2120" s="8">
        <f t="shared" si="992"/>
        <v>1.00059148</v>
      </c>
      <c r="M2120" s="110">
        <f t="shared" si="1006"/>
        <v>1.0023680500000001</v>
      </c>
      <c r="N2120" s="110">
        <f t="shared" si="1001"/>
        <v>1.4468056513896776</v>
      </c>
      <c r="O2120" s="103">
        <f t="shared" si="1005"/>
        <v>1.4476614000000001</v>
      </c>
      <c r="P2120" s="103">
        <f t="shared" si="985"/>
        <v>85.24821523</v>
      </c>
      <c r="Q2120" s="11">
        <f t="shared" si="1000"/>
        <v>0</v>
      </c>
      <c r="R2120" s="7">
        <f t="shared" si="993"/>
        <v>0</v>
      </c>
      <c r="S2120" s="8">
        <f t="shared" si="986"/>
        <v>0</v>
      </c>
      <c r="T2120" s="113">
        <f t="shared" si="994"/>
        <v>0.1047</v>
      </c>
      <c r="U2120" s="111">
        <f t="shared" si="1002"/>
        <v>5</v>
      </c>
      <c r="V2120" s="111">
        <v>252</v>
      </c>
      <c r="W2120" s="110">
        <f t="shared" si="987"/>
        <v>1.001977624</v>
      </c>
      <c r="X2120" s="103">
        <f t="shared" si="988"/>
        <v>0.16858891000000001</v>
      </c>
      <c r="Y2120" s="8">
        <f t="shared" si="995"/>
        <v>0</v>
      </c>
      <c r="Z2120" s="114" t="str">
        <f t="shared" si="998"/>
        <v>A+J=</v>
      </c>
      <c r="AA2120" s="108">
        <f t="shared" si="999"/>
        <v>46407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>
        <f t="shared" si="989"/>
        <v>46386</v>
      </c>
      <c r="B2121" s="103">
        <f t="shared" si="982"/>
        <v>85.460668380000001</v>
      </c>
      <c r="C2121" s="103">
        <f t="shared" si="996"/>
        <v>58.886846910000003</v>
      </c>
      <c r="D2121" s="104">
        <f t="shared" si="990"/>
        <v>1209.432</v>
      </c>
      <c r="E2121" s="105">
        <f t="shared" si="1003"/>
        <v>1212.296</v>
      </c>
      <c r="F2121" s="106">
        <f t="shared" si="1004"/>
        <v>46347</v>
      </c>
      <c r="G2121" s="107">
        <f t="shared" si="983"/>
        <v>2.3680537640811128E-3</v>
      </c>
      <c r="H2121" s="108">
        <f t="shared" si="997"/>
        <v>46407</v>
      </c>
      <c r="I2121" s="108">
        <f t="shared" si="984"/>
        <v>46407</v>
      </c>
      <c r="J2121" s="109">
        <f t="shared" si="991"/>
        <v>20</v>
      </c>
      <c r="K2121" s="109">
        <f t="shared" si="1007"/>
        <v>6</v>
      </c>
      <c r="L2121" s="8">
        <f t="shared" si="992"/>
        <v>1.00070982</v>
      </c>
      <c r="M2121" s="110">
        <f t="shared" si="1006"/>
        <v>1.0023680500000001</v>
      </c>
      <c r="N2121" s="110">
        <f t="shared" si="1001"/>
        <v>1.4468056513896776</v>
      </c>
      <c r="O2121" s="103">
        <f t="shared" si="1005"/>
        <v>1.44783262</v>
      </c>
      <c r="P2121" s="103">
        <f t="shared" si="985"/>
        <v>85.258297839999997</v>
      </c>
      <c r="Q2121" s="11">
        <f t="shared" si="1000"/>
        <v>0</v>
      </c>
      <c r="R2121" s="7">
        <f t="shared" si="993"/>
        <v>0</v>
      </c>
      <c r="S2121" s="8">
        <f t="shared" si="986"/>
        <v>0</v>
      </c>
      <c r="T2121" s="113">
        <f t="shared" si="994"/>
        <v>0.1047</v>
      </c>
      <c r="U2121" s="111">
        <f t="shared" si="1002"/>
        <v>6</v>
      </c>
      <c r="V2121" s="111">
        <v>252</v>
      </c>
      <c r="W2121" s="110">
        <f t="shared" si="987"/>
        <v>1.0023736169999999</v>
      </c>
      <c r="X2121" s="103">
        <f t="shared" si="988"/>
        <v>0.20237053999999999</v>
      </c>
      <c r="Y2121" s="8">
        <f t="shared" si="995"/>
        <v>0</v>
      </c>
      <c r="Z2121" s="114" t="str">
        <f t="shared" si="998"/>
        <v>A+J=</v>
      </c>
      <c r="AA2121" s="108">
        <f t="shared" si="999"/>
        <v>46407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>
        <f t="shared" si="989"/>
        <v>46387</v>
      </c>
      <c r="B2122" s="103">
        <f t="shared" ref="B2122:B2185" si="1008">(P2122+X2122)</f>
        <v>85.504555249999996</v>
      </c>
      <c r="C2122" s="103">
        <f t="shared" si="996"/>
        <v>58.886846910000003</v>
      </c>
      <c r="D2122" s="104">
        <f t="shared" si="990"/>
        <v>1209.432</v>
      </c>
      <c r="E2122" s="105">
        <f t="shared" si="1003"/>
        <v>1212.296</v>
      </c>
      <c r="F2122" s="106">
        <f t="shared" si="1004"/>
        <v>46347</v>
      </c>
      <c r="G2122" s="107">
        <f t="shared" ref="G2122:G2185" si="1009">(E2122/D2122)-1</f>
        <v>2.3680537640811128E-3</v>
      </c>
      <c r="H2122" s="108">
        <f t="shared" si="997"/>
        <v>46407</v>
      </c>
      <c r="I2122" s="108">
        <f t="shared" ref="I2122:I2185" si="1010">IF(A2122&gt;I2121,H2122,I2121)</f>
        <v>46407</v>
      </c>
      <c r="J2122" s="109">
        <f t="shared" si="991"/>
        <v>20</v>
      </c>
      <c r="K2122" s="109">
        <f t="shared" si="1007"/>
        <v>7</v>
      </c>
      <c r="L2122" s="8">
        <f t="shared" si="992"/>
        <v>1.0008281800000001</v>
      </c>
      <c r="M2122" s="110">
        <f t="shared" si="1006"/>
        <v>1.0023680500000001</v>
      </c>
      <c r="N2122" s="110">
        <f t="shared" si="1001"/>
        <v>1.4468056513896776</v>
      </c>
      <c r="O2122" s="103">
        <f t="shared" si="1005"/>
        <v>1.44800386</v>
      </c>
      <c r="P2122" s="103">
        <f t="shared" ref="P2122:P2185" si="1011">TRUNC(C2122*O2122,8)</f>
        <v>85.26838162</v>
      </c>
      <c r="Q2122" s="11">
        <f t="shared" si="1000"/>
        <v>0</v>
      </c>
      <c r="R2122" s="7">
        <f t="shared" si="993"/>
        <v>0</v>
      </c>
      <c r="S2122" s="8">
        <f t="shared" ref="S2122:S2185" si="1012">IF(R2122&gt;0,TRUNC(R2122*P2122,8),0)</f>
        <v>0</v>
      </c>
      <c r="T2122" s="113">
        <f t="shared" si="994"/>
        <v>0.1047</v>
      </c>
      <c r="U2122" s="111">
        <f t="shared" si="1002"/>
        <v>7</v>
      </c>
      <c r="V2122" s="111">
        <v>252</v>
      </c>
      <c r="W2122" s="110">
        <f t="shared" ref="W2122:W2185" si="1013">ROUND((1+T2122)^TRUNC((U2122/V2122),9),9)</f>
        <v>1.0027697680000001</v>
      </c>
      <c r="X2122" s="103">
        <f t="shared" ref="X2122:X2185" si="1014">TRUNC((P2122*(W2122-1)),8)</f>
        <v>0.23617363</v>
      </c>
      <c r="Y2122" s="8">
        <f t="shared" si="995"/>
        <v>0</v>
      </c>
      <c r="Z2122" s="114" t="str">
        <f t="shared" si="998"/>
        <v>A+J=</v>
      </c>
      <c r="AA2122" s="108">
        <f t="shared" si="999"/>
        <v>46407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>
        <f t="shared" ref="A2123:A2186" si="1015">(A2122+1)</f>
        <v>46388</v>
      </c>
      <c r="B2123" s="103">
        <f t="shared" si="1008"/>
        <v>85.548464009999989</v>
      </c>
      <c r="C2123" s="103">
        <f t="shared" si="996"/>
        <v>58.886846910000003</v>
      </c>
      <c r="D2123" s="104">
        <f t="shared" ref="D2123:D2186" si="1016">IF(E2123=E2122,D2122,E2122)</f>
        <v>1209.432</v>
      </c>
      <c r="E2123" s="105">
        <f t="shared" si="1003"/>
        <v>1212.296</v>
      </c>
      <c r="F2123" s="106">
        <f t="shared" si="1004"/>
        <v>46347</v>
      </c>
      <c r="G2123" s="107">
        <f t="shared" si="1009"/>
        <v>2.3680537640811128E-3</v>
      </c>
      <c r="H2123" s="108">
        <f t="shared" si="997"/>
        <v>46407</v>
      </c>
      <c r="I2123" s="108">
        <f t="shared" si="1010"/>
        <v>46407</v>
      </c>
      <c r="J2123" s="109">
        <f t="shared" ref="J2123:J2186" si="1017">IF(I2123=I2122,J2122,NETWORKDAYS(I2122,I2123,$AD$171:$AD$502)-1)</f>
        <v>20</v>
      </c>
      <c r="K2123" s="109">
        <f t="shared" si="1007"/>
        <v>8</v>
      </c>
      <c r="L2123" s="8">
        <f t="shared" ref="L2123:L2186" si="1018">IF(E2123&lt;D2123,1,TRUNC((E2123/D2123)^TRUNC((K2123/J2123),9),8))</f>
        <v>1.0009465399999999</v>
      </c>
      <c r="M2123" s="110">
        <f t="shared" si="1006"/>
        <v>1.0023680500000001</v>
      </c>
      <c r="N2123" s="110">
        <f t="shared" si="1001"/>
        <v>1.4468056513896776</v>
      </c>
      <c r="O2123" s="103">
        <f t="shared" si="1005"/>
        <v>1.44817511</v>
      </c>
      <c r="P2123" s="103">
        <f t="shared" si="1011"/>
        <v>85.278465999999995</v>
      </c>
      <c r="Q2123" s="11">
        <f t="shared" si="1000"/>
        <v>0</v>
      </c>
      <c r="R2123" s="7">
        <f t="shared" ref="R2123:R2186" si="1019">IF(Q2123&gt;0,VLOOKUP($A2123,$AD$10:$AI$165,6),0)</f>
        <v>0</v>
      </c>
      <c r="S2123" s="8">
        <f t="shared" si="1012"/>
        <v>0</v>
      </c>
      <c r="T2123" s="113">
        <f t="shared" ref="T2123:T2186" si="1020">(T2122)</f>
        <v>0.1047</v>
      </c>
      <c r="U2123" s="111">
        <f t="shared" si="1002"/>
        <v>8</v>
      </c>
      <c r="V2123" s="111">
        <v>252</v>
      </c>
      <c r="W2123" s="110">
        <f t="shared" si="1013"/>
        <v>1.003166075</v>
      </c>
      <c r="X2123" s="103">
        <f t="shared" si="1014"/>
        <v>0.26999801000000001</v>
      </c>
      <c r="Y2123" s="8">
        <f t="shared" ref="Y2123:Y2186" si="1021">IF(Z2123="INCORPJ=",0,IF(Q2123&gt;0,S2123+X2123,0))</f>
        <v>0</v>
      </c>
      <c r="Z2123" s="114" t="str">
        <f t="shared" si="998"/>
        <v>A+J=</v>
      </c>
      <c r="AA2123" s="108">
        <f t="shared" si="999"/>
        <v>46407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>
        <f t="shared" si="1015"/>
        <v>46389</v>
      </c>
      <c r="B2124" s="103">
        <f t="shared" si="1008"/>
        <v>85.548464009999989</v>
      </c>
      <c r="C2124" s="103">
        <f t="shared" ref="C2124:C2187" si="1022">TRUNC(IF(Q2123&gt;0,VLOOKUP(A2123,$AD$12:$AE$165,2),C2123),8)</f>
        <v>58.886846910000003</v>
      </c>
      <c r="D2124" s="104">
        <f t="shared" si="1016"/>
        <v>1209.432</v>
      </c>
      <c r="E2124" s="105">
        <f t="shared" si="1003"/>
        <v>1212.296</v>
      </c>
      <c r="F2124" s="106">
        <f t="shared" si="1004"/>
        <v>46347</v>
      </c>
      <c r="G2124" s="107">
        <f t="shared" si="1009"/>
        <v>2.3680537640811128E-3</v>
      </c>
      <c r="H2124" s="108">
        <f t="shared" ref="H2124:H2187" si="1023">IF(DAY(A2124)=H$9,VLOOKUP(A2124,AH$118:AN$450,4),H2123)</f>
        <v>46407</v>
      </c>
      <c r="I2124" s="108">
        <f t="shared" si="1010"/>
        <v>46407</v>
      </c>
      <c r="J2124" s="109">
        <f t="shared" si="1017"/>
        <v>20</v>
      </c>
      <c r="K2124" s="109">
        <f t="shared" si="1007"/>
        <v>8</v>
      </c>
      <c r="L2124" s="8">
        <f t="shared" si="1018"/>
        <v>1.0009465399999999</v>
      </c>
      <c r="M2124" s="110">
        <f t="shared" si="1006"/>
        <v>1.0023680500000001</v>
      </c>
      <c r="N2124" s="110">
        <f t="shared" si="1001"/>
        <v>1.4468056513896776</v>
      </c>
      <c r="O2124" s="103">
        <f t="shared" si="1005"/>
        <v>1.44817511</v>
      </c>
      <c r="P2124" s="103">
        <f t="shared" si="1011"/>
        <v>85.278465999999995</v>
      </c>
      <c r="Q2124" s="11">
        <f t="shared" si="1000"/>
        <v>0</v>
      </c>
      <c r="R2124" s="7">
        <f t="shared" si="1019"/>
        <v>0</v>
      </c>
      <c r="S2124" s="8">
        <f t="shared" si="1012"/>
        <v>0</v>
      </c>
      <c r="T2124" s="113">
        <f t="shared" si="1020"/>
        <v>0.1047</v>
      </c>
      <c r="U2124" s="111">
        <f t="shared" si="1002"/>
        <v>8</v>
      </c>
      <c r="V2124" s="111">
        <v>252</v>
      </c>
      <c r="W2124" s="110">
        <f t="shared" si="1013"/>
        <v>1.003166075</v>
      </c>
      <c r="X2124" s="103">
        <f t="shared" si="1014"/>
        <v>0.26999801000000001</v>
      </c>
      <c r="Y2124" s="8">
        <f t="shared" si="1021"/>
        <v>0</v>
      </c>
      <c r="Z2124" s="114" t="str">
        <f t="shared" ref="Z2124:Z2187" si="1024">IF($Q2123&gt;0,VLOOKUP($A2123,$AD$10:$AM$165,9),Z2123)</f>
        <v>A+J=</v>
      </c>
      <c r="AA2124" s="108">
        <f t="shared" ref="AA2124:AA2187" si="1025">IF($Q2123&gt;0,VLOOKUP($A2123,$AD$10:$AM$165,10),AA2123)</f>
        <v>46407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>
        <f t="shared" si="1015"/>
        <v>46390</v>
      </c>
      <c r="B2125" s="103">
        <f t="shared" si="1008"/>
        <v>85.548464009999989</v>
      </c>
      <c r="C2125" s="103">
        <f t="shared" si="1022"/>
        <v>58.886846910000003</v>
      </c>
      <c r="D2125" s="104">
        <f t="shared" si="1016"/>
        <v>1209.432</v>
      </c>
      <c r="E2125" s="105">
        <f t="shared" si="1003"/>
        <v>1212.296</v>
      </c>
      <c r="F2125" s="106">
        <f t="shared" si="1004"/>
        <v>46347</v>
      </c>
      <c r="G2125" s="107">
        <f t="shared" si="1009"/>
        <v>2.3680537640811128E-3</v>
      </c>
      <c r="H2125" s="108">
        <f t="shared" si="1023"/>
        <v>46407</v>
      </c>
      <c r="I2125" s="108">
        <f t="shared" si="1010"/>
        <v>46407</v>
      </c>
      <c r="J2125" s="109">
        <f t="shared" si="1017"/>
        <v>20</v>
      </c>
      <c r="K2125" s="109">
        <f t="shared" si="1007"/>
        <v>8</v>
      </c>
      <c r="L2125" s="8">
        <f t="shared" si="1018"/>
        <v>1.0009465399999999</v>
      </c>
      <c r="M2125" s="110">
        <f t="shared" si="1006"/>
        <v>1.0023680500000001</v>
      </c>
      <c r="N2125" s="110">
        <f t="shared" si="1001"/>
        <v>1.4468056513896776</v>
      </c>
      <c r="O2125" s="103">
        <f t="shared" si="1005"/>
        <v>1.44817511</v>
      </c>
      <c r="P2125" s="103">
        <f t="shared" si="1011"/>
        <v>85.278465999999995</v>
      </c>
      <c r="Q2125" s="11">
        <f t="shared" ref="Q2125:Q2188" si="1026">IF(VLOOKUP(A2125,AD$10:AK$165,8)=VLOOKUP(A2124,AD$10:AK$165,8),0,VLOOKUP(A2125,AD$10:AK$165,8))</f>
        <v>0</v>
      </c>
      <c r="R2125" s="7">
        <f t="shared" si="1019"/>
        <v>0</v>
      </c>
      <c r="S2125" s="8">
        <f t="shared" si="1012"/>
        <v>0</v>
      </c>
      <c r="T2125" s="113">
        <f t="shared" si="1020"/>
        <v>0.1047</v>
      </c>
      <c r="U2125" s="111">
        <f t="shared" si="1002"/>
        <v>8</v>
      </c>
      <c r="V2125" s="111">
        <v>252</v>
      </c>
      <c r="W2125" s="110">
        <f t="shared" si="1013"/>
        <v>1.003166075</v>
      </c>
      <c r="X2125" s="103">
        <f t="shared" si="1014"/>
        <v>0.26999801000000001</v>
      </c>
      <c r="Y2125" s="8">
        <f t="shared" si="1021"/>
        <v>0</v>
      </c>
      <c r="Z2125" s="114" t="str">
        <f t="shared" si="1024"/>
        <v>A+J=</v>
      </c>
      <c r="AA2125" s="108">
        <f t="shared" si="1025"/>
        <v>46407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>
        <f t="shared" si="1015"/>
        <v>46391</v>
      </c>
      <c r="B2126" s="103">
        <f t="shared" si="1008"/>
        <v>85.548464009999989</v>
      </c>
      <c r="C2126" s="103">
        <f t="shared" si="1022"/>
        <v>58.886846910000003</v>
      </c>
      <c r="D2126" s="104">
        <f t="shared" si="1016"/>
        <v>1209.432</v>
      </c>
      <c r="E2126" s="105">
        <f t="shared" si="1003"/>
        <v>1212.296</v>
      </c>
      <c r="F2126" s="106">
        <f t="shared" si="1004"/>
        <v>46347</v>
      </c>
      <c r="G2126" s="107">
        <f t="shared" si="1009"/>
        <v>2.3680537640811128E-3</v>
      </c>
      <c r="H2126" s="108">
        <f t="shared" si="1023"/>
        <v>46407</v>
      </c>
      <c r="I2126" s="108">
        <f t="shared" si="1010"/>
        <v>46407</v>
      </c>
      <c r="J2126" s="109">
        <f t="shared" si="1017"/>
        <v>20</v>
      </c>
      <c r="K2126" s="109">
        <f t="shared" si="1007"/>
        <v>8</v>
      </c>
      <c r="L2126" s="8">
        <f t="shared" si="1018"/>
        <v>1.0009465399999999</v>
      </c>
      <c r="M2126" s="110">
        <f t="shared" si="1006"/>
        <v>1.0023680500000001</v>
      </c>
      <c r="N2126" s="110">
        <f t="shared" si="1001"/>
        <v>1.4468056513896776</v>
      </c>
      <c r="O2126" s="103">
        <f t="shared" si="1005"/>
        <v>1.44817511</v>
      </c>
      <c r="P2126" s="103">
        <f t="shared" si="1011"/>
        <v>85.278465999999995</v>
      </c>
      <c r="Q2126" s="11">
        <f t="shared" si="1026"/>
        <v>0</v>
      </c>
      <c r="R2126" s="7">
        <f t="shared" si="1019"/>
        <v>0</v>
      </c>
      <c r="S2126" s="8">
        <f t="shared" si="1012"/>
        <v>0</v>
      </c>
      <c r="T2126" s="113">
        <f t="shared" si="1020"/>
        <v>0.1047</v>
      </c>
      <c r="U2126" s="111">
        <f t="shared" si="1002"/>
        <v>8</v>
      </c>
      <c r="V2126" s="111">
        <v>252</v>
      </c>
      <c r="W2126" s="110">
        <f t="shared" si="1013"/>
        <v>1.003166075</v>
      </c>
      <c r="X2126" s="103">
        <f t="shared" si="1014"/>
        <v>0.26999801000000001</v>
      </c>
      <c r="Y2126" s="8">
        <f t="shared" si="1021"/>
        <v>0</v>
      </c>
      <c r="Z2126" s="114" t="str">
        <f t="shared" si="1024"/>
        <v>A+J=</v>
      </c>
      <c r="AA2126" s="108">
        <f t="shared" si="1025"/>
        <v>46407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>
        <f t="shared" si="1015"/>
        <v>46392</v>
      </c>
      <c r="B2127" s="103">
        <f t="shared" si="1008"/>
        <v>85.592395839999995</v>
      </c>
      <c r="C2127" s="103">
        <f t="shared" si="1022"/>
        <v>58.886846910000003</v>
      </c>
      <c r="D2127" s="104">
        <f t="shared" si="1016"/>
        <v>1209.432</v>
      </c>
      <c r="E2127" s="105">
        <f t="shared" si="1003"/>
        <v>1212.296</v>
      </c>
      <c r="F2127" s="106">
        <f t="shared" si="1004"/>
        <v>46347</v>
      </c>
      <c r="G2127" s="107">
        <f t="shared" si="1009"/>
        <v>2.3680537640811128E-3</v>
      </c>
      <c r="H2127" s="108">
        <f t="shared" si="1023"/>
        <v>46407</v>
      </c>
      <c r="I2127" s="108">
        <f t="shared" si="1010"/>
        <v>46407</v>
      </c>
      <c r="J2127" s="109">
        <f t="shared" si="1017"/>
        <v>20</v>
      </c>
      <c r="K2127" s="109">
        <f t="shared" si="1007"/>
        <v>9</v>
      </c>
      <c r="L2127" s="8">
        <f t="shared" si="1018"/>
        <v>1.0010649300000001</v>
      </c>
      <c r="M2127" s="110">
        <f t="shared" si="1006"/>
        <v>1.0023680500000001</v>
      </c>
      <c r="N2127" s="110">
        <f t="shared" si="1001"/>
        <v>1.4468056513896776</v>
      </c>
      <c r="O2127" s="103">
        <f t="shared" si="1005"/>
        <v>1.44834639</v>
      </c>
      <c r="P2127" s="103">
        <f t="shared" si="1011"/>
        <v>85.288552139999993</v>
      </c>
      <c r="Q2127" s="11">
        <f t="shared" si="1026"/>
        <v>0</v>
      </c>
      <c r="R2127" s="7">
        <f t="shared" si="1019"/>
        <v>0</v>
      </c>
      <c r="S2127" s="8">
        <f t="shared" si="1012"/>
        <v>0</v>
      </c>
      <c r="T2127" s="113">
        <f t="shared" si="1020"/>
        <v>0.1047</v>
      </c>
      <c r="U2127" s="111">
        <f t="shared" si="1002"/>
        <v>9</v>
      </c>
      <c r="V2127" s="111">
        <v>252</v>
      </c>
      <c r="W2127" s="110">
        <f t="shared" si="1013"/>
        <v>1.0035625379999999</v>
      </c>
      <c r="X2127" s="103">
        <f t="shared" si="1014"/>
        <v>0.30384369999999999</v>
      </c>
      <c r="Y2127" s="8">
        <f t="shared" si="1021"/>
        <v>0</v>
      </c>
      <c r="Z2127" s="114" t="str">
        <f t="shared" si="1024"/>
        <v>A+J=</v>
      </c>
      <c r="AA2127" s="108">
        <f t="shared" si="1025"/>
        <v>46407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>
        <f t="shared" si="1015"/>
        <v>46393</v>
      </c>
      <c r="B2128" s="103">
        <f t="shared" si="1008"/>
        <v>85.636349639999992</v>
      </c>
      <c r="C2128" s="103">
        <f t="shared" si="1022"/>
        <v>58.886846910000003</v>
      </c>
      <c r="D2128" s="104">
        <f t="shared" si="1016"/>
        <v>1209.432</v>
      </c>
      <c r="E2128" s="105">
        <f t="shared" si="1003"/>
        <v>1212.296</v>
      </c>
      <c r="F2128" s="106">
        <f t="shared" si="1004"/>
        <v>46347</v>
      </c>
      <c r="G2128" s="107">
        <f t="shared" si="1009"/>
        <v>2.3680537640811128E-3</v>
      </c>
      <c r="H2128" s="108">
        <f t="shared" si="1023"/>
        <v>46407</v>
      </c>
      <c r="I2128" s="108">
        <f t="shared" si="1010"/>
        <v>46407</v>
      </c>
      <c r="J2128" s="109">
        <f t="shared" si="1017"/>
        <v>20</v>
      </c>
      <c r="K2128" s="109">
        <f t="shared" si="1007"/>
        <v>10</v>
      </c>
      <c r="L2128" s="8">
        <f t="shared" si="1018"/>
        <v>1.00118332</v>
      </c>
      <c r="M2128" s="110">
        <f t="shared" si="1006"/>
        <v>1.0023680500000001</v>
      </c>
      <c r="N2128" s="110">
        <f t="shared" si="1001"/>
        <v>1.4468056513896776</v>
      </c>
      <c r="O2128" s="103">
        <f t="shared" si="1005"/>
        <v>1.4485176799999999</v>
      </c>
      <c r="P2128" s="103">
        <f t="shared" si="1011"/>
        <v>85.298638859999997</v>
      </c>
      <c r="Q2128" s="11">
        <f t="shared" si="1026"/>
        <v>0</v>
      </c>
      <c r="R2128" s="7">
        <f t="shared" si="1019"/>
        <v>0</v>
      </c>
      <c r="S2128" s="8">
        <f t="shared" si="1012"/>
        <v>0</v>
      </c>
      <c r="T2128" s="113">
        <f t="shared" si="1020"/>
        <v>0.1047</v>
      </c>
      <c r="U2128" s="111">
        <f t="shared" si="1002"/>
        <v>10</v>
      </c>
      <c r="V2128" s="111">
        <v>252</v>
      </c>
      <c r="W2128" s="110">
        <f t="shared" si="1013"/>
        <v>1.003959158</v>
      </c>
      <c r="X2128" s="103">
        <f t="shared" si="1014"/>
        <v>0.33771077999999999</v>
      </c>
      <c r="Y2128" s="8">
        <f t="shared" si="1021"/>
        <v>0</v>
      </c>
      <c r="Z2128" s="114" t="str">
        <f t="shared" si="1024"/>
        <v>A+J=</v>
      </c>
      <c r="AA2128" s="108">
        <f t="shared" si="1025"/>
        <v>46407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>
        <f t="shared" si="1015"/>
        <v>46394</v>
      </c>
      <c r="B2129" s="103">
        <f t="shared" si="1008"/>
        <v>85.68032663000001</v>
      </c>
      <c r="C2129" s="103">
        <f t="shared" si="1022"/>
        <v>58.886846910000003</v>
      </c>
      <c r="D2129" s="104">
        <f t="shared" si="1016"/>
        <v>1209.432</v>
      </c>
      <c r="E2129" s="105">
        <f t="shared" si="1003"/>
        <v>1212.296</v>
      </c>
      <c r="F2129" s="106">
        <f t="shared" si="1004"/>
        <v>46347</v>
      </c>
      <c r="G2129" s="107">
        <f t="shared" si="1009"/>
        <v>2.3680537640811128E-3</v>
      </c>
      <c r="H2129" s="108">
        <f t="shared" si="1023"/>
        <v>46407</v>
      </c>
      <c r="I2129" s="108">
        <f t="shared" si="1010"/>
        <v>46407</v>
      </c>
      <c r="J2129" s="109">
        <f t="shared" si="1017"/>
        <v>20</v>
      </c>
      <c r="K2129" s="109">
        <f t="shared" si="1007"/>
        <v>11</v>
      </c>
      <c r="L2129" s="8">
        <f t="shared" si="1018"/>
        <v>1.00130173</v>
      </c>
      <c r="M2129" s="110">
        <f t="shared" si="1006"/>
        <v>1.0023680500000001</v>
      </c>
      <c r="N2129" s="110">
        <f t="shared" si="1001"/>
        <v>1.4468056513896776</v>
      </c>
      <c r="O2129" s="103">
        <f t="shared" si="1005"/>
        <v>1.4486889999999999</v>
      </c>
      <c r="P2129" s="103">
        <f t="shared" si="1011"/>
        <v>85.308727360000006</v>
      </c>
      <c r="Q2129" s="11">
        <f t="shared" si="1026"/>
        <v>0</v>
      </c>
      <c r="R2129" s="7">
        <f t="shared" si="1019"/>
        <v>0</v>
      </c>
      <c r="S2129" s="8">
        <f t="shared" si="1012"/>
        <v>0</v>
      </c>
      <c r="T2129" s="113">
        <f t="shared" si="1020"/>
        <v>0.1047</v>
      </c>
      <c r="U2129" s="111">
        <f t="shared" si="1002"/>
        <v>11</v>
      </c>
      <c r="V2129" s="111">
        <v>252</v>
      </c>
      <c r="W2129" s="110">
        <f t="shared" si="1013"/>
        <v>1.004355935</v>
      </c>
      <c r="X2129" s="103">
        <f t="shared" si="1014"/>
        <v>0.37159926999999998</v>
      </c>
      <c r="Y2129" s="8">
        <f t="shared" si="1021"/>
        <v>0</v>
      </c>
      <c r="Z2129" s="114" t="str">
        <f t="shared" si="1024"/>
        <v>A+J=</v>
      </c>
      <c r="AA2129" s="108">
        <f t="shared" si="1025"/>
        <v>46407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>
        <f t="shared" si="1015"/>
        <v>46395</v>
      </c>
      <c r="B2130" s="103">
        <f t="shared" si="1008"/>
        <v>85.724326189999999</v>
      </c>
      <c r="C2130" s="103">
        <f t="shared" si="1022"/>
        <v>58.886846910000003</v>
      </c>
      <c r="D2130" s="104">
        <f t="shared" si="1016"/>
        <v>1209.432</v>
      </c>
      <c r="E2130" s="105">
        <f t="shared" si="1003"/>
        <v>1212.296</v>
      </c>
      <c r="F2130" s="106">
        <f t="shared" si="1004"/>
        <v>46347</v>
      </c>
      <c r="G2130" s="107">
        <f t="shared" si="1009"/>
        <v>2.3680537640811128E-3</v>
      </c>
      <c r="H2130" s="108">
        <f t="shared" si="1023"/>
        <v>46407</v>
      </c>
      <c r="I2130" s="108">
        <f t="shared" si="1010"/>
        <v>46407</v>
      </c>
      <c r="J2130" s="109">
        <f t="shared" si="1017"/>
        <v>20</v>
      </c>
      <c r="K2130" s="109">
        <f t="shared" si="1007"/>
        <v>12</v>
      </c>
      <c r="L2130" s="8">
        <f t="shared" si="1018"/>
        <v>1.0014201599999999</v>
      </c>
      <c r="M2130" s="110">
        <f t="shared" si="1006"/>
        <v>1.0023680500000001</v>
      </c>
      <c r="N2130" s="110">
        <f t="shared" si="1001"/>
        <v>1.4468056513896776</v>
      </c>
      <c r="O2130" s="103">
        <f t="shared" si="1005"/>
        <v>1.44886034</v>
      </c>
      <c r="P2130" s="103">
        <f t="shared" si="1011"/>
        <v>85.318817030000005</v>
      </c>
      <c r="Q2130" s="11">
        <f t="shared" si="1026"/>
        <v>0</v>
      </c>
      <c r="R2130" s="7">
        <f t="shared" si="1019"/>
        <v>0</v>
      </c>
      <c r="S2130" s="8">
        <f t="shared" si="1012"/>
        <v>0</v>
      </c>
      <c r="T2130" s="113">
        <f t="shared" si="1020"/>
        <v>0.1047</v>
      </c>
      <c r="U2130" s="111">
        <f t="shared" si="1002"/>
        <v>12</v>
      </c>
      <c r="V2130" s="111">
        <v>252</v>
      </c>
      <c r="W2130" s="110">
        <f t="shared" si="1013"/>
        <v>1.004752869</v>
      </c>
      <c r="X2130" s="103">
        <f t="shared" si="1014"/>
        <v>0.40550915999999998</v>
      </c>
      <c r="Y2130" s="8">
        <f t="shared" si="1021"/>
        <v>0</v>
      </c>
      <c r="Z2130" s="114" t="str">
        <f t="shared" si="1024"/>
        <v>A+J=</v>
      </c>
      <c r="AA2130" s="108">
        <f t="shared" si="1025"/>
        <v>46407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>
        <f t="shared" si="1015"/>
        <v>46396</v>
      </c>
      <c r="B2131" s="103">
        <f t="shared" si="1008"/>
        <v>85.76834774000001</v>
      </c>
      <c r="C2131" s="103">
        <f t="shared" si="1022"/>
        <v>58.886846910000003</v>
      </c>
      <c r="D2131" s="104">
        <f t="shared" si="1016"/>
        <v>1209.432</v>
      </c>
      <c r="E2131" s="105">
        <f t="shared" si="1003"/>
        <v>1212.296</v>
      </c>
      <c r="F2131" s="106">
        <f t="shared" si="1004"/>
        <v>46347</v>
      </c>
      <c r="G2131" s="107">
        <f t="shared" si="1009"/>
        <v>2.3680537640811128E-3</v>
      </c>
      <c r="H2131" s="108">
        <f t="shared" si="1023"/>
        <v>46407</v>
      </c>
      <c r="I2131" s="108">
        <f t="shared" si="1010"/>
        <v>46407</v>
      </c>
      <c r="J2131" s="109">
        <f t="shared" si="1017"/>
        <v>20</v>
      </c>
      <c r="K2131" s="109">
        <f t="shared" si="1007"/>
        <v>13</v>
      </c>
      <c r="L2131" s="8">
        <f t="shared" si="1018"/>
        <v>1.00153859</v>
      </c>
      <c r="M2131" s="110">
        <f t="shared" si="1006"/>
        <v>1.0023680500000001</v>
      </c>
      <c r="N2131" s="110">
        <f t="shared" si="1001"/>
        <v>1.4468056513896776</v>
      </c>
      <c r="O2131" s="103">
        <f t="shared" si="1005"/>
        <v>1.44903169</v>
      </c>
      <c r="P2131" s="103">
        <f t="shared" si="1011"/>
        <v>85.328907290000004</v>
      </c>
      <c r="Q2131" s="11">
        <f t="shared" si="1026"/>
        <v>0</v>
      </c>
      <c r="R2131" s="7">
        <f t="shared" si="1019"/>
        <v>0</v>
      </c>
      <c r="S2131" s="8">
        <f t="shared" si="1012"/>
        <v>0</v>
      </c>
      <c r="T2131" s="113">
        <f t="shared" si="1020"/>
        <v>0.1047</v>
      </c>
      <c r="U2131" s="111">
        <f t="shared" si="1002"/>
        <v>13</v>
      </c>
      <c r="V2131" s="111">
        <v>252</v>
      </c>
      <c r="W2131" s="110">
        <f t="shared" si="1013"/>
        <v>1.00514996</v>
      </c>
      <c r="X2131" s="103">
        <f t="shared" si="1014"/>
        <v>0.43944044999999998</v>
      </c>
      <c r="Y2131" s="8">
        <f t="shared" si="1021"/>
        <v>0</v>
      </c>
      <c r="Z2131" s="114" t="str">
        <f t="shared" si="1024"/>
        <v>A+J=</v>
      </c>
      <c r="AA2131" s="108">
        <f t="shared" si="1025"/>
        <v>46407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>
        <f t="shared" si="1015"/>
        <v>46397</v>
      </c>
      <c r="B2132" s="103">
        <f t="shared" si="1008"/>
        <v>85.76834774000001</v>
      </c>
      <c r="C2132" s="103">
        <f t="shared" si="1022"/>
        <v>58.886846910000003</v>
      </c>
      <c r="D2132" s="104">
        <f t="shared" si="1016"/>
        <v>1209.432</v>
      </c>
      <c r="E2132" s="105">
        <f t="shared" si="1003"/>
        <v>1212.296</v>
      </c>
      <c r="F2132" s="106">
        <f t="shared" si="1004"/>
        <v>46347</v>
      </c>
      <c r="G2132" s="107">
        <f t="shared" si="1009"/>
        <v>2.3680537640811128E-3</v>
      </c>
      <c r="H2132" s="108">
        <f t="shared" si="1023"/>
        <v>46407</v>
      </c>
      <c r="I2132" s="108">
        <f t="shared" si="1010"/>
        <v>46407</v>
      </c>
      <c r="J2132" s="109">
        <f t="shared" si="1017"/>
        <v>20</v>
      </c>
      <c r="K2132" s="109">
        <f t="shared" si="1007"/>
        <v>13</v>
      </c>
      <c r="L2132" s="8">
        <f t="shared" si="1018"/>
        <v>1.00153859</v>
      </c>
      <c r="M2132" s="110">
        <f t="shared" si="1006"/>
        <v>1.0023680500000001</v>
      </c>
      <c r="N2132" s="110">
        <f t="shared" si="1001"/>
        <v>1.4468056513896776</v>
      </c>
      <c r="O2132" s="103">
        <f t="shared" si="1005"/>
        <v>1.44903169</v>
      </c>
      <c r="P2132" s="103">
        <f t="shared" si="1011"/>
        <v>85.328907290000004</v>
      </c>
      <c r="Q2132" s="11">
        <f t="shared" si="1026"/>
        <v>0</v>
      </c>
      <c r="R2132" s="7">
        <f t="shared" si="1019"/>
        <v>0</v>
      </c>
      <c r="S2132" s="8">
        <f t="shared" si="1012"/>
        <v>0</v>
      </c>
      <c r="T2132" s="113">
        <f t="shared" si="1020"/>
        <v>0.1047</v>
      </c>
      <c r="U2132" s="111">
        <f t="shared" si="1002"/>
        <v>13</v>
      </c>
      <c r="V2132" s="111">
        <v>252</v>
      </c>
      <c r="W2132" s="110">
        <f t="shared" si="1013"/>
        <v>1.00514996</v>
      </c>
      <c r="X2132" s="103">
        <f t="shared" si="1014"/>
        <v>0.43944044999999998</v>
      </c>
      <c r="Y2132" s="8">
        <f t="shared" si="1021"/>
        <v>0</v>
      </c>
      <c r="Z2132" s="114" t="str">
        <f t="shared" si="1024"/>
        <v>A+J=</v>
      </c>
      <c r="AA2132" s="108">
        <f t="shared" si="1025"/>
        <v>46407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>
        <f t="shared" si="1015"/>
        <v>46398</v>
      </c>
      <c r="B2133" s="103">
        <f t="shared" si="1008"/>
        <v>85.76834774000001</v>
      </c>
      <c r="C2133" s="103">
        <f t="shared" si="1022"/>
        <v>58.886846910000003</v>
      </c>
      <c r="D2133" s="104">
        <f t="shared" si="1016"/>
        <v>1209.432</v>
      </c>
      <c r="E2133" s="105">
        <f t="shared" si="1003"/>
        <v>1212.296</v>
      </c>
      <c r="F2133" s="106">
        <f t="shared" si="1004"/>
        <v>46347</v>
      </c>
      <c r="G2133" s="107">
        <f t="shared" si="1009"/>
        <v>2.3680537640811128E-3</v>
      </c>
      <c r="H2133" s="108">
        <f t="shared" si="1023"/>
        <v>46407</v>
      </c>
      <c r="I2133" s="108">
        <f t="shared" si="1010"/>
        <v>46407</v>
      </c>
      <c r="J2133" s="109">
        <f t="shared" si="1017"/>
        <v>20</v>
      </c>
      <c r="K2133" s="109">
        <f t="shared" si="1007"/>
        <v>13</v>
      </c>
      <c r="L2133" s="8">
        <f t="shared" si="1018"/>
        <v>1.00153859</v>
      </c>
      <c r="M2133" s="110">
        <f t="shared" si="1006"/>
        <v>1.0023680500000001</v>
      </c>
      <c r="N2133" s="110">
        <f t="shared" si="1001"/>
        <v>1.4468056513896776</v>
      </c>
      <c r="O2133" s="103">
        <f t="shared" si="1005"/>
        <v>1.44903169</v>
      </c>
      <c r="P2133" s="103">
        <f t="shared" si="1011"/>
        <v>85.328907290000004</v>
      </c>
      <c r="Q2133" s="11">
        <f t="shared" si="1026"/>
        <v>0</v>
      </c>
      <c r="R2133" s="7">
        <f t="shared" si="1019"/>
        <v>0</v>
      </c>
      <c r="S2133" s="8">
        <f t="shared" si="1012"/>
        <v>0</v>
      </c>
      <c r="T2133" s="113">
        <f t="shared" si="1020"/>
        <v>0.1047</v>
      </c>
      <c r="U2133" s="111">
        <f t="shared" si="1002"/>
        <v>13</v>
      </c>
      <c r="V2133" s="111">
        <v>252</v>
      </c>
      <c r="W2133" s="110">
        <f t="shared" si="1013"/>
        <v>1.00514996</v>
      </c>
      <c r="X2133" s="103">
        <f t="shared" si="1014"/>
        <v>0.43944044999999998</v>
      </c>
      <c r="Y2133" s="8">
        <f t="shared" si="1021"/>
        <v>0</v>
      </c>
      <c r="Z2133" s="114" t="str">
        <f t="shared" si="1024"/>
        <v>A+J=</v>
      </c>
      <c r="AA2133" s="108">
        <f t="shared" si="1025"/>
        <v>46407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>
        <f t="shared" si="1015"/>
        <v>46399</v>
      </c>
      <c r="B2134" s="103">
        <f t="shared" si="1008"/>
        <v>85.812391820000002</v>
      </c>
      <c r="C2134" s="103">
        <f t="shared" si="1022"/>
        <v>58.886846910000003</v>
      </c>
      <c r="D2134" s="104">
        <f t="shared" si="1016"/>
        <v>1209.432</v>
      </c>
      <c r="E2134" s="105">
        <f t="shared" si="1003"/>
        <v>1212.296</v>
      </c>
      <c r="F2134" s="106">
        <f t="shared" si="1004"/>
        <v>46347</v>
      </c>
      <c r="G2134" s="107">
        <f t="shared" si="1009"/>
        <v>2.3680537640811128E-3</v>
      </c>
      <c r="H2134" s="108">
        <f t="shared" si="1023"/>
        <v>46407</v>
      </c>
      <c r="I2134" s="108">
        <f t="shared" si="1010"/>
        <v>46407</v>
      </c>
      <c r="J2134" s="109">
        <f t="shared" si="1017"/>
        <v>20</v>
      </c>
      <c r="K2134" s="109">
        <f t="shared" si="1007"/>
        <v>14</v>
      </c>
      <c r="L2134" s="8">
        <f t="shared" si="1018"/>
        <v>1.00165704</v>
      </c>
      <c r="M2134" s="110">
        <f t="shared" si="1006"/>
        <v>1.0023680500000001</v>
      </c>
      <c r="N2134" s="110">
        <f t="shared" si="1001"/>
        <v>1.4468056513896776</v>
      </c>
      <c r="O2134" s="103">
        <f t="shared" si="1005"/>
        <v>1.4492030600000001</v>
      </c>
      <c r="P2134" s="103">
        <f t="shared" si="1011"/>
        <v>85.33899873</v>
      </c>
      <c r="Q2134" s="11">
        <f t="shared" si="1026"/>
        <v>0</v>
      </c>
      <c r="R2134" s="7">
        <f t="shared" si="1019"/>
        <v>0</v>
      </c>
      <c r="S2134" s="8">
        <f t="shared" si="1012"/>
        <v>0</v>
      </c>
      <c r="T2134" s="113">
        <f t="shared" si="1020"/>
        <v>0.1047</v>
      </c>
      <c r="U2134" s="111">
        <f t="shared" si="1002"/>
        <v>14</v>
      </c>
      <c r="V2134" s="111">
        <v>252</v>
      </c>
      <c r="W2134" s="110">
        <f t="shared" si="1013"/>
        <v>1.005547207</v>
      </c>
      <c r="X2134" s="103">
        <f t="shared" si="1014"/>
        <v>0.47339309000000002</v>
      </c>
      <c r="Y2134" s="8">
        <f t="shared" si="1021"/>
        <v>0</v>
      </c>
      <c r="Z2134" s="114" t="str">
        <f t="shared" si="1024"/>
        <v>A+J=</v>
      </c>
      <c r="AA2134" s="108">
        <f t="shared" si="1025"/>
        <v>46407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>
        <f t="shared" si="1015"/>
        <v>46400</v>
      </c>
      <c r="B2135" s="103">
        <f t="shared" si="1008"/>
        <v>85.856459169999994</v>
      </c>
      <c r="C2135" s="103">
        <f t="shared" si="1022"/>
        <v>58.886846910000003</v>
      </c>
      <c r="D2135" s="104">
        <f t="shared" si="1016"/>
        <v>1209.432</v>
      </c>
      <c r="E2135" s="105">
        <f t="shared" si="1003"/>
        <v>1212.296</v>
      </c>
      <c r="F2135" s="106">
        <f t="shared" si="1004"/>
        <v>46347</v>
      </c>
      <c r="G2135" s="107">
        <f t="shared" si="1009"/>
        <v>2.3680537640811128E-3</v>
      </c>
      <c r="H2135" s="108">
        <f t="shared" si="1023"/>
        <v>46407</v>
      </c>
      <c r="I2135" s="108">
        <f t="shared" si="1010"/>
        <v>46407</v>
      </c>
      <c r="J2135" s="109">
        <f t="shared" si="1017"/>
        <v>20</v>
      </c>
      <c r="K2135" s="109">
        <f t="shared" si="1007"/>
        <v>15</v>
      </c>
      <c r="L2135" s="8">
        <f t="shared" si="1018"/>
        <v>1.0017755100000001</v>
      </c>
      <c r="M2135" s="110">
        <f t="shared" si="1006"/>
        <v>1.0023680500000001</v>
      </c>
      <c r="N2135" s="110">
        <f t="shared" si="1001"/>
        <v>1.4468056513896776</v>
      </c>
      <c r="O2135" s="103">
        <f t="shared" si="1005"/>
        <v>1.44937446</v>
      </c>
      <c r="P2135" s="103">
        <f t="shared" si="1011"/>
        <v>85.349091939999994</v>
      </c>
      <c r="Q2135" s="11">
        <f t="shared" si="1026"/>
        <v>0</v>
      </c>
      <c r="R2135" s="7">
        <f t="shared" si="1019"/>
        <v>0</v>
      </c>
      <c r="S2135" s="8">
        <f t="shared" si="1012"/>
        <v>0</v>
      </c>
      <c r="T2135" s="113">
        <f t="shared" si="1020"/>
        <v>0.1047</v>
      </c>
      <c r="U2135" s="111">
        <f t="shared" si="1002"/>
        <v>15</v>
      </c>
      <c r="V2135" s="111">
        <v>252</v>
      </c>
      <c r="W2135" s="110">
        <f t="shared" si="1013"/>
        <v>1.005944612</v>
      </c>
      <c r="X2135" s="103">
        <f t="shared" si="1014"/>
        <v>0.50736722999999995</v>
      </c>
      <c r="Y2135" s="8">
        <f t="shared" si="1021"/>
        <v>0</v>
      </c>
      <c r="Z2135" s="114" t="str">
        <f t="shared" si="1024"/>
        <v>A+J=</v>
      </c>
      <c r="AA2135" s="108">
        <f t="shared" si="1025"/>
        <v>46407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>
        <f t="shared" si="1015"/>
        <v>46401</v>
      </c>
      <c r="B2136" s="103">
        <f t="shared" si="1008"/>
        <v>85.900549040000001</v>
      </c>
      <c r="C2136" s="103">
        <f t="shared" si="1022"/>
        <v>58.886846910000003</v>
      </c>
      <c r="D2136" s="104">
        <f t="shared" si="1016"/>
        <v>1209.432</v>
      </c>
      <c r="E2136" s="105">
        <f t="shared" si="1003"/>
        <v>1212.296</v>
      </c>
      <c r="F2136" s="106">
        <f t="shared" si="1004"/>
        <v>46347</v>
      </c>
      <c r="G2136" s="107">
        <f t="shared" si="1009"/>
        <v>2.3680537640811128E-3</v>
      </c>
      <c r="H2136" s="108">
        <f t="shared" si="1023"/>
        <v>46407</v>
      </c>
      <c r="I2136" s="108">
        <f t="shared" si="1010"/>
        <v>46407</v>
      </c>
      <c r="J2136" s="109">
        <f t="shared" si="1017"/>
        <v>20</v>
      </c>
      <c r="K2136" s="109">
        <f t="shared" si="1007"/>
        <v>16</v>
      </c>
      <c r="L2136" s="8">
        <f t="shared" si="1018"/>
        <v>1.0018939899999999</v>
      </c>
      <c r="M2136" s="110">
        <f t="shared" si="1006"/>
        <v>1.0023680500000001</v>
      </c>
      <c r="N2136" s="110">
        <f t="shared" si="1001"/>
        <v>1.4468056513896776</v>
      </c>
      <c r="O2136" s="103">
        <f t="shared" si="1005"/>
        <v>1.4495458800000001</v>
      </c>
      <c r="P2136" s="103">
        <f t="shared" si="1011"/>
        <v>85.359186320000006</v>
      </c>
      <c r="Q2136" s="11">
        <f t="shared" si="1026"/>
        <v>0</v>
      </c>
      <c r="R2136" s="7">
        <f t="shared" si="1019"/>
        <v>0</v>
      </c>
      <c r="S2136" s="8">
        <f t="shared" si="1012"/>
        <v>0</v>
      </c>
      <c r="T2136" s="113">
        <f t="shared" si="1020"/>
        <v>0.1047</v>
      </c>
      <c r="U2136" s="111">
        <f t="shared" si="1002"/>
        <v>16</v>
      </c>
      <c r="V2136" s="111">
        <v>252</v>
      </c>
      <c r="W2136" s="110">
        <f t="shared" si="1013"/>
        <v>1.006342173</v>
      </c>
      <c r="X2136" s="103">
        <f t="shared" si="1014"/>
        <v>0.54136271999999996</v>
      </c>
      <c r="Y2136" s="8">
        <f t="shared" si="1021"/>
        <v>0</v>
      </c>
      <c r="Z2136" s="114" t="str">
        <f t="shared" si="1024"/>
        <v>A+J=</v>
      </c>
      <c r="AA2136" s="108">
        <f t="shared" si="1025"/>
        <v>46407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>
        <f t="shared" si="1015"/>
        <v>46402</v>
      </c>
      <c r="B2137" s="103">
        <f t="shared" si="1008"/>
        <v>85.944661019999998</v>
      </c>
      <c r="C2137" s="103">
        <f t="shared" si="1022"/>
        <v>58.886846910000003</v>
      </c>
      <c r="D2137" s="104">
        <f t="shared" si="1016"/>
        <v>1209.432</v>
      </c>
      <c r="E2137" s="105">
        <f t="shared" si="1003"/>
        <v>1212.296</v>
      </c>
      <c r="F2137" s="106">
        <f t="shared" si="1004"/>
        <v>46347</v>
      </c>
      <c r="G2137" s="107">
        <f t="shared" si="1009"/>
        <v>2.3680537640811128E-3</v>
      </c>
      <c r="H2137" s="108">
        <f t="shared" si="1023"/>
        <v>46407</v>
      </c>
      <c r="I2137" s="108">
        <f t="shared" si="1010"/>
        <v>46407</v>
      </c>
      <c r="J2137" s="109">
        <f t="shared" si="1017"/>
        <v>20</v>
      </c>
      <c r="K2137" s="109">
        <f t="shared" si="1007"/>
        <v>17</v>
      </c>
      <c r="L2137" s="8">
        <f t="shared" si="1018"/>
        <v>1.0020124800000001</v>
      </c>
      <c r="M2137" s="110">
        <f t="shared" si="1006"/>
        <v>1.0023680500000001</v>
      </c>
      <c r="N2137" s="110">
        <f t="shared" si="1001"/>
        <v>1.4468056513896776</v>
      </c>
      <c r="O2137" s="103">
        <f t="shared" si="1005"/>
        <v>1.44971731</v>
      </c>
      <c r="P2137" s="103">
        <f t="shared" si="1011"/>
        <v>85.369281290000004</v>
      </c>
      <c r="Q2137" s="11">
        <f t="shared" si="1026"/>
        <v>0</v>
      </c>
      <c r="R2137" s="7">
        <f t="shared" si="1019"/>
        <v>0</v>
      </c>
      <c r="S2137" s="8">
        <f t="shared" si="1012"/>
        <v>0</v>
      </c>
      <c r="T2137" s="113">
        <f t="shared" si="1020"/>
        <v>0.1047</v>
      </c>
      <c r="U2137" s="111">
        <f t="shared" si="1002"/>
        <v>17</v>
      </c>
      <c r="V2137" s="111">
        <v>252</v>
      </c>
      <c r="W2137" s="110">
        <f t="shared" si="1013"/>
        <v>1.0067398919999999</v>
      </c>
      <c r="X2137" s="103">
        <f t="shared" si="1014"/>
        <v>0.57537972999999998</v>
      </c>
      <c r="Y2137" s="8">
        <f t="shared" si="1021"/>
        <v>0</v>
      </c>
      <c r="Z2137" s="114" t="str">
        <f t="shared" si="1024"/>
        <v>A+J=</v>
      </c>
      <c r="AA2137" s="108">
        <f t="shared" si="1025"/>
        <v>46407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>
        <f t="shared" si="1015"/>
        <v>46403</v>
      </c>
      <c r="B2138" s="103">
        <f t="shared" si="1008"/>
        <v>85.988796219999998</v>
      </c>
      <c r="C2138" s="103">
        <f t="shared" si="1022"/>
        <v>58.886846910000003</v>
      </c>
      <c r="D2138" s="104">
        <f t="shared" si="1016"/>
        <v>1209.432</v>
      </c>
      <c r="E2138" s="105">
        <f t="shared" si="1003"/>
        <v>1212.296</v>
      </c>
      <c r="F2138" s="106">
        <f t="shared" si="1004"/>
        <v>46347</v>
      </c>
      <c r="G2138" s="107">
        <f t="shared" si="1009"/>
        <v>2.3680537640811128E-3</v>
      </c>
      <c r="H2138" s="108">
        <f t="shared" si="1023"/>
        <v>46407</v>
      </c>
      <c r="I2138" s="108">
        <f t="shared" si="1010"/>
        <v>46407</v>
      </c>
      <c r="J2138" s="109">
        <f t="shared" si="1017"/>
        <v>20</v>
      </c>
      <c r="K2138" s="109">
        <f t="shared" si="1007"/>
        <v>18</v>
      </c>
      <c r="L2138" s="8">
        <f t="shared" si="1018"/>
        <v>1.0021309899999999</v>
      </c>
      <c r="M2138" s="110">
        <f t="shared" si="1006"/>
        <v>1.0023680500000001</v>
      </c>
      <c r="N2138" s="110">
        <f t="shared" si="1001"/>
        <v>1.4468056513896776</v>
      </c>
      <c r="O2138" s="103">
        <f t="shared" si="1005"/>
        <v>1.44988877</v>
      </c>
      <c r="P2138" s="103">
        <f t="shared" si="1011"/>
        <v>85.379378029999998</v>
      </c>
      <c r="Q2138" s="11">
        <f t="shared" si="1026"/>
        <v>0</v>
      </c>
      <c r="R2138" s="7">
        <f t="shared" si="1019"/>
        <v>0</v>
      </c>
      <c r="S2138" s="8">
        <f t="shared" si="1012"/>
        <v>0</v>
      </c>
      <c r="T2138" s="113">
        <f t="shared" si="1020"/>
        <v>0.1047</v>
      </c>
      <c r="U2138" s="111">
        <f t="shared" si="1002"/>
        <v>18</v>
      </c>
      <c r="V2138" s="111">
        <v>252</v>
      </c>
      <c r="W2138" s="110">
        <f t="shared" si="1013"/>
        <v>1.007137768</v>
      </c>
      <c r="X2138" s="103">
        <f t="shared" si="1014"/>
        <v>0.60941818999999997</v>
      </c>
      <c r="Y2138" s="8">
        <f t="shared" si="1021"/>
        <v>0</v>
      </c>
      <c r="Z2138" s="114" t="str">
        <f t="shared" si="1024"/>
        <v>A+J=</v>
      </c>
      <c r="AA2138" s="108">
        <f t="shared" si="1025"/>
        <v>46407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>
        <f t="shared" si="1015"/>
        <v>46404</v>
      </c>
      <c r="B2139" s="103">
        <f t="shared" si="1008"/>
        <v>85.988796219999998</v>
      </c>
      <c r="C2139" s="103">
        <f t="shared" si="1022"/>
        <v>58.886846910000003</v>
      </c>
      <c r="D2139" s="104">
        <f t="shared" si="1016"/>
        <v>1209.432</v>
      </c>
      <c r="E2139" s="105">
        <f t="shared" si="1003"/>
        <v>1212.296</v>
      </c>
      <c r="F2139" s="106">
        <f t="shared" si="1004"/>
        <v>46347</v>
      </c>
      <c r="G2139" s="107">
        <f t="shared" si="1009"/>
        <v>2.3680537640811128E-3</v>
      </c>
      <c r="H2139" s="108">
        <f t="shared" si="1023"/>
        <v>46407</v>
      </c>
      <c r="I2139" s="108">
        <f t="shared" si="1010"/>
        <v>46407</v>
      </c>
      <c r="J2139" s="109">
        <f t="shared" si="1017"/>
        <v>20</v>
      </c>
      <c r="K2139" s="109">
        <f t="shared" si="1007"/>
        <v>18</v>
      </c>
      <c r="L2139" s="8">
        <f t="shared" si="1018"/>
        <v>1.0021309899999999</v>
      </c>
      <c r="M2139" s="110">
        <f t="shared" si="1006"/>
        <v>1.0023680500000001</v>
      </c>
      <c r="N2139" s="110">
        <f t="shared" si="1001"/>
        <v>1.4468056513896776</v>
      </c>
      <c r="O2139" s="103">
        <f t="shared" si="1005"/>
        <v>1.44988877</v>
      </c>
      <c r="P2139" s="103">
        <f t="shared" si="1011"/>
        <v>85.379378029999998</v>
      </c>
      <c r="Q2139" s="11">
        <f t="shared" si="1026"/>
        <v>0</v>
      </c>
      <c r="R2139" s="7">
        <f t="shared" si="1019"/>
        <v>0</v>
      </c>
      <c r="S2139" s="8">
        <f t="shared" si="1012"/>
        <v>0</v>
      </c>
      <c r="T2139" s="113">
        <f t="shared" si="1020"/>
        <v>0.1047</v>
      </c>
      <c r="U2139" s="111">
        <f t="shared" si="1002"/>
        <v>18</v>
      </c>
      <c r="V2139" s="111">
        <v>252</v>
      </c>
      <c r="W2139" s="110">
        <f t="shared" si="1013"/>
        <v>1.007137768</v>
      </c>
      <c r="X2139" s="103">
        <f t="shared" si="1014"/>
        <v>0.60941818999999997</v>
      </c>
      <c r="Y2139" s="8">
        <f t="shared" si="1021"/>
        <v>0</v>
      </c>
      <c r="Z2139" s="114" t="str">
        <f t="shared" si="1024"/>
        <v>A+J=</v>
      </c>
      <c r="AA2139" s="108">
        <f t="shared" si="1025"/>
        <v>46407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>
        <f t="shared" si="1015"/>
        <v>46405</v>
      </c>
      <c r="B2140" s="103">
        <f t="shared" si="1008"/>
        <v>85.988796219999998</v>
      </c>
      <c r="C2140" s="103">
        <f t="shared" si="1022"/>
        <v>58.886846910000003</v>
      </c>
      <c r="D2140" s="104">
        <f t="shared" si="1016"/>
        <v>1209.432</v>
      </c>
      <c r="E2140" s="105">
        <f t="shared" si="1003"/>
        <v>1212.296</v>
      </c>
      <c r="F2140" s="106">
        <f t="shared" si="1004"/>
        <v>46347</v>
      </c>
      <c r="G2140" s="107">
        <f t="shared" si="1009"/>
        <v>2.3680537640811128E-3</v>
      </c>
      <c r="H2140" s="108">
        <f t="shared" si="1023"/>
        <v>46407</v>
      </c>
      <c r="I2140" s="108">
        <f t="shared" si="1010"/>
        <v>46407</v>
      </c>
      <c r="J2140" s="109">
        <f t="shared" si="1017"/>
        <v>20</v>
      </c>
      <c r="K2140" s="109">
        <f t="shared" si="1007"/>
        <v>18</v>
      </c>
      <c r="L2140" s="8">
        <f t="shared" si="1018"/>
        <v>1.0021309899999999</v>
      </c>
      <c r="M2140" s="110">
        <f t="shared" si="1006"/>
        <v>1.0023680500000001</v>
      </c>
      <c r="N2140" s="110">
        <f t="shared" si="1001"/>
        <v>1.4468056513896776</v>
      </c>
      <c r="O2140" s="103">
        <f t="shared" si="1005"/>
        <v>1.44988877</v>
      </c>
      <c r="P2140" s="103">
        <f t="shared" si="1011"/>
        <v>85.379378029999998</v>
      </c>
      <c r="Q2140" s="11">
        <f t="shared" si="1026"/>
        <v>0</v>
      </c>
      <c r="R2140" s="7">
        <f t="shared" si="1019"/>
        <v>0</v>
      </c>
      <c r="S2140" s="8">
        <f t="shared" si="1012"/>
        <v>0</v>
      </c>
      <c r="T2140" s="113">
        <f t="shared" si="1020"/>
        <v>0.1047</v>
      </c>
      <c r="U2140" s="111">
        <f t="shared" si="1002"/>
        <v>18</v>
      </c>
      <c r="V2140" s="111">
        <v>252</v>
      </c>
      <c r="W2140" s="110">
        <f t="shared" si="1013"/>
        <v>1.007137768</v>
      </c>
      <c r="X2140" s="103">
        <f t="shared" si="1014"/>
        <v>0.60941818999999997</v>
      </c>
      <c r="Y2140" s="8">
        <f t="shared" si="1021"/>
        <v>0</v>
      </c>
      <c r="Z2140" s="114" t="str">
        <f t="shared" si="1024"/>
        <v>A+J=</v>
      </c>
      <c r="AA2140" s="108">
        <f t="shared" si="1025"/>
        <v>46407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>
        <f t="shared" si="1015"/>
        <v>46406</v>
      </c>
      <c r="B2141" s="103">
        <f t="shared" si="1008"/>
        <v>86.032954040000007</v>
      </c>
      <c r="C2141" s="103">
        <f t="shared" si="1022"/>
        <v>58.886846910000003</v>
      </c>
      <c r="D2141" s="104">
        <f t="shared" si="1016"/>
        <v>1209.432</v>
      </c>
      <c r="E2141" s="105">
        <f t="shared" si="1003"/>
        <v>1212.296</v>
      </c>
      <c r="F2141" s="106">
        <f t="shared" si="1004"/>
        <v>46347</v>
      </c>
      <c r="G2141" s="107">
        <f t="shared" si="1009"/>
        <v>2.3680537640811128E-3</v>
      </c>
      <c r="H2141" s="108">
        <f t="shared" si="1023"/>
        <v>46407</v>
      </c>
      <c r="I2141" s="108">
        <f t="shared" si="1010"/>
        <v>46407</v>
      </c>
      <c r="J2141" s="109">
        <f t="shared" si="1017"/>
        <v>20</v>
      </c>
      <c r="K2141" s="109">
        <f t="shared" si="1007"/>
        <v>19</v>
      </c>
      <c r="L2141" s="8">
        <f t="shared" si="1018"/>
        <v>1.00224951</v>
      </c>
      <c r="M2141" s="110">
        <f t="shared" si="1006"/>
        <v>1.0023680500000001</v>
      </c>
      <c r="N2141" s="110">
        <f t="shared" si="1001"/>
        <v>1.4468056513896776</v>
      </c>
      <c r="O2141" s="103">
        <f t="shared" si="1005"/>
        <v>1.4500602499999999</v>
      </c>
      <c r="P2141" s="103">
        <f t="shared" si="1011"/>
        <v>85.389475950000005</v>
      </c>
      <c r="Q2141" s="11">
        <f t="shared" si="1026"/>
        <v>0</v>
      </c>
      <c r="R2141" s="7">
        <f t="shared" si="1019"/>
        <v>0</v>
      </c>
      <c r="S2141" s="8">
        <f t="shared" si="1012"/>
        <v>0</v>
      </c>
      <c r="T2141" s="113">
        <f t="shared" si="1020"/>
        <v>0.1047</v>
      </c>
      <c r="U2141" s="111">
        <f t="shared" si="1002"/>
        <v>19</v>
      </c>
      <c r="V2141" s="111">
        <v>252</v>
      </c>
      <c r="W2141" s="110">
        <f t="shared" si="1013"/>
        <v>1.007535801</v>
      </c>
      <c r="X2141" s="103">
        <f t="shared" si="1014"/>
        <v>0.64347809</v>
      </c>
      <c r="Y2141" s="8">
        <f t="shared" si="1021"/>
        <v>0</v>
      </c>
      <c r="Z2141" s="114" t="str">
        <f t="shared" si="1024"/>
        <v>A+J=</v>
      </c>
      <c r="AA2141" s="108">
        <f t="shared" si="1025"/>
        <v>46407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>
        <f t="shared" si="1015"/>
        <v>46407</v>
      </c>
      <c r="B2142" s="103">
        <f t="shared" si="1008"/>
        <v>86.077134580000006</v>
      </c>
      <c r="C2142" s="103">
        <f t="shared" si="1022"/>
        <v>58.886846910000003</v>
      </c>
      <c r="D2142" s="104">
        <f t="shared" si="1016"/>
        <v>1209.432</v>
      </c>
      <c r="E2142" s="105">
        <f t="shared" si="1003"/>
        <v>1212.296</v>
      </c>
      <c r="F2142" s="106">
        <f t="shared" si="1004"/>
        <v>46347</v>
      </c>
      <c r="G2142" s="107">
        <f t="shared" si="1009"/>
        <v>2.3680537640811128E-3</v>
      </c>
      <c r="H2142" s="108">
        <f t="shared" si="1023"/>
        <v>46440</v>
      </c>
      <c r="I2142" s="108">
        <f t="shared" si="1010"/>
        <v>46407</v>
      </c>
      <c r="J2142" s="109">
        <f t="shared" si="1017"/>
        <v>20</v>
      </c>
      <c r="K2142" s="109">
        <f t="shared" si="1007"/>
        <v>20</v>
      </c>
      <c r="L2142" s="8">
        <f t="shared" si="1018"/>
        <v>1.0023680500000001</v>
      </c>
      <c r="M2142" s="110">
        <f t="shared" si="1006"/>
        <v>1.0023680500000001</v>
      </c>
      <c r="N2142" s="110">
        <f t="shared" si="1001"/>
        <v>1.4468056513896776</v>
      </c>
      <c r="O2142" s="103">
        <f t="shared" si="1005"/>
        <v>1.4502317499999999</v>
      </c>
      <c r="P2142" s="103">
        <f t="shared" si="1011"/>
        <v>85.399575040000002</v>
      </c>
      <c r="Q2142" s="11">
        <f t="shared" si="1026"/>
        <v>70</v>
      </c>
      <c r="R2142" s="7">
        <f t="shared" si="1019"/>
        <v>0.107195</v>
      </c>
      <c r="S2142" s="8">
        <f t="shared" si="1012"/>
        <v>9.15440744</v>
      </c>
      <c r="T2142" s="113">
        <f t="shared" si="1020"/>
        <v>0.1047</v>
      </c>
      <c r="U2142" s="111">
        <f t="shared" si="1002"/>
        <v>20</v>
      </c>
      <c r="V2142" s="111">
        <v>252</v>
      </c>
      <c r="W2142" s="110">
        <f t="shared" si="1013"/>
        <v>1.0079339919999999</v>
      </c>
      <c r="X2142" s="103">
        <f t="shared" si="1014"/>
        <v>0.67755953999999996</v>
      </c>
      <c r="Y2142" s="8">
        <f t="shared" si="1021"/>
        <v>9.8319669800000007</v>
      </c>
      <c r="Z2142" s="114" t="str">
        <f t="shared" si="1024"/>
        <v>A+J=</v>
      </c>
      <c r="AA2142" s="108">
        <f t="shared" si="1025"/>
        <v>46407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>
        <f t="shared" si="1015"/>
        <v>46408</v>
      </c>
      <c r="B2143" s="103">
        <f t="shared" si="1008"/>
        <v>76.283891499999996</v>
      </c>
      <c r="C2143" s="103">
        <f t="shared" si="1022"/>
        <v>52.574471359999997</v>
      </c>
      <c r="D2143" s="104">
        <f t="shared" si="1016"/>
        <v>1209.432</v>
      </c>
      <c r="E2143" s="105">
        <f t="shared" si="1003"/>
        <v>1212.296</v>
      </c>
      <c r="F2143" s="106">
        <f t="shared" si="1004"/>
        <v>46376</v>
      </c>
      <c r="G2143" s="107">
        <f t="shared" si="1009"/>
        <v>2.3680537640811128E-3</v>
      </c>
      <c r="H2143" s="108">
        <f t="shared" si="1023"/>
        <v>46440</v>
      </c>
      <c r="I2143" s="108">
        <f t="shared" si="1010"/>
        <v>46440</v>
      </c>
      <c r="J2143" s="109">
        <f t="shared" si="1017"/>
        <v>21</v>
      </c>
      <c r="K2143" s="109">
        <f t="shared" si="1007"/>
        <v>1</v>
      </c>
      <c r="L2143" s="8">
        <f t="shared" si="1018"/>
        <v>1.0001126300000001</v>
      </c>
      <c r="M2143" s="110">
        <f t="shared" si="1006"/>
        <v>1.0023680500000001</v>
      </c>
      <c r="N2143" s="110">
        <f t="shared" ref="N2143:N2206" si="1027">IF(I2143&gt;I2142,N2142*M2143,N2142)</f>
        <v>1.450231759512451</v>
      </c>
      <c r="O2143" s="103">
        <f t="shared" si="1005"/>
        <v>1.45039509</v>
      </c>
      <c r="P2143" s="103">
        <f t="shared" si="1011"/>
        <v>76.25375511</v>
      </c>
      <c r="Q2143" s="11">
        <f t="shared" si="1026"/>
        <v>0</v>
      </c>
      <c r="R2143" s="7">
        <f t="shared" si="1019"/>
        <v>0</v>
      </c>
      <c r="S2143" s="8">
        <f t="shared" si="1012"/>
        <v>0</v>
      </c>
      <c r="T2143" s="113">
        <f t="shared" si="1020"/>
        <v>0.1047</v>
      </c>
      <c r="U2143" s="111">
        <f t="shared" si="1002"/>
        <v>1</v>
      </c>
      <c r="V2143" s="111">
        <v>252</v>
      </c>
      <c r="W2143" s="110">
        <f t="shared" si="1013"/>
        <v>1.0003952119999999</v>
      </c>
      <c r="X2143" s="103">
        <f t="shared" si="1014"/>
        <v>3.0136389999999999E-2</v>
      </c>
      <c r="Y2143" s="8">
        <f t="shared" si="1021"/>
        <v>0</v>
      </c>
      <c r="Z2143" s="114" t="str">
        <f t="shared" si="1024"/>
        <v>A+J=</v>
      </c>
      <c r="AA2143" s="108">
        <f t="shared" si="1025"/>
        <v>46440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>
        <f t="shared" si="1015"/>
        <v>46409</v>
      </c>
      <c r="B2144" s="103">
        <f t="shared" si="1008"/>
        <v>76.322635769999991</v>
      </c>
      <c r="C2144" s="103">
        <f t="shared" si="1022"/>
        <v>52.574471359999997</v>
      </c>
      <c r="D2144" s="104">
        <f t="shared" si="1016"/>
        <v>1209.432</v>
      </c>
      <c r="E2144" s="105">
        <f t="shared" si="1003"/>
        <v>1212.296</v>
      </c>
      <c r="F2144" s="106">
        <f t="shared" si="1004"/>
        <v>46376</v>
      </c>
      <c r="G2144" s="107">
        <f t="shared" si="1009"/>
        <v>2.3680537640811128E-3</v>
      </c>
      <c r="H2144" s="108">
        <f t="shared" si="1023"/>
        <v>46440</v>
      </c>
      <c r="I2144" s="108">
        <f t="shared" si="1010"/>
        <v>46440</v>
      </c>
      <c r="J2144" s="109">
        <f t="shared" si="1017"/>
        <v>21</v>
      </c>
      <c r="K2144" s="109">
        <f t="shared" si="1007"/>
        <v>2</v>
      </c>
      <c r="L2144" s="8">
        <f t="shared" si="1018"/>
        <v>1.00022528</v>
      </c>
      <c r="M2144" s="110">
        <f t="shared" si="1006"/>
        <v>1.0023680500000001</v>
      </c>
      <c r="N2144" s="110">
        <f t="shared" si="1027"/>
        <v>1.450231759512451</v>
      </c>
      <c r="O2144" s="103">
        <f t="shared" si="1005"/>
        <v>1.4505584600000001</v>
      </c>
      <c r="P2144" s="103">
        <f t="shared" si="1011"/>
        <v>76.262344209999995</v>
      </c>
      <c r="Q2144" s="11">
        <f t="shared" si="1026"/>
        <v>0</v>
      </c>
      <c r="R2144" s="7">
        <f t="shared" si="1019"/>
        <v>0</v>
      </c>
      <c r="S2144" s="8">
        <f t="shared" si="1012"/>
        <v>0</v>
      </c>
      <c r="T2144" s="113">
        <f t="shared" si="1020"/>
        <v>0.1047</v>
      </c>
      <c r="U2144" s="111">
        <f t="shared" si="1002"/>
        <v>2</v>
      </c>
      <c r="V2144" s="111">
        <v>252</v>
      </c>
      <c r="W2144" s="110">
        <f t="shared" si="1013"/>
        <v>1.000790581</v>
      </c>
      <c r="X2144" s="103">
        <f t="shared" si="1014"/>
        <v>6.0291560000000001E-2</v>
      </c>
      <c r="Y2144" s="8">
        <f t="shared" si="1021"/>
        <v>0</v>
      </c>
      <c r="Z2144" s="114" t="str">
        <f t="shared" si="1024"/>
        <v>A+J=</v>
      </c>
      <c r="AA2144" s="108">
        <f t="shared" si="1025"/>
        <v>46440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>
        <f t="shared" si="1015"/>
        <v>46410</v>
      </c>
      <c r="B2145" s="103">
        <f t="shared" si="1008"/>
        <v>76.361400200000006</v>
      </c>
      <c r="C2145" s="103">
        <f t="shared" si="1022"/>
        <v>52.574471359999997</v>
      </c>
      <c r="D2145" s="104">
        <f t="shared" si="1016"/>
        <v>1209.432</v>
      </c>
      <c r="E2145" s="105">
        <f t="shared" si="1003"/>
        <v>1212.296</v>
      </c>
      <c r="F2145" s="106">
        <f t="shared" si="1004"/>
        <v>46376</v>
      </c>
      <c r="G2145" s="107">
        <f t="shared" si="1009"/>
        <v>2.3680537640811128E-3</v>
      </c>
      <c r="H2145" s="108">
        <f t="shared" si="1023"/>
        <v>46440</v>
      </c>
      <c r="I2145" s="108">
        <f t="shared" si="1010"/>
        <v>46440</v>
      </c>
      <c r="J2145" s="109">
        <f t="shared" si="1017"/>
        <v>21</v>
      </c>
      <c r="K2145" s="109">
        <f t="shared" si="1007"/>
        <v>3</v>
      </c>
      <c r="L2145" s="8">
        <f t="shared" si="1018"/>
        <v>1.00033795</v>
      </c>
      <c r="M2145" s="110">
        <f t="shared" si="1006"/>
        <v>1.0023680500000001</v>
      </c>
      <c r="N2145" s="110">
        <f t="shared" si="1027"/>
        <v>1.450231759512451</v>
      </c>
      <c r="O2145" s="103">
        <f t="shared" si="1005"/>
        <v>1.45072186</v>
      </c>
      <c r="P2145" s="103">
        <f t="shared" si="1011"/>
        <v>76.270934870000005</v>
      </c>
      <c r="Q2145" s="11">
        <f t="shared" si="1026"/>
        <v>0</v>
      </c>
      <c r="R2145" s="7">
        <f t="shared" si="1019"/>
        <v>0</v>
      </c>
      <c r="S2145" s="8">
        <f t="shared" si="1012"/>
        <v>0</v>
      </c>
      <c r="T2145" s="113">
        <f t="shared" si="1020"/>
        <v>0.1047</v>
      </c>
      <c r="U2145" s="111">
        <f t="shared" si="1002"/>
        <v>3</v>
      </c>
      <c r="V2145" s="111">
        <v>252</v>
      </c>
      <c r="W2145" s="110">
        <f t="shared" si="1013"/>
        <v>1.0011861049999999</v>
      </c>
      <c r="X2145" s="103">
        <f t="shared" si="1014"/>
        <v>9.0465329999999997E-2</v>
      </c>
      <c r="Y2145" s="8">
        <f t="shared" si="1021"/>
        <v>0</v>
      </c>
      <c r="Z2145" s="114" t="str">
        <f t="shared" si="1024"/>
        <v>A+J=</v>
      </c>
      <c r="AA2145" s="108">
        <f t="shared" si="1025"/>
        <v>46440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>
        <f t="shared" si="1015"/>
        <v>46411</v>
      </c>
      <c r="B2146" s="103">
        <f t="shared" si="1008"/>
        <v>76.361400200000006</v>
      </c>
      <c r="C2146" s="103">
        <f t="shared" si="1022"/>
        <v>52.574471359999997</v>
      </c>
      <c r="D2146" s="104">
        <f t="shared" si="1016"/>
        <v>1209.432</v>
      </c>
      <c r="E2146" s="105">
        <f t="shared" si="1003"/>
        <v>1212.296</v>
      </c>
      <c r="F2146" s="106">
        <f t="shared" si="1004"/>
        <v>46376</v>
      </c>
      <c r="G2146" s="107">
        <f t="shared" si="1009"/>
        <v>2.3680537640811128E-3</v>
      </c>
      <c r="H2146" s="108">
        <f t="shared" si="1023"/>
        <v>46440</v>
      </c>
      <c r="I2146" s="108">
        <f t="shared" si="1010"/>
        <v>46440</v>
      </c>
      <c r="J2146" s="109">
        <f t="shared" si="1017"/>
        <v>21</v>
      </c>
      <c r="K2146" s="109">
        <f t="shared" si="1007"/>
        <v>3</v>
      </c>
      <c r="L2146" s="8">
        <f t="shared" si="1018"/>
        <v>1.00033795</v>
      </c>
      <c r="M2146" s="110">
        <f t="shared" si="1006"/>
        <v>1.0023680500000001</v>
      </c>
      <c r="N2146" s="110">
        <f t="shared" si="1027"/>
        <v>1.450231759512451</v>
      </c>
      <c r="O2146" s="103">
        <f t="shared" si="1005"/>
        <v>1.45072186</v>
      </c>
      <c r="P2146" s="103">
        <f t="shared" si="1011"/>
        <v>76.270934870000005</v>
      </c>
      <c r="Q2146" s="11">
        <f t="shared" si="1026"/>
        <v>0</v>
      </c>
      <c r="R2146" s="7">
        <f t="shared" si="1019"/>
        <v>0</v>
      </c>
      <c r="S2146" s="8">
        <f t="shared" si="1012"/>
        <v>0</v>
      </c>
      <c r="T2146" s="113">
        <f t="shared" si="1020"/>
        <v>0.1047</v>
      </c>
      <c r="U2146" s="111">
        <f t="shared" si="1002"/>
        <v>3</v>
      </c>
      <c r="V2146" s="111">
        <v>252</v>
      </c>
      <c r="W2146" s="110">
        <f t="shared" si="1013"/>
        <v>1.0011861049999999</v>
      </c>
      <c r="X2146" s="103">
        <f t="shared" si="1014"/>
        <v>9.0465329999999997E-2</v>
      </c>
      <c r="Y2146" s="8">
        <f t="shared" si="1021"/>
        <v>0</v>
      </c>
      <c r="Z2146" s="114" t="str">
        <f t="shared" si="1024"/>
        <v>A+J=</v>
      </c>
      <c r="AA2146" s="108">
        <f t="shared" si="1025"/>
        <v>46440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>
        <f t="shared" si="1015"/>
        <v>46412</v>
      </c>
      <c r="B2147" s="103">
        <f t="shared" si="1008"/>
        <v>76.361400200000006</v>
      </c>
      <c r="C2147" s="103">
        <f t="shared" si="1022"/>
        <v>52.574471359999997</v>
      </c>
      <c r="D2147" s="104">
        <f t="shared" si="1016"/>
        <v>1209.432</v>
      </c>
      <c r="E2147" s="105">
        <f t="shared" si="1003"/>
        <v>1212.296</v>
      </c>
      <c r="F2147" s="106">
        <f t="shared" si="1004"/>
        <v>46376</v>
      </c>
      <c r="G2147" s="107">
        <f t="shared" si="1009"/>
        <v>2.3680537640811128E-3</v>
      </c>
      <c r="H2147" s="108">
        <f t="shared" si="1023"/>
        <v>46440</v>
      </c>
      <c r="I2147" s="108">
        <f t="shared" si="1010"/>
        <v>46440</v>
      </c>
      <c r="J2147" s="109">
        <f t="shared" si="1017"/>
        <v>21</v>
      </c>
      <c r="K2147" s="109">
        <f t="shared" si="1007"/>
        <v>3</v>
      </c>
      <c r="L2147" s="8">
        <f t="shared" si="1018"/>
        <v>1.00033795</v>
      </c>
      <c r="M2147" s="110">
        <f t="shared" si="1006"/>
        <v>1.0023680500000001</v>
      </c>
      <c r="N2147" s="110">
        <f t="shared" si="1027"/>
        <v>1.450231759512451</v>
      </c>
      <c r="O2147" s="103">
        <f t="shared" si="1005"/>
        <v>1.45072186</v>
      </c>
      <c r="P2147" s="103">
        <f t="shared" si="1011"/>
        <v>76.270934870000005</v>
      </c>
      <c r="Q2147" s="11">
        <f t="shared" si="1026"/>
        <v>0</v>
      </c>
      <c r="R2147" s="7">
        <f t="shared" si="1019"/>
        <v>0</v>
      </c>
      <c r="S2147" s="8">
        <f t="shared" si="1012"/>
        <v>0</v>
      </c>
      <c r="T2147" s="113">
        <f t="shared" si="1020"/>
        <v>0.1047</v>
      </c>
      <c r="U2147" s="111">
        <f t="shared" si="1002"/>
        <v>3</v>
      </c>
      <c r="V2147" s="111">
        <v>252</v>
      </c>
      <c r="W2147" s="110">
        <f t="shared" si="1013"/>
        <v>1.0011861049999999</v>
      </c>
      <c r="X2147" s="103">
        <f t="shared" si="1014"/>
        <v>9.0465329999999997E-2</v>
      </c>
      <c r="Y2147" s="8">
        <f t="shared" si="1021"/>
        <v>0</v>
      </c>
      <c r="Z2147" s="114" t="str">
        <f t="shared" si="1024"/>
        <v>A+J=</v>
      </c>
      <c r="AA2147" s="108">
        <f t="shared" si="1025"/>
        <v>46440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>
        <f t="shared" si="1015"/>
        <v>46413</v>
      </c>
      <c r="B2148" s="103">
        <f t="shared" si="1008"/>
        <v>76.400183419999991</v>
      </c>
      <c r="C2148" s="103">
        <f t="shared" si="1022"/>
        <v>52.574471359999997</v>
      </c>
      <c r="D2148" s="104">
        <f t="shared" si="1016"/>
        <v>1209.432</v>
      </c>
      <c r="E2148" s="105">
        <f t="shared" si="1003"/>
        <v>1212.296</v>
      </c>
      <c r="F2148" s="106">
        <f t="shared" si="1004"/>
        <v>46376</v>
      </c>
      <c r="G2148" s="107">
        <f t="shared" si="1009"/>
        <v>2.3680537640811128E-3</v>
      </c>
      <c r="H2148" s="108">
        <f t="shared" si="1023"/>
        <v>46440</v>
      </c>
      <c r="I2148" s="108">
        <f t="shared" si="1010"/>
        <v>46440</v>
      </c>
      <c r="J2148" s="109">
        <f t="shared" si="1017"/>
        <v>21</v>
      </c>
      <c r="K2148" s="109">
        <f t="shared" si="1007"/>
        <v>4</v>
      </c>
      <c r="L2148" s="8">
        <f t="shared" si="1018"/>
        <v>1.0004506200000001</v>
      </c>
      <c r="M2148" s="110">
        <f t="shared" si="1006"/>
        <v>1.0023680500000001</v>
      </c>
      <c r="N2148" s="110">
        <f t="shared" si="1027"/>
        <v>1.450231759512451</v>
      </c>
      <c r="O2148" s="103">
        <f t="shared" si="1005"/>
        <v>1.45088526</v>
      </c>
      <c r="P2148" s="103">
        <f t="shared" si="1011"/>
        <v>76.279525539999995</v>
      </c>
      <c r="Q2148" s="11">
        <f t="shared" si="1026"/>
        <v>0</v>
      </c>
      <c r="R2148" s="7">
        <f t="shared" si="1019"/>
        <v>0</v>
      </c>
      <c r="S2148" s="8">
        <f t="shared" si="1012"/>
        <v>0</v>
      </c>
      <c r="T2148" s="113">
        <f t="shared" si="1020"/>
        <v>0.1047</v>
      </c>
      <c r="U2148" s="111">
        <f t="shared" si="1002"/>
        <v>4</v>
      </c>
      <c r="V2148" s="111">
        <v>252</v>
      </c>
      <c r="W2148" s="110">
        <f t="shared" si="1013"/>
        <v>1.001581786</v>
      </c>
      <c r="X2148" s="103">
        <f t="shared" si="1014"/>
        <v>0.12065788</v>
      </c>
      <c r="Y2148" s="8">
        <f t="shared" si="1021"/>
        <v>0</v>
      </c>
      <c r="Z2148" s="114" t="str">
        <f t="shared" si="1024"/>
        <v>A+J=</v>
      </c>
      <c r="AA2148" s="108">
        <f t="shared" si="1025"/>
        <v>46440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>
        <f t="shared" si="1015"/>
        <v>46414</v>
      </c>
      <c r="B2149" s="103">
        <f t="shared" si="1008"/>
        <v>76.438986470000003</v>
      </c>
      <c r="C2149" s="103">
        <f t="shared" si="1022"/>
        <v>52.574471359999997</v>
      </c>
      <c r="D2149" s="104">
        <f t="shared" si="1016"/>
        <v>1209.432</v>
      </c>
      <c r="E2149" s="105">
        <f t="shared" si="1003"/>
        <v>1212.296</v>
      </c>
      <c r="F2149" s="106">
        <f t="shared" si="1004"/>
        <v>46376</v>
      </c>
      <c r="G2149" s="107">
        <f t="shared" si="1009"/>
        <v>2.3680537640811128E-3</v>
      </c>
      <c r="H2149" s="108">
        <f t="shared" si="1023"/>
        <v>46440</v>
      </c>
      <c r="I2149" s="108">
        <f t="shared" si="1010"/>
        <v>46440</v>
      </c>
      <c r="J2149" s="109">
        <f t="shared" si="1017"/>
        <v>21</v>
      </c>
      <c r="K2149" s="109">
        <f t="shared" si="1007"/>
        <v>5</v>
      </c>
      <c r="L2149" s="8">
        <f t="shared" si="1018"/>
        <v>1.00056331</v>
      </c>
      <c r="M2149" s="110">
        <f t="shared" si="1006"/>
        <v>1.0023680500000001</v>
      </c>
      <c r="N2149" s="110">
        <f t="shared" si="1027"/>
        <v>1.450231759512451</v>
      </c>
      <c r="O2149" s="103">
        <f t="shared" si="1005"/>
        <v>1.45104868</v>
      </c>
      <c r="P2149" s="103">
        <f t="shared" si="1011"/>
        <v>76.288117260000007</v>
      </c>
      <c r="Q2149" s="11">
        <f t="shared" si="1026"/>
        <v>0</v>
      </c>
      <c r="R2149" s="7">
        <f t="shared" si="1019"/>
        <v>0</v>
      </c>
      <c r="S2149" s="8">
        <f t="shared" si="1012"/>
        <v>0</v>
      </c>
      <c r="T2149" s="113">
        <f t="shared" si="1020"/>
        <v>0.1047</v>
      </c>
      <c r="U2149" s="111">
        <f t="shared" ref="U2149:U2212" si="1028">IF(Q2148&gt;0,1,IF(K2149=K2148,U2148,U2148+1))</f>
        <v>5</v>
      </c>
      <c r="V2149" s="111">
        <v>252</v>
      </c>
      <c r="W2149" s="110">
        <f t="shared" si="1013"/>
        <v>1.001977624</v>
      </c>
      <c r="X2149" s="103">
        <f t="shared" si="1014"/>
        <v>0.15086921</v>
      </c>
      <c r="Y2149" s="8">
        <f t="shared" si="1021"/>
        <v>0</v>
      </c>
      <c r="Z2149" s="114" t="str">
        <f t="shared" si="1024"/>
        <v>A+J=</v>
      </c>
      <c r="AA2149" s="108">
        <f t="shared" si="1025"/>
        <v>46440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>
        <f t="shared" si="1015"/>
        <v>46415</v>
      </c>
      <c r="B2150" s="103">
        <f t="shared" si="1008"/>
        <v>76.477809719999996</v>
      </c>
      <c r="C2150" s="103">
        <f t="shared" si="1022"/>
        <v>52.574471359999997</v>
      </c>
      <c r="D2150" s="104">
        <f t="shared" si="1016"/>
        <v>1209.432</v>
      </c>
      <c r="E2150" s="105">
        <f t="shared" si="1003"/>
        <v>1212.296</v>
      </c>
      <c r="F2150" s="106">
        <f t="shared" si="1004"/>
        <v>46376</v>
      </c>
      <c r="G2150" s="107">
        <f t="shared" si="1009"/>
        <v>2.3680537640811128E-3</v>
      </c>
      <c r="H2150" s="108">
        <f t="shared" si="1023"/>
        <v>46440</v>
      </c>
      <c r="I2150" s="108">
        <f t="shared" si="1010"/>
        <v>46440</v>
      </c>
      <c r="J2150" s="109">
        <f t="shared" si="1017"/>
        <v>21</v>
      </c>
      <c r="K2150" s="109">
        <f t="shared" si="1007"/>
        <v>6</v>
      </c>
      <c r="L2150" s="8">
        <f t="shared" si="1018"/>
        <v>1.0006760100000001</v>
      </c>
      <c r="M2150" s="110">
        <f t="shared" si="1006"/>
        <v>1.0023680500000001</v>
      </c>
      <c r="N2150" s="110">
        <f t="shared" si="1027"/>
        <v>1.450231759512451</v>
      </c>
      <c r="O2150" s="103">
        <f t="shared" si="1005"/>
        <v>1.45121213</v>
      </c>
      <c r="P2150" s="103">
        <f t="shared" si="1011"/>
        <v>76.296710559999994</v>
      </c>
      <c r="Q2150" s="11">
        <f t="shared" si="1026"/>
        <v>0</v>
      </c>
      <c r="R2150" s="7">
        <f t="shared" si="1019"/>
        <v>0</v>
      </c>
      <c r="S2150" s="8">
        <f t="shared" si="1012"/>
        <v>0</v>
      </c>
      <c r="T2150" s="113">
        <f t="shared" si="1020"/>
        <v>0.1047</v>
      </c>
      <c r="U2150" s="111">
        <f t="shared" si="1028"/>
        <v>6</v>
      </c>
      <c r="V2150" s="111">
        <v>252</v>
      </c>
      <c r="W2150" s="110">
        <f t="shared" si="1013"/>
        <v>1.0023736169999999</v>
      </c>
      <c r="X2150" s="103">
        <f t="shared" si="1014"/>
        <v>0.18109916000000001</v>
      </c>
      <c r="Y2150" s="8">
        <f t="shared" si="1021"/>
        <v>0</v>
      </c>
      <c r="Z2150" s="114" t="str">
        <f t="shared" si="1024"/>
        <v>A+J=</v>
      </c>
      <c r="AA2150" s="108">
        <f t="shared" si="1025"/>
        <v>46440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>
        <f t="shared" si="1015"/>
        <v>46416</v>
      </c>
      <c r="B2151" s="103">
        <f t="shared" si="1008"/>
        <v>76.516651839999994</v>
      </c>
      <c r="C2151" s="103">
        <f t="shared" si="1022"/>
        <v>52.574471359999997</v>
      </c>
      <c r="D2151" s="104">
        <f t="shared" si="1016"/>
        <v>1209.432</v>
      </c>
      <c r="E2151" s="105">
        <f t="shared" si="1003"/>
        <v>1212.296</v>
      </c>
      <c r="F2151" s="106">
        <f t="shared" si="1004"/>
        <v>46376</v>
      </c>
      <c r="G2151" s="107">
        <f t="shared" si="1009"/>
        <v>2.3680537640811128E-3</v>
      </c>
      <c r="H2151" s="108">
        <f t="shared" si="1023"/>
        <v>46440</v>
      </c>
      <c r="I2151" s="108">
        <f t="shared" si="1010"/>
        <v>46440</v>
      </c>
      <c r="J2151" s="109">
        <f t="shared" si="1017"/>
        <v>21</v>
      </c>
      <c r="K2151" s="109">
        <f t="shared" si="1007"/>
        <v>7</v>
      </c>
      <c r="L2151" s="8">
        <f t="shared" si="1018"/>
        <v>1.0007887200000001</v>
      </c>
      <c r="M2151" s="110">
        <f t="shared" si="1006"/>
        <v>1.0023680500000001</v>
      </c>
      <c r="N2151" s="110">
        <f t="shared" si="1027"/>
        <v>1.450231759512451</v>
      </c>
      <c r="O2151" s="103">
        <f t="shared" si="1005"/>
        <v>1.4513755800000001</v>
      </c>
      <c r="P2151" s="103">
        <f t="shared" si="1011"/>
        <v>76.305303859999995</v>
      </c>
      <c r="Q2151" s="11">
        <f t="shared" si="1026"/>
        <v>0</v>
      </c>
      <c r="R2151" s="7">
        <f t="shared" si="1019"/>
        <v>0</v>
      </c>
      <c r="S2151" s="8">
        <f t="shared" si="1012"/>
        <v>0</v>
      </c>
      <c r="T2151" s="113">
        <f t="shared" si="1020"/>
        <v>0.1047</v>
      </c>
      <c r="U2151" s="111">
        <f t="shared" si="1028"/>
        <v>7</v>
      </c>
      <c r="V2151" s="111">
        <v>252</v>
      </c>
      <c r="W2151" s="110">
        <f t="shared" si="1013"/>
        <v>1.0027697680000001</v>
      </c>
      <c r="X2151" s="103">
        <f t="shared" si="1014"/>
        <v>0.21134797999999999</v>
      </c>
      <c r="Y2151" s="8">
        <f t="shared" si="1021"/>
        <v>0</v>
      </c>
      <c r="Z2151" s="114" t="str">
        <f t="shared" si="1024"/>
        <v>A+J=</v>
      </c>
      <c r="AA2151" s="108">
        <f t="shared" si="1025"/>
        <v>46440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>
        <f t="shared" si="1015"/>
        <v>46417</v>
      </c>
      <c r="B2152" s="103">
        <f t="shared" si="1008"/>
        <v>76.555514779999996</v>
      </c>
      <c r="C2152" s="103">
        <f t="shared" si="1022"/>
        <v>52.574471359999997</v>
      </c>
      <c r="D2152" s="104">
        <f t="shared" si="1016"/>
        <v>1209.432</v>
      </c>
      <c r="E2152" s="105">
        <f t="shared" ref="E2152:E2215" si="1029">IF($K2152=1,VLOOKUP($A2151,$AO$10:$AS$165,4),E2151)</f>
        <v>1212.296</v>
      </c>
      <c r="F2152" s="106">
        <f t="shared" ref="F2152:F2215" si="1030">IF($K2152=1,VLOOKUP($A2151,$AO$10:$AS$165,5),F2151)</f>
        <v>46376</v>
      </c>
      <c r="G2152" s="107">
        <f t="shared" si="1009"/>
        <v>2.3680537640811128E-3</v>
      </c>
      <c r="H2152" s="108">
        <f t="shared" si="1023"/>
        <v>46440</v>
      </c>
      <c r="I2152" s="108">
        <f t="shared" si="1010"/>
        <v>46440</v>
      </c>
      <c r="J2152" s="109">
        <f t="shared" si="1017"/>
        <v>21</v>
      </c>
      <c r="K2152" s="109">
        <f t="shared" si="1007"/>
        <v>8</v>
      </c>
      <c r="L2152" s="8">
        <f t="shared" si="1018"/>
        <v>1.00090145</v>
      </c>
      <c r="M2152" s="110">
        <f t="shared" si="1006"/>
        <v>1.0023680500000001</v>
      </c>
      <c r="N2152" s="110">
        <f t="shared" si="1027"/>
        <v>1.450231759512451</v>
      </c>
      <c r="O2152" s="103">
        <f t="shared" si="1005"/>
        <v>1.4515390699999999</v>
      </c>
      <c r="P2152" s="103">
        <f t="shared" si="1011"/>
        <v>76.313899259999999</v>
      </c>
      <c r="Q2152" s="11">
        <f t="shared" si="1026"/>
        <v>0</v>
      </c>
      <c r="R2152" s="7">
        <f t="shared" si="1019"/>
        <v>0</v>
      </c>
      <c r="S2152" s="8">
        <f t="shared" si="1012"/>
        <v>0</v>
      </c>
      <c r="T2152" s="113">
        <f t="shared" si="1020"/>
        <v>0.1047</v>
      </c>
      <c r="U2152" s="111">
        <f t="shared" si="1028"/>
        <v>8</v>
      </c>
      <c r="V2152" s="111">
        <v>252</v>
      </c>
      <c r="W2152" s="110">
        <f t="shared" si="1013"/>
        <v>1.003166075</v>
      </c>
      <c r="X2152" s="103">
        <f t="shared" si="1014"/>
        <v>0.24161552</v>
      </c>
      <c r="Y2152" s="8">
        <f t="shared" si="1021"/>
        <v>0</v>
      </c>
      <c r="Z2152" s="114" t="str">
        <f t="shared" si="1024"/>
        <v>A+J=</v>
      </c>
      <c r="AA2152" s="108">
        <f t="shared" si="1025"/>
        <v>46440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>
        <f t="shared" si="1015"/>
        <v>46418</v>
      </c>
      <c r="B2153" s="103">
        <f t="shared" si="1008"/>
        <v>76.555514779999996</v>
      </c>
      <c r="C2153" s="103">
        <f t="shared" si="1022"/>
        <v>52.574471359999997</v>
      </c>
      <c r="D2153" s="104">
        <f t="shared" si="1016"/>
        <v>1209.432</v>
      </c>
      <c r="E2153" s="105">
        <f t="shared" si="1029"/>
        <v>1212.296</v>
      </c>
      <c r="F2153" s="106">
        <f t="shared" si="1030"/>
        <v>46376</v>
      </c>
      <c r="G2153" s="107">
        <f t="shared" si="1009"/>
        <v>2.3680537640811128E-3</v>
      </c>
      <c r="H2153" s="108">
        <f t="shared" si="1023"/>
        <v>46440</v>
      </c>
      <c r="I2153" s="108">
        <f t="shared" si="1010"/>
        <v>46440</v>
      </c>
      <c r="J2153" s="109">
        <f t="shared" si="1017"/>
        <v>21</v>
      </c>
      <c r="K2153" s="109">
        <f t="shared" si="1007"/>
        <v>8</v>
      </c>
      <c r="L2153" s="8">
        <f t="shared" si="1018"/>
        <v>1.00090145</v>
      </c>
      <c r="M2153" s="110">
        <f t="shared" si="1006"/>
        <v>1.0023680500000001</v>
      </c>
      <c r="N2153" s="110">
        <f t="shared" si="1027"/>
        <v>1.450231759512451</v>
      </c>
      <c r="O2153" s="103">
        <f t="shared" ref="O2153:O2216" si="1031">TRUNC(TRUNC((L2153*N2153),15),8)</f>
        <v>1.4515390699999999</v>
      </c>
      <c r="P2153" s="103">
        <f t="shared" si="1011"/>
        <v>76.313899259999999</v>
      </c>
      <c r="Q2153" s="11">
        <f t="shared" si="1026"/>
        <v>0</v>
      </c>
      <c r="R2153" s="7">
        <f t="shared" si="1019"/>
        <v>0</v>
      </c>
      <c r="S2153" s="8">
        <f t="shared" si="1012"/>
        <v>0</v>
      </c>
      <c r="T2153" s="113">
        <f t="shared" si="1020"/>
        <v>0.1047</v>
      </c>
      <c r="U2153" s="111">
        <f t="shared" si="1028"/>
        <v>8</v>
      </c>
      <c r="V2153" s="111">
        <v>252</v>
      </c>
      <c r="W2153" s="110">
        <f t="shared" si="1013"/>
        <v>1.003166075</v>
      </c>
      <c r="X2153" s="103">
        <f t="shared" si="1014"/>
        <v>0.24161552</v>
      </c>
      <c r="Y2153" s="8">
        <f t="shared" si="1021"/>
        <v>0</v>
      </c>
      <c r="Z2153" s="114" t="str">
        <f t="shared" si="1024"/>
        <v>A+J=</v>
      </c>
      <c r="AA2153" s="108">
        <f t="shared" si="1025"/>
        <v>46440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>
        <f t="shared" si="1015"/>
        <v>46419</v>
      </c>
      <c r="B2154" s="103">
        <f t="shared" si="1008"/>
        <v>76.555514779999996</v>
      </c>
      <c r="C2154" s="103">
        <f t="shared" si="1022"/>
        <v>52.574471359999997</v>
      </c>
      <c r="D2154" s="104">
        <f t="shared" si="1016"/>
        <v>1209.432</v>
      </c>
      <c r="E2154" s="105">
        <f t="shared" si="1029"/>
        <v>1212.296</v>
      </c>
      <c r="F2154" s="106">
        <f t="shared" si="1030"/>
        <v>46376</v>
      </c>
      <c r="G2154" s="107">
        <f t="shared" si="1009"/>
        <v>2.3680537640811128E-3</v>
      </c>
      <c r="H2154" s="108">
        <f t="shared" si="1023"/>
        <v>46440</v>
      </c>
      <c r="I2154" s="108">
        <f t="shared" si="1010"/>
        <v>46440</v>
      </c>
      <c r="J2154" s="109">
        <f t="shared" si="1017"/>
        <v>21</v>
      </c>
      <c r="K2154" s="109">
        <f t="shared" si="1007"/>
        <v>8</v>
      </c>
      <c r="L2154" s="8">
        <f t="shared" si="1018"/>
        <v>1.00090145</v>
      </c>
      <c r="M2154" s="110">
        <f t="shared" ref="M2154:M2217" si="1032">IF(I2154&gt;I2153,L2153,M2153)</f>
        <v>1.0023680500000001</v>
      </c>
      <c r="N2154" s="110">
        <f t="shared" si="1027"/>
        <v>1.450231759512451</v>
      </c>
      <c r="O2154" s="103">
        <f t="shared" si="1031"/>
        <v>1.4515390699999999</v>
      </c>
      <c r="P2154" s="103">
        <f t="shared" si="1011"/>
        <v>76.313899259999999</v>
      </c>
      <c r="Q2154" s="11">
        <f t="shared" si="1026"/>
        <v>0</v>
      </c>
      <c r="R2154" s="7">
        <f t="shared" si="1019"/>
        <v>0</v>
      </c>
      <c r="S2154" s="8">
        <f t="shared" si="1012"/>
        <v>0</v>
      </c>
      <c r="T2154" s="113">
        <f t="shared" si="1020"/>
        <v>0.1047</v>
      </c>
      <c r="U2154" s="111">
        <f t="shared" si="1028"/>
        <v>8</v>
      </c>
      <c r="V2154" s="111">
        <v>252</v>
      </c>
      <c r="W2154" s="110">
        <f t="shared" si="1013"/>
        <v>1.003166075</v>
      </c>
      <c r="X2154" s="103">
        <f t="shared" si="1014"/>
        <v>0.24161552</v>
      </c>
      <c r="Y2154" s="8">
        <f t="shared" si="1021"/>
        <v>0</v>
      </c>
      <c r="Z2154" s="114" t="str">
        <f t="shared" si="1024"/>
        <v>A+J=</v>
      </c>
      <c r="AA2154" s="108">
        <f t="shared" si="1025"/>
        <v>46440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>
        <f t="shared" si="1015"/>
        <v>46420</v>
      </c>
      <c r="B2155" s="103">
        <f t="shared" si="1008"/>
        <v>76.594396959999997</v>
      </c>
      <c r="C2155" s="103">
        <f t="shared" si="1022"/>
        <v>52.574471359999997</v>
      </c>
      <c r="D2155" s="104">
        <f t="shared" si="1016"/>
        <v>1209.432</v>
      </c>
      <c r="E2155" s="105">
        <f t="shared" si="1029"/>
        <v>1212.296</v>
      </c>
      <c r="F2155" s="106">
        <f t="shared" si="1030"/>
        <v>46376</v>
      </c>
      <c r="G2155" s="107">
        <f t="shared" si="1009"/>
        <v>2.3680537640811128E-3</v>
      </c>
      <c r="H2155" s="108">
        <f t="shared" si="1023"/>
        <v>46440</v>
      </c>
      <c r="I2155" s="108">
        <f t="shared" si="1010"/>
        <v>46440</v>
      </c>
      <c r="J2155" s="109">
        <f t="shared" si="1017"/>
        <v>21</v>
      </c>
      <c r="K2155" s="109">
        <f t="shared" si="1007"/>
        <v>9</v>
      </c>
      <c r="L2155" s="8">
        <f t="shared" si="1018"/>
        <v>1.00101419</v>
      </c>
      <c r="M2155" s="110">
        <f t="shared" si="1032"/>
        <v>1.0023680500000001</v>
      </c>
      <c r="N2155" s="110">
        <f t="shared" si="1027"/>
        <v>1.450231759512451</v>
      </c>
      <c r="O2155" s="103">
        <f t="shared" si="1031"/>
        <v>1.4517025699999999</v>
      </c>
      <c r="P2155" s="103">
        <f t="shared" si="1011"/>
        <v>76.322495180000004</v>
      </c>
      <c r="Q2155" s="11">
        <f t="shared" si="1026"/>
        <v>0</v>
      </c>
      <c r="R2155" s="7">
        <f t="shared" si="1019"/>
        <v>0</v>
      </c>
      <c r="S2155" s="8">
        <f t="shared" si="1012"/>
        <v>0</v>
      </c>
      <c r="T2155" s="113">
        <f t="shared" si="1020"/>
        <v>0.1047</v>
      </c>
      <c r="U2155" s="111">
        <f t="shared" si="1028"/>
        <v>9</v>
      </c>
      <c r="V2155" s="111">
        <v>252</v>
      </c>
      <c r="W2155" s="110">
        <f t="shared" si="1013"/>
        <v>1.0035625379999999</v>
      </c>
      <c r="X2155" s="103">
        <f t="shared" si="1014"/>
        <v>0.27190177999999998</v>
      </c>
      <c r="Y2155" s="8">
        <f t="shared" si="1021"/>
        <v>0</v>
      </c>
      <c r="Z2155" s="114" t="str">
        <f t="shared" si="1024"/>
        <v>A+J=</v>
      </c>
      <c r="AA2155" s="108">
        <f t="shared" si="1025"/>
        <v>46440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>
        <f t="shared" si="1015"/>
        <v>46421</v>
      </c>
      <c r="B2156" s="103">
        <f t="shared" si="1008"/>
        <v>76.633298490000001</v>
      </c>
      <c r="C2156" s="103">
        <f t="shared" si="1022"/>
        <v>52.574471359999997</v>
      </c>
      <c r="D2156" s="104">
        <f t="shared" si="1016"/>
        <v>1209.432</v>
      </c>
      <c r="E2156" s="105">
        <f t="shared" si="1029"/>
        <v>1212.296</v>
      </c>
      <c r="F2156" s="106">
        <f t="shared" si="1030"/>
        <v>46376</v>
      </c>
      <c r="G2156" s="107">
        <f t="shared" si="1009"/>
        <v>2.3680537640811128E-3</v>
      </c>
      <c r="H2156" s="108">
        <f t="shared" si="1023"/>
        <v>46440</v>
      </c>
      <c r="I2156" s="108">
        <f t="shared" si="1010"/>
        <v>46440</v>
      </c>
      <c r="J2156" s="109">
        <f t="shared" si="1017"/>
        <v>21</v>
      </c>
      <c r="K2156" s="109">
        <f t="shared" ref="K2156:K2219" si="1033">(J2156-(NETWORKDAYS(A2156,I2156,AD$171:AD$502)-1))</f>
        <v>10</v>
      </c>
      <c r="L2156" s="8">
        <f t="shared" si="1018"/>
        <v>1.00112694</v>
      </c>
      <c r="M2156" s="110">
        <f t="shared" si="1032"/>
        <v>1.0023680500000001</v>
      </c>
      <c r="N2156" s="110">
        <f t="shared" si="1027"/>
        <v>1.450231759512451</v>
      </c>
      <c r="O2156" s="103">
        <f t="shared" si="1031"/>
        <v>1.4518660800000001</v>
      </c>
      <c r="P2156" s="103">
        <f t="shared" si="1011"/>
        <v>76.331091639999997</v>
      </c>
      <c r="Q2156" s="11">
        <f t="shared" si="1026"/>
        <v>0</v>
      </c>
      <c r="R2156" s="7">
        <f t="shared" si="1019"/>
        <v>0</v>
      </c>
      <c r="S2156" s="8">
        <f t="shared" si="1012"/>
        <v>0</v>
      </c>
      <c r="T2156" s="113">
        <f t="shared" si="1020"/>
        <v>0.1047</v>
      </c>
      <c r="U2156" s="111">
        <f t="shared" si="1028"/>
        <v>10</v>
      </c>
      <c r="V2156" s="111">
        <v>252</v>
      </c>
      <c r="W2156" s="110">
        <f t="shared" si="1013"/>
        <v>1.003959158</v>
      </c>
      <c r="X2156" s="103">
        <f t="shared" si="1014"/>
        <v>0.30220685000000003</v>
      </c>
      <c r="Y2156" s="8">
        <f t="shared" si="1021"/>
        <v>0</v>
      </c>
      <c r="Z2156" s="114" t="str">
        <f t="shared" si="1024"/>
        <v>A+J=</v>
      </c>
      <c r="AA2156" s="108">
        <f t="shared" si="1025"/>
        <v>46440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>
        <f t="shared" si="1015"/>
        <v>46422</v>
      </c>
      <c r="B2157" s="103">
        <f t="shared" si="1008"/>
        <v>76.672220389999993</v>
      </c>
      <c r="C2157" s="103">
        <f t="shared" si="1022"/>
        <v>52.574471359999997</v>
      </c>
      <c r="D2157" s="104">
        <f t="shared" si="1016"/>
        <v>1209.432</v>
      </c>
      <c r="E2157" s="105">
        <f t="shared" si="1029"/>
        <v>1212.296</v>
      </c>
      <c r="F2157" s="106">
        <f t="shared" si="1030"/>
        <v>46376</v>
      </c>
      <c r="G2157" s="107">
        <f t="shared" si="1009"/>
        <v>2.3680537640811128E-3</v>
      </c>
      <c r="H2157" s="108">
        <f t="shared" si="1023"/>
        <v>46440</v>
      </c>
      <c r="I2157" s="108">
        <f t="shared" si="1010"/>
        <v>46440</v>
      </c>
      <c r="J2157" s="109">
        <f t="shared" si="1017"/>
        <v>21</v>
      </c>
      <c r="K2157" s="109">
        <f t="shared" si="1033"/>
        <v>11</v>
      </c>
      <c r="L2157" s="8">
        <f t="shared" si="1018"/>
        <v>1.0012397099999999</v>
      </c>
      <c r="M2157" s="110">
        <f t="shared" si="1032"/>
        <v>1.0023680500000001</v>
      </c>
      <c r="N2157" s="110">
        <f t="shared" si="1027"/>
        <v>1.450231759512451</v>
      </c>
      <c r="O2157" s="103">
        <f t="shared" si="1031"/>
        <v>1.45202962</v>
      </c>
      <c r="P2157" s="103">
        <f t="shared" si="1011"/>
        <v>76.339689669999999</v>
      </c>
      <c r="Q2157" s="11">
        <f t="shared" si="1026"/>
        <v>0</v>
      </c>
      <c r="R2157" s="7">
        <f t="shared" si="1019"/>
        <v>0</v>
      </c>
      <c r="S2157" s="8">
        <f t="shared" si="1012"/>
        <v>0</v>
      </c>
      <c r="T2157" s="113">
        <f t="shared" si="1020"/>
        <v>0.1047</v>
      </c>
      <c r="U2157" s="111">
        <f t="shared" si="1028"/>
        <v>11</v>
      </c>
      <c r="V2157" s="111">
        <v>252</v>
      </c>
      <c r="W2157" s="110">
        <f t="shared" si="1013"/>
        <v>1.004355935</v>
      </c>
      <c r="X2157" s="103">
        <f t="shared" si="1014"/>
        <v>0.33253072</v>
      </c>
      <c r="Y2157" s="8">
        <f t="shared" si="1021"/>
        <v>0</v>
      </c>
      <c r="Z2157" s="114" t="str">
        <f t="shared" si="1024"/>
        <v>A+J=</v>
      </c>
      <c r="AA2157" s="108">
        <f t="shared" si="1025"/>
        <v>46440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>
        <f t="shared" si="1015"/>
        <v>46423</v>
      </c>
      <c r="B2158" s="103">
        <f t="shared" si="1008"/>
        <v>76.711161090000004</v>
      </c>
      <c r="C2158" s="103">
        <f t="shared" si="1022"/>
        <v>52.574471359999997</v>
      </c>
      <c r="D2158" s="104">
        <f t="shared" si="1016"/>
        <v>1209.432</v>
      </c>
      <c r="E2158" s="105">
        <f t="shared" si="1029"/>
        <v>1212.296</v>
      </c>
      <c r="F2158" s="106">
        <f t="shared" si="1030"/>
        <v>46376</v>
      </c>
      <c r="G2158" s="107">
        <f t="shared" si="1009"/>
        <v>2.3680537640811128E-3</v>
      </c>
      <c r="H2158" s="108">
        <f t="shared" si="1023"/>
        <v>46440</v>
      </c>
      <c r="I2158" s="108">
        <f t="shared" si="1010"/>
        <v>46440</v>
      </c>
      <c r="J2158" s="109">
        <f t="shared" si="1017"/>
        <v>21</v>
      </c>
      <c r="K2158" s="109">
        <f t="shared" si="1033"/>
        <v>12</v>
      </c>
      <c r="L2158" s="8">
        <f t="shared" si="1018"/>
        <v>1.00135248</v>
      </c>
      <c r="M2158" s="110">
        <f t="shared" si="1032"/>
        <v>1.0023680500000001</v>
      </c>
      <c r="N2158" s="110">
        <f t="shared" si="1027"/>
        <v>1.450231759512451</v>
      </c>
      <c r="O2158" s="103">
        <f t="shared" si="1031"/>
        <v>1.45219316</v>
      </c>
      <c r="P2158" s="103">
        <f t="shared" si="1011"/>
        <v>76.348287690000006</v>
      </c>
      <c r="Q2158" s="11">
        <f t="shared" si="1026"/>
        <v>0</v>
      </c>
      <c r="R2158" s="7">
        <f t="shared" si="1019"/>
        <v>0</v>
      </c>
      <c r="S2158" s="8">
        <f t="shared" si="1012"/>
        <v>0</v>
      </c>
      <c r="T2158" s="113">
        <f t="shared" si="1020"/>
        <v>0.1047</v>
      </c>
      <c r="U2158" s="111">
        <f t="shared" si="1028"/>
        <v>12</v>
      </c>
      <c r="V2158" s="111">
        <v>252</v>
      </c>
      <c r="W2158" s="110">
        <f t="shared" si="1013"/>
        <v>1.004752869</v>
      </c>
      <c r="X2158" s="103">
        <f t="shared" si="1014"/>
        <v>0.36287340000000001</v>
      </c>
      <c r="Y2158" s="8">
        <f t="shared" si="1021"/>
        <v>0</v>
      </c>
      <c r="Z2158" s="114" t="str">
        <f t="shared" si="1024"/>
        <v>A+J=</v>
      </c>
      <c r="AA2158" s="108">
        <f t="shared" si="1025"/>
        <v>46440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>
        <f t="shared" si="1015"/>
        <v>46424</v>
      </c>
      <c r="B2159" s="103">
        <f t="shared" si="1008"/>
        <v>76.750122740000009</v>
      </c>
      <c r="C2159" s="103">
        <f t="shared" si="1022"/>
        <v>52.574471359999997</v>
      </c>
      <c r="D2159" s="104">
        <f t="shared" si="1016"/>
        <v>1209.432</v>
      </c>
      <c r="E2159" s="105">
        <f t="shared" si="1029"/>
        <v>1212.296</v>
      </c>
      <c r="F2159" s="106">
        <f t="shared" si="1030"/>
        <v>46376</v>
      </c>
      <c r="G2159" s="107">
        <f t="shared" si="1009"/>
        <v>2.3680537640811128E-3</v>
      </c>
      <c r="H2159" s="108">
        <f t="shared" si="1023"/>
        <v>46440</v>
      </c>
      <c r="I2159" s="108">
        <f t="shared" si="1010"/>
        <v>46440</v>
      </c>
      <c r="J2159" s="109">
        <f t="shared" si="1017"/>
        <v>21</v>
      </c>
      <c r="K2159" s="109">
        <f t="shared" si="1033"/>
        <v>13</v>
      </c>
      <c r="L2159" s="8">
        <f t="shared" si="1018"/>
        <v>1.00146527</v>
      </c>
      <c r="M2159" s="110">
        <f t="shared" si="1032"/>
        <v>1.0023680500000001</v>
      </c>
      <c r="N2159" s="110">
        <f t="shared" si="1027"/>
        <v>1.450231759512451</v>
      </c>
      <c r="O2159" s="103">
        <f t="shared" si="1031"/>
        <v>1.4523567399999999</v>
      </c>
      <c r="P2159" s="103">
        <f t="shared" si="1011"/>
        <v>76.356887830000005</v>
      </c>
      <c r="Q2159" s="11">
        <f t="shared" si="1026"/>
        <v>0</v>
      </c>
      <c r="R2159" s="7">
        <f t="shared" si="1019"/>
        <v>0</v>
      </c>
      <c r="S2159" s="8">
        <f t="shared" si="1012"/>
        <v>0</v>
      </c>
      <c r="T2159" s="113">
        <f t="shared" si="1020"/>
        <v>0.1047</v>
      </c>
      <c r="U2159" s="111">
        <f t="shared" si="1028"/>
        <v>13</v>
      </c>
      <c r="V2159" s="111">
        <v>252</v>
      </c>
      <c r="W2159" s="110">
        <f t="shared" si="1013"/>
        <v>1.00514996</v>
      </c>
      <c r="X2159" s="103">
        <f t="shared" si="1014"/>
        <v>0.39323490999999999</v>
      </c>
      <c r="Y2159" s="8">
        <f t="shared" si="1021"/>
        <v>0</v>
      </c>
      <c r="Z2159" s="114" t="str">
        <f t="shared" si="1024"/>
        <v>A+J=</v>
      </c>
      <c r="AA2159" s="108">
        <f t="shared" si="1025"/>
        <v>46440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>
        <f t="shared" si="1015"/>
        <v>46425</v>
      </c>
      <c r="B2160" s="103">
        <f t="shared" si="1008"/>
        <v>76.750122740000009</v>
      </c>
      <c r="C2160" s="103">
        <f t="shared" si="1022"/>
        <v>52.574471359999997</v>
      </c>
      <c r="D2160" s="104">
        <f t="shared" si="1016"/>
        <v>1209.432</v>
      </c>
      <c r="E2160" s="105">
        <f t="shared" si="1029"/>
        <v>1212.296</v>
      </c>
      <c r="F2160" s="106">
        <f t="shared" si="1030"/>
        <v>46376</v>
      </c>
      <c r="G2160" s="107">
        <f t="shared" si="1009"/>
        <v>2.3680537640811128E-3</v>
      </c>
      <c r="H2160" s="108">
        <f t="shared" si="1023"/>
        <v>46440</v>
      </c>
      <c r="I2160" s="108">
        <f t="shared" si="1010"/>
        <v>46440</v>
      </c>
      <c r="J2160" s="109">
        <f t="shared" si="1017"/>
        <v>21</v>
      </c>
      <c r="K2160" s="109">
        <f t="shared" si="1033"/>
        <v>13</v>
      </c>
      <c r="L2160" s="8">
        <f t="shared" si="1018"/>
        <v>1.00146527</v>
      </c>
      <c r="M2160" s="110">
        <f t="shared" si="1032"/>
        <v>1.0023680500000001</v>
      </c>
      <c r="N2160" s="110">
        <f t="shared" si="1027"/>
        <v>1.450231759512451</v>
      </c>
      <c r="O2160" s="103">
        <f t="shared" si="1031"/>
        <v>1.4523567399999999</v>
      </c>
      <c r="P2160" s="103">
        <f t="shared" si="1011"/>
        <v>76.356887830000005</v>
      </c>
      <c r="Q2160" s="11">
        <f t="shared" si="1026"/>
        <v>0</v>
      </c>
      <c r="R2160" s="7">
        <f t="shared" si="1019"/>
        <v>0</v>
      </c>
      <c r="S2160" s="8">
        <f t="shared" si="1012"/>
        <v>0</v>
      </c>
      <c r="T2160" s="113">
        <f t="shared" si="1020"/>
        <v>0.1047</v>
      </c>
      <c r="U2160" s="111">
        <f t="shared" si="1028"/>
        <v>13</v>
      </c>
      <c r="V2160" s="111">
        <v>252</v>
      </c>
      <c r="W2160" s="110">
        <f t="shared" si="1013"/>
        <v>1.00514996</v>
      </c>
      <c r="X2160" s="103">
        <f t="shared" si="1014"/>
        <v>0.39323490999999999</v>
      </c>
      <c r="Y2160" s="8">
        <f t="shared" si="1021"/>
        <v>0</v>
      </c>
      <c r="Z2160" s="114" t="str">
        <f t="shared" si="1024"/>
        <v>A+J=</v>
      </c>
      <c r="AA2160" s="108">
        <f t="shared" si="1025"/>
        <v>46440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>
        <f t="shared" si="1015"/>
        <v>46426</v>
      </c>
      <c r="B2161" s="103">
        <f t="shared" si="1008"/>
        <v>76.750122740000009</v>
      </c>
      <c r="C2161" s="103">
        <f t="shared" si="1022"/>
        <v>52.574471359999997</v>
      </c>
      <c r="D2161" s="104">
        <f t="shared" si="1016"/>
        <v>1209.432</v>
      </c>
      <c r="E2161" s="105">
        <f t="shared" si="1029"/>
        <v>1212.296</v>
      </c>
      <c r="F2161" s="106">
        <f t="shared" si="1030"/>
        <v>46376</v>
      </c>
      <c r="G2161" s="107">
        <f t="shared" si="1009"/>
        <v>2.3680537640811128E-3</v>
      </c>
      <c r="H2161" s="108">
        <f t="shared" si="1023"/>
        <v>46440</v>
      </c>
      <c r="I2161" s="108">
        <f t="shared" si="1010"/>
        <v>46440</v>
      </c>
      <c r="J2161" s="109">
        <f t="shared" si="1017"/>
        <v>21</v>
      </c>
      <c r="K2161" s="109">
        <f t="shared" si="1033"/>
        <v>13</v>
      </c>
      <c r="L2161" s="8">
        <f t="shared" si="1018"/>
        <v>1.00146527</v>
      </c>
      <c r="M2161" s="110">
        <f t="shared" si="1032"/>
        <v>1.0023680500000001</v>
      </c>
      <c r="N2161" s="110">
        <f t="shared" si="1027"/>
        <v>1.450231759512451</v>
      </c>
      <c r="O2161" s="103">
        <f t="shared" si="1031"/>
        <v>1.4523567399999999</v>
      </c>
      <c r="P2161" s="103">
        <f t="shared" si="1011"/>
        <v>76.356887830000005</v>
      </c>
      <c r="Q2161" s="11">
        <f t="shared" si="1026"/>
        <v>0</v>
      </c>
      <c r="R2161" s="7">
        <f t="shared" si="1019"/>
        <v>0</v>
      </c>
      <c r="S2161" s="8">
        <f t="shared" si="1012"/>
        <v>0</v>
      </c>
      <c r="T2161" s="113">
        <f t="shared" si="1020"/>
        <v>0.1047</v>
      </c>
      <c r="U2161" s="111">
        <f t="shared" si="1028"/>
        <v>13</v>
      </c>
      <c r="V2161" s="111">
        <v>252</v>
      </c>
      <c r="W2161" s="110">
        <f t="shared" si="1013"/>
        <v>1.00514996</v>
      </c>
      <c r="X2161" s="103">
        <f t="shared" si="1014"/>
        <v>0.39323490999999999</v>
      </c>
      <c r="Y2161" s="8">
        <f t="shared" si="1021"/>
        <v>0</v>
      </c>
      <c r="Z2161" s="114" t="str">
        <f t="shared" si="1024"/>
        <v>A+J=</v>
      </c>
      <c r="AA2161" s="108">
        <f t="shared" si="1025"/>
        <v>46440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>
        <f t="shared" si="1015"/>
        <v>46427</v>
      </c>
      <c r="B2162" s="103">
        <f t="shared" si="1008"/>
        <v>76.750122740000009</v>
      </c>
      <c r="C2162" s="103">
        <f t="shared" si="1022"/>
        <v>52.574471359999997</v>
      </c>
      <c r="D2162" s="104">
        <f t="shared" si="1016"/>
        <v>1209.432</v>
      </c>
      <c r="E2162" s="105">
        <f t="shared" si="1029"/>
        <v>1212.296</v>
      </c>
      <c r="F2162" s="106">
        <f t="shared" si="1030"/>
        <v>46376</v>
      </c>
      <c r="G2162" s="107">
        <f t="shared" si="1009"/>
        <v>2.3680537640811128E-3</v>
      </c>
      <c r="H2162" s="108">
        <f t="shared" si="1023"/>
        <v>46440</v>
      </c>
      <c r="I2162" s="108">
        <f t="shared" si="1010"/>
        <v>46440</v>
      </c>
      <c r="J2162" s="109">
        <f t="shared" si="1017"/>
        <v>21</v>
      </c>
      <c r="K2162" s="109">
        <f t="shared" si="1033"/>
        <v>13</v>
      </c>
      <c r="L2162" s="8">
        <f t="shared" si="1018"/>
        <v>1.00146527</v>
      </c>
      <c r="M2162" s="110">
        <f t="shared" si="1032"/>
        <v>1.0023680500000001</v>
      </c>
      <c r="N2162" s="110">
        <f t="shared" si="1027"/>
        <v>1.450231759512451</v>
      </c>
      <c r="O2162" s="103">
        <f t="shared" si="1031"/>
        <v>1.4523567399999999</v>
      </c>
      <c r="P2162" s="103">
        <f t="shared" si="1011"/>
        <v>76.356887830000005</v>
      </c>
      <c r="Q2162" s="11">
        <f t="shared" si="1026"/>
        <v>0</v>
      </c>
      <c r="R2162" s="7">
        <f t="shared" si="1019"/>
        <v>0</v>
      </c>
      <c r="S2162" s="8">
        <f t="shared" si="1012"/>
        <v>0</v>
      </c>
      <c r="T2162" s="113">
        <f t="shared" si="1020"/>
        <v>0.1047</v>
      </c>
      <c r="U2162" s="111">
        <f t="shared" si="1028"/>
        <v>13</v>
      </c>
      <c r="V2162" s="111">
        <v>252</v>
      </c>
      <c r="W2162" s="110">
        <f t="shared" si="1013"/>
        <v>1.00514996</v>
      </c>
      <c r="X2162" s="103">
        <f t="shared" si="1014"/>
        <v>0.39323490999999999</v>
      </c>
      <c r="Y2162" s="8">
        <f t="shared" si="1021"/>
        <v>0</v>
      </c>
      <c r="Z2162" s="114" t="str">
        <f t="shared" si="1024"/>
        <v>A+J=</v>
      </c>
      <c r="AA2162" s="108">
        <f t="shared" si="1025"/>
        <v>46440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>
        <f t="shared" si="1015"/>
        <v>46428</v>
      </c>
      <c r="B2163" s="103">
        <f t="shared" si="1008"/>
        <v>76.750122740000009</v>
      </c>
      <c r="C2163" s="103">
        <f t="shared" si="1022"/>
        <v>52.574471359999997</v>
      </c>
      <c r="D2163" s="104">
        <f t="shared" si="1016"/>
        <v>1209.432</v>
      </c>
      <c r="E2163" s="105">
        <f t="shared" si="1029"/>
        <v>1212.296</v>
      </c>
      <c r="F2163" s="106">
        <f t="shared" si="1030"/>
        <v>46376</v>
      </c>
      <c r="G2163" s="107">
        <f t="shared" si="1009"/>
        <v>2.3680537640811128E-3</v>
      </c>
      <c r="H2163" s="108">
        <f t="shared" si="1023"/>
        <v>46440</v>
      </c>
      <c r="I2163" s="108">
        <f t="shared" si="1010"/>
        <v>46440</v>
      </c>
      <c r="J2163" s="109">
        <f t="shared" si="1017"/>
        <v>21</v>
      </c>
      <c r="K2163" s="109">
        <f t="shared" si="1033"/>
        <v>13</v>
      </c>
      <c r="L2163" s="8">
        <f t="shared" si="1018"/>
        <v>1.00146527</v>
      </c>
      <c r="M2163" s="110">
        <f t="shared" si="1032"/>
        <v>1.0023680500000001</v>
      </c>
      <c r="N2163" s="110">
        <f t="shared" si="1027"/>
        <v>1.450231759512451</v>
      </c>
      <c r="O2163" s="103">
        <f t="shared" si="1031"/>
        <v>1.4523567399999999</v>
      </c>
      <c r="P2163" s="103">
        <f t="shared" si="1011"/>
        <v>76.356887830000005</v>
      </c>
      <c r="Q2163" s="11">
        <f t="shared" si="1026"/>
        <v>0</v>
      </c>
      <c r="R2163" s="7">
        <f t="shared" si="1019"/>
        <v>0</v>
      </c>
      <c r="S2163" s="8">
        <f t="shared" si="1012"/>
        <v>0</v>
      </c>
      <c r="T2163" s="113">
        <f t="shared" si="1020"/>
        <v>0.1047</v>
      </c>
      <c r="U2163" s="111">
        <f t="shared" si="1028"/>
        <v>13</v>
      </c>
      <c r="V2163" s="111">
        <v>252</v>
      </c>
      <c r="W2163" s="110">
        <f t="shared" si="1013"/>
        <v>1.00514996</v>
      </c>
      <c r="X2163" s="103">
        <f t="shared" si="1014"/>
        <v>0.39323490999999999</v>
      </c>
      <c r="Y2163" s="8">
        <f t="shared" si="1021"/>
        <v>0</v>
      </c>
      <c r="Z2163" s="114" t="str">
        <f t="shared" si="1024"/>
        <v>A+J=</v>
      </c>
      <c r="AA2163" s="108">
        <f t="shared" si="1025"/>
        <v>46440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>
        <f t="shared" si="1015"/>
        <v>46429</v>
      </c>
      <c r="B2164" s="103">
        <f t="shared" si="1008"/>
        <v>76.78910418000001</v>
      </c>
      <c r="C2164" s="103">
        <f t="shared" si="1022"/>
        <v>52.574471359999997</v>
      </c>
      <c r="D2164" s="104">
        <f t="shared" si="1016"/>
        <v>1209.432</v>
      </c>
      <c r="E2164" s="105">
        <f t="shared" si="1029"/>
        <v>1212.296</v>
      </c>
      <c r="F2164" s="106">
        <f t="shared" si="1030"/>
        <v>46376</v>
      </c>
      <c r="G2164" s="107">
        <f t="shared" si="1009"/>
        <v>2.3680537640811128E-3</v>
      </c>
      <c r="H2164" s="108">
        <f t="shared" si="1023"/>
        <v>46440</v>
      </c>
      <c r="I2164" s="108">
        <f t="shared" si="1010"/>
        <v>46440</v>
      </c>
      <c r="J2164" s="109">
        <f t="shared" si="1017"/>
        <v>21</v>
      </c>
      <c r="K2164" s="109">
        <f t="shared" si="1033"/>
        <v>14</v>
      </c>
      <c r="L2164" s="8">
        <f t="shared" si="1018"/>
        <v>1.00157808</v>
      </c>
      <c r="M2164" s="110">
        <f t="shared" si="1032"/>
        <v>1.0023680500000001</v>
      </c>
      <c r="N2164" s="110">
        <f t="shared" si="1027"/>
        <v>1.450231759512451</v>
      </c>
      <c r="O2164" s="103">
        <f t="shared" si="1031"/>
        <v>1.45252034</v>
      </c>
      <c r="P2164" s="103">
        <f t="shared" si="1011"/>
        <v>76.365489010000005</v>
      </c>
      <c r="Q2164" s="11">
        <f t="shared" si="1026"/>
        <v>0</v>
      </c>
      <c r="R2164" s="7">
        <f t="shared" si="1019"/>
        <v>0</v>
      </c>
      <c r="S2164" s="8">
        <f t="shared" si="1012"/>
        <v>0</v>
      </c>
      <c r="T2164" s="113">
        <f t="shared" si="1020"/>
        <v>0.1047</v>
      </c>
      <c r="U2164" s="111">
        <f t="shared" si="1028"/>
        <v>14</v>
      </c>
      <c r="V2164" s="111">
        <v>252</v>
      </c>
      <c r="W2164" s="110">
        <f t="shared" si="1013"/>
        <v>1.005547207</v>
      </c>
      <c r="X2164" s="103">
        <f t="shared" si="1014"/>
        <v>0.42361516999999999</v>
      </c>
      <c r="Y2164" s="8">
        <f t="shared" si="1021"/>
        <v>0</v>
      </c>
      <c r="Z2164" s="114" t="str">
        <f t="shared" si="1024"/>
        <v>A+J=</v>
      </c>
      <c r="AA2164" s="108">
        <f t="shared" si="1025"/>
        <v>46440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>
        <f t="shared" si="1015"/>
        <v>46430</v>
      </c>
      <c r="B2165" s="103">
        <f t="shared" si="1008"/>
        <v>76.828104520000011</v>
      </c>
      <c r="C2165" s="103">
        <f t="shared" si="1022"/>
        <v>52.574471359999997</v>
      </c>
      <c r="D2165" s="104">
        <f t="shared" si="1016"/>
        <v>1209.432</v>
      </c>
      <c r="E2165" s="105">
        <f t="shared" si="1029"/>
        <v>1212.296</v>
      </c>
      <c r="F2165" s="106">
        <f t="shared" si="1030"/>
        <v>46376</v>
      </c>
      <c r="G2165" s="107">
        <f t="shared" si="1009"/>
        <v>2.3680537640811128E-3</v>
      </c>
      <c r="H2165" s="108">
        <f t="shared" si="1023"/>
        <v>46440</v>
      </c>
      <c r="I2165" s="108">
        <f t="shared" si="1010"/>
        <v>46440</v>
      </c>
      <c r="J2165" s="109">
        <f t="shared" si="1017"/>
        <v>21</v>
      </c>
      <c r="K2165" s="109">
        <f t="shared" si="1033"/>
        <v>15</v>
      </c>
      <c r="L2165" s="8">
        <f t="shared" si="1018"/>
        <v>1.0016908899999999</v>
      </c>
      <c r="M2165" s="110">
        <f t="shared" si="1032"/>
        <v>1.0023680500000001</v>
      </c>
      <c r="N2165" s="110">
        <f t="shared" si="1027"/>
        <v>1.450231759512451</v>
      </c>
      <c r="O2165" s="103">
        <f t="shared" si="1031"/>
        <v>1.45268394</v>
      </c>
      <c r="P2165" s="103">
        <f t="shared" si="1011"/>
        <v>76.374090190000004</v>
      </c>
      <c r="Q2165" s="11">
        <f t="shared" si="1026"/>
        <v>0</v>
      </c>
      <c r="R2165" s="7">
        <f t="shared" si="1019"/>
        <v>0</v>
      </c>
      <c r="S2165" s="8">
        <f t="shared" si="1012"/>
        <v>0</v>
      </c>
      <c r="T2165" s="113">
        <f t="shared" si="1020"/>
        <v>0.1047</v>
      </c>
      <c r="U2165" s="111">
        <f t="shared" si="1028"/>
        <v>15</v>
      </c>
      <c r="V2165" s="111">
        <v>252</v>
      </c>
      <c r="W2165" s="110">
        <f t="shared" si="1013"/>
        <v>1.005944612</v>
      </c>
      <c r="X2165" s="103">
        <f t="shared" si="1014"/>
        <v>0.45401433000000002</v>
      </c>
      <c r="Y2165" s="8">
        <f t="shared" si="1021"/>
        <v>0</v>
      </c>
      <c r="Z2165" s="114" t="str">
        <f t="shared" si="1024"/>
        <v>A+J=</v>
      </c>
      <c r="AA2165" s="108">
        <f t="shared" si="1025"/>
        <v>46440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>
        <f t="shared" si="1015"/>
        <v>46431</v>
      </c>
      <c r="B2166" s="103">
        <f t="shared" si="1008"/>
        <v>76.867125200000004</v>
      </c>
      <c r="C2166" s="103">
        <f t="shared" si="1022"/>
        <v>52.574471359999997</v>
      </c>
      <c r="D2166" s="104">
        <f t="shared" si="1016"/>
        <v>1209.432</v>
      </c>
      <c r="E2166" s="105">
        <f t="shared" si="1029"/>
        <v>1212.296</v>
      </c>
      <c r="F2166" s="106">
        <f t="shared" si="1030"/>
        <v>46376</v>
      </c>
      <c r="G2166" s="107">
        <f t="shared" si="1009"/>
        <v>2.3680537640811128E-3</v>
      </c>
      <c r="H2166" s="108">
        <f t="shared" si="1023"/>
        <v>46440</v>
      </c>
      <c r="I2166" s="108">
        <f t="shared" si="1010"/>
        <v>46440</v>
      </c>
      <c r="J2166" s="109">
        <f t="shared" si="1017"/>
        <v>21</v>
      </c>
      <c r="K2166" s="109">
        <f t="shared" si="1033"/>
        <v>16</v>
      </c>
      <c r="L2166" s="8">
        <f t="shared" si="1018"/>
        <v>1.0018037200000001</v>
      </c>
      <c r="M2166" s="110">
        <f t="shared" si="1032"/>
        <v>1.0023680500000001</v>
      </c>
      <c r="N2166" s="110">
        <f t="shared" si="1027"/>
        <v>1.450231759512451</v>
      </c>
      <c r="O2166" s="103">
        <f t="shared" si="1031"/>
        <v>1.4528475700000001</v>
      </c>
      <c r="P2166" s="103">
        <f t="shared" si="1011"/>
        <v>76.382692950000006</v>
      </c>
      <c r="Q2166" s="11">
        <f t="shared" si="1026"/>
        <v>0</v>
      </c>
      <c r="R2166" s="7">
        <f t="shared" si="1019"/>
        <v>0</v>
      </c>
      <c r="S2166" s="8">
        <f t="shared" si="1012"/>
        <v>0</v>
      </c>
      <c r="T2166" s="113">
        <f t="shared" si="1020"/>
        <v>0.1047</v>
      </c>
      <c r="U2166" s="111">
        <f t="shared" si="1028"/>
        <v>16</v>
      </c>
      <c r="V2166" s="111">
        <v>252</v>
      </c>
      <c r="W2166" s="110">
        <f t="shared" si="1013"/>
        <v>1.006342173</v>
      </c>
      <c r="X2166" s="103">
        <f t="shared" si="1014"/>
        <v>0.48443225000000001</v>
      </c>
      <c r="Y2166" s="8">
        <f t="shared" si="1021"/>
        <v>0</v>
      </c>
      <c r="Z2166" s="114" t="str">
        <f t="shared" si="1024"/>
        <v>A+J=</v>
      </c>
      <c r="AA2166" s="108">
        <f t="shared" si="1025"/>
        <v>46440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>
        <f t="shared" si="1015"/>
        <v>46432</v>
      </c>
      <c r="B2167" s="103">
        <f t="shared" si="1008"/>
        <v>76.867125200000004</v>
      </c>
      <c r="C2167" s="103">
        <f t="shared" si="1022"/>
        <v>52.574471359999997</v>
      </c>
      <c r="D2167" s="104">
        <f t="shared" si="1016"/>
        <v>1209.432</v>
      </c>
      <c r="E2167" s="105">
        <f t="shared" si="1029"/>
        <v>1212.296</v>
      </c>
      <c r="F2167" s="106">
        <f t="shared" si="1030"/>
        <v>46376</v>
      </c>
      <c r="G2167" s="107">
        <f t="shared" si="1009"/>
        <v>2.3680537640811128E-3</v>
      </c>
      <c r="H2167" s="108">
        <f t="shared" si="1023"/>
        <v>46440</v>
      </c>
      <c r="I2167" s="108">
        <f t="shared" si="1010"/>
        <v>46440</v>
      </c>
      <c r="J2167" s="109">
        <f t="shared" si="1017"/>
        <v>21</v>
      </c>
      <c r="K2167" s="109">
        <f t="shared" si="1033"/>
        <v>16</v>
      </c>
      <c r="L2167" s="8">
        <f t="shared" si="1018"/>
        <v>1.0018037200000001</v>
      </c>
      <c r="M2167" s="110">
        <f t="shared" si="1032"/>
        <v>1.0023680500000001</v>
      </c>
      <c r="N2167" s="110">
        <f t="shared" si="1027"/>
        <v>1.450231759512451</v>
      </c>
      <c r="O2167" s="103">
        <f t="shared" si="1031"/>
        <v>1.4528475700000001</v>
      </c>
      <c r="P2167" s="103">
        <f t="shared" si="1011"/>
        <v>76.382692950000006</v>
      </c>
      <c r="Q2167" s="11">
        <f t="shared" si="1026"/>
        <v>0</v>
      </c>
      <c r="R2167" s="7">
        <f t="shared" si="1019"/>
        <v>0</v>
      </c>
      <c r="S2167" s="8">
        <f t="shared" si="1012"/>
        <v>0</v>
      </c>
      <c r="T2167" s="113">
        <f t="shared" si="1020"/>
        <v>0.1047</v>
      </c>
      <c r="U2167" s="111">
        <f t="shared" si="1028"/>
        <v>16</v>
      </c>
      <c r="V2167" s="111">
        <v>252</v>
      </c>
      <c r="W2167" s="110">
        <f t="shared" si="1013"/>
        <v>1.006342173</v>
      </c>
      <c r="X2167" s="103">
        <f t="shared" si="1014"/>
        <v>0.48443225000000001</v>
      </c>
      <c r="Y2167" s="8">
        <f t="shared" si="1021"/>
        <v>0</v>
      </c>
      <c r="Z2167" s="114" t="str">
        <f t="shared" si="1024"/>
        <v>A+J=</v>
      </c>
      <c r="AA2167" s="108">
        <f t="shared" si="1025"/>
        <v>46440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>
        <f t="shared" si="1015"/>
        <v>46433</v>
      </c>
      <c r="B2168" s="103">
        <f t="shared" si="1008"/>
        <v>76.867125200000004</v>
      </c>
      <c r="C2168" s="103">
        <f t="shared" si="1022"/>
        <v>52.574471359999997</v>
      </c>
      <c r="D2168" s="104">
        <f t="shared" si="1016"/>
        <v>1209.432</v>
      </c>
      <c r="E2168" s="105">
        <f t="shared" si="1029"/>
        <v>1212.296</v>
      </c>
      <c r="F2168" s="106">
        <f t="shared" si="1030"/>
        <v>46376</v>
      </c>
      <c r="G2168" s="107">
        <f t="shared" si="1009"/>
        <v>2.3680537640811128E-3</v>
      </c>
      <c r="H2168" s="108">
        <f t="shared" si="1023"/>
        <v>46440</v>
      </c>
      <c r="I2168" s="108">
        <f t="shared" si="1010"/>
        <v>46440</v>
      </c>
      <c r="J2168" s="109">
        <f t="shared" si="1017"/>
        <v>21</v>
      </c>
      <c r="K2168" s="109">
        <f t="shared" si="1033"/>
        <v>16</v>
      </c>
      <c r="L2168" s="8">
        <f t="shared" si="1018"/>
        <v>1.0018037200000001</v>
      </c>
      <c r="M2168" s="110">
        <f t="shared" si="1032"/>
        <v>1.0023680500000001</v>
      </c>
      <c r="N2168" s="110">
        <f t="shared" si="1027"/>
        <v>1.450231759512451</v>
      </c>
      <c r="O2168" s="103">
        <f t="shared" si="1031"/>
        <v>1.4528475700000001</v>
      </c>
      <c r="P2168" s="103">
        <f t="shared" si="1011"/>
        <v>76.382692950000006</v>
      </c>
      <c r="Q2168" s="11">
        <f t="shared" si="1026"/>
        <v>0</v>
      </c>
      <c r="R2168" s="7">
        <f t="shared" si="1019"/>
        <v>0</v>
      </c>
      <c r="S2168" s="8">
        <f t="shared" si="1012"/>
        <v>0</v>
      </c>
      <c r="T2168" s="113">
        <f t="shared" si="1020"/>
        <v>0.1047</v>
      </c>
      <c r="U2168" s="111">
        <f t="shared" si="1028"/>
        <v>16</v>
      </c>
      <c r="V2168" s="111">
        <v>252</v>
      </c>
      <c r="W2168" s="110">
        <f t="shared" si="1013"/>
        <v>1.006342173</v>
      </c>
      <c r="X2168" s="103">
        <f t="shared" si="1014"/>
        <v>0.48443225000000001</v>
      </c>
      <c r="Y2168" s="8">
        <f t="shared" si="1021"/>
        <v>0</v>
      </c>
      <c r="Z2168" s="114" t="str">
        <f t="shared" si="1024"/>
        <v>A+J=</v>
      </c>
      <c r="AA2168" s="108">
        <f t="shared" si="1025"/>
        <v>46440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>
        <f t="shared" si="1015"/>
        <v>46434</v>
      </c>
      <c r="B2169" s="103">
        <f t="shared" si="1008"/>
        <v>76.906165319999999</v>
      </c>
      <c r="C2169" s="103">
        <f t="shared" si="1022"/>
        <v>52.574471359999997</v>
      </c>
      <c r="D2169" s="104">
        <f t="shared" si="1016"/>
        <v>1209.432</v>
      </c>
      <c r="E2169" s="105">
        <f t="shared" si="1029"/>
        <v>1212.296</v>
      </c>
      <c r="F2169" s="106">
        <f t="shared" si="1030"/>
        <v>46376</v>
      </c>
      <c r="G2169" s="107">
        <f t="shared" si="1009"/>
        <v>2.3680537640811128E-3</v>
      </c>
      <c r="H2169" s="108">
        <f t="shared" si="1023"/>
        <v>46440</v>
      </c>
      <c r="I2169" s="108">
        <f t="shared" si="1010"/>
        <v>46440</v>
      </c>
      <c r="J2169" s="109">
        <f t="shared" si="1017"/>
        <v>21</v>
      </c>
      <c r="K2169" s="109">
        <f t="shared" si="1033"/>
        <v>17</v>
      </c>
      <c r="L2169" s="8">
        <f t="shared" si="1018"/>
        <v>1.00191656</v>
      </c>
      <c r="M2169" s="110">
        <f t="shared" si="1032"/>
        <v>1.0023680500000001</v>
      </c>
      <c r="N2169" s="110">
        <f t="shared" si="1027"/>
        <v>1.450231759512451</v>
      </c>
      <c r="O2169" s="103">
        <f t="shared" si="1031"/>
        <v>1.4530112100000001</v>
      </c>
      <c r="P2169" s="103">
        <f t="shared" si="1011"/>
        <v>76.391296240000003</v>
      </c>
      <c r="Q2169" s="11">
        <f t="shared" si="1026"/>
        <v>0</v>
      </c>
      <c r="R2169" s="7">
        <f t="shared" si="1019"/>
        <v>0</v>
      </c>
      <c r="S2169" s="8">
        <f t="shared" si="1012"/>
        <v>0</v>
      </c>
      <c r="T2169" s="113">
        <f t="shared" si="1020"/>
        <v>0.1047</v>
      </c>
      <c r="U2169" s="111">
        <f t="shared" si="1028"/>
        <v>17</v>
      </c>
      <c r="V2169" s="111">
        <v>252</v>
      </c>
      <c r="W2169" s="110">
        <f t="shared" si="1013"/>
        <v>1.0067398919999999</v>
      </c>
      <c r="X2169" s="103">
        <f t="shared" si="1014"/>
        <v>0.51486907999999998</v>
      </c>
      <c r="Y2169" s="8">
        <f t="shared" si="1021"/>
        <v>0</v>
      </c>
      <c r="Z2169" s="114" t="str">
        <f t="shared" si="1024"/>
        <v>A+J=</v>
      </c>
      <c r="AA2169" s="108">
        <f t="shared" si="1025"/>
        <v>46440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>
        <f t="shared" si="1015"/>
        <v>46435</v>
      </c>
      <c r="B2170" s="103">
        <f t="shared" si="1008"/>
        <v>76.945225339999993</v>
      </c>
      <c r="C2170" s="103">
        <f t="shared" si="1022"/>
        <v>52.574471359999997</v>
      </c>
      <c r="D2170" s="104">
        <f t="shared" si="1016"/>
        <v>1209.432</v>
      </c>
      <c r="E2170" s="105">
        <f t="shared" si="1029"/>
        <v>1212.296</v>
      </c>
      <c r="F2170" s="106">
        <f t="shared" si="1030"/>
        <v>46376</v>
      </c>
      <c r="G2170" s="107">
        <f t="shared" si="1009"/>
        <v>2.3680537640811128E-3</v>
      </c>
      <c r="H2170" s="108">
        <f t="shared" si="1023"/>
        <v>46440</v>
      </c>
      <c r="I2170" s="108">
        <f t="shared" si="1010"/>
        <v>46440</v>
      </c>
      <c r="J2170" s="109">
        <f t="shared" si="1017"/>
        <v>21</v>
      </c>
      <c r="K2170" s="109">
        <f t="shared" si="1033"/>
        <v>18</v>
      </c>
      <c r="L2170" s="8">
        <f t="shared" si="1018"/>
        <v>1.00202941</v>
      </c>
      <c r="M2170" s="110">
        <f t="shared" si="1032"/>
        <v>1.0023680500000001</v>
      </c>
      <c r="N2170" s="110">
        <f t="shared" si="1027"/>
        <v>1.450231759512451</v>
      </c>
      <c r="O2170" s="103">
        <f t="shared" si="1031"/>
        <v>1.45317487</v>
      </c>
      <c r="P2170" s="103">
        <f t="shared" si="1011"/>
        <v>76.399900579999994</v>
      </c>
      <c r="Q2170" s="11">
        <f t="shared" si="1026"/>
        <v>0</v>
      </c>
      <c r="R2170" s="7">
        <f t="shared" si="1019"/>
        <v>0</v>
      </c>
      <c r="S2170" s="8">
        <f t="shared" si="1012"/>
        <v>0</v>
      </c>
      <c r="T2170" s="113">
        <f t="shared" si="1020"/>
        <v>0.1047</v>
      </c>
      <c r="U2170" s="111">
        <f t="shared" si="1028"/>
        <v>18</v>
      </c>
      <c r="V2170" s="111">
        <v>252</v>
      </c>
      <c r="W2170" s="110">
        <f t="shared" si="1013"/>
        <v>1.007137768</v>
      </c>
      <c r="X2170" s="103">
        <f t="shared" si="1014"/>
        <v>0.54532475999999996</v>
      </c>
      <c r="Y2170" s="8">
        <f t="shared" si="1021"/>
        <v>0</v>
      </c>
      <c r="Z2170" s="114" t="str">
        <f t="shared" si="1024"/>
        <v>A+J=</v>
      </c>
      <c r="AA2170" s="108">
        <f t="shared" si="1025"/>
        <v>46440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>
        <f t="shared" si="1015"/>
        <v>46436</v>
      </c>
      <c r="B2171" s="103">
        <f t="shared" si="1008"/>
        <v>76.98430578</v>
      </c>
      <c r="C2171" s="103">
        <f t="shared" si="1022"/>
        <v>52.574471359999997</v>
      </c>
      <c r="D2171" s="104">
        <f t="shared" si="1016"/>
        <v>1209.432</v>
      </c>
      <c r="E2171" s="105">
        <f t="shared" si="1029"/>
        <v>1212.296</v>
      </c>
      <c r="F2171" s="106">
        <f t="shared" si="1030"/>
        <v>46376</v>
      </c>
      <c r="G2171" s="107">
        <f t="shared" si="1009"/>
        <v>2.3680537640811128E-3</v>
      </c>
      <c r="H2171" s="108">
        <f t="shared" si="1023"/>
        <v>46440</v>
      </c>
      <c r="I2171" s="108">
        <f t="shared" si="1010"/>
        <v>46440</v>
      </c>
      <c r="J2171" s="109">
        <f t="shared" si="1017"/>
        <v>21</v>
      </c>
      <c r="K2171" s="109">
        <f t="shared" si="1033"/>
        <v>19</v>
      </c>
      <c r="L2171" s="8">
        <f t="shared" si="1018"/>
        <v>1.0021422799999999</v>
      </c>
      <c r="M2171" s="110">
        <f t="shared" si="1032"/>
        <v>1.0023680500000001</v>
      </c>
      <c r="N2171" s="110">
        <f t="shared" si="1027"/>
        <v>1.450231759512451</v>
      </c>
      <c r="O2171" s="103">
        <f t="shared" si="1031"/>
        <v>1.4533385599999999</v>
      </c>
      <c r="P2171" s="103">
        <f t="shared" si="1011"/>
        <v>76.408506489999994</v>
      </c>
      <c r="Q2171" s="11">
        <f t="shared" si="1026"/>
        <v>0</v>
      </c>
      <c r="R2171" s="7">
        <f t="shared" si="1019"/>
        <v>0</v>
      </c>
      <c r="S2171" s="8">
        <f t="shared" si="1012"/>
        <v>0</v>
      </c>
      <c r="T2171" s="113">
        <f t="shared" si="1020"/>
        <v>0.1047</v>
      </c>
      <c r="U2171" s="111">
        <f t="shared" si="1028"/>
        <v>19</v>
      </c>
      <c r="V2171" s="111">
        <v>252</v>
      </c>
      <c r="W2171" s="110">
        <f t="shared" si="1013"/>
        <v>1.007535801</v>
      </c>
      <c r="X2171" s="103">
        <f t="shared" si="1014"/>
        <v>0.57579928999999996</v>
      </c>
      <c r="Y2171" s="8">
        <f t="shared" si="1021"/>
        <v>0</v>
      </c>
      <c r="Z2171" s="114" t="str">
        <f t="shared" si="1024"/>
        <v>A+J=</v>
      </c>
      <c r="AA2171" s="108">
        <f t="shared" si="1025"/>
        <v>46440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>
        <f t="shared" si="1015"/>
        <v>46437</v>
      </c>
      <c r="B2172" s="103">
        <f t="shared" si="1008"/>
        <v>77.023405699999998</v>
      </c>
      <c r="C2172" s="103">
        <f t="shared" si="1022"/>
        <v>52.574471359999997</v>
      </c>
      <c r="D2172" s="104">
        <f t="shared" si="1016"/>
        <v>1209.432</v>
      </c>
      <c r="E2172" s="105">
        <f t="shared" si="1029"/>
        <v>1212.296</v>
      </c>
      <c r="F2172" s="106">
        <f t="shared" si="1030"/>
        <v>46376</v>
      </c>
      <c r="G2172" s="107">
        <f t="shared" si="1009"/>
        <v>2.3680537640811128E-3</v>
      </c>
      <c r="H2172" s="108">
        <f t="shared" si="1023"/>
        <v>46440</v>
      </c>
      <c r="I2172" s="108">
        <f t="shared" si="1010"/>
        <v>46440</v>
      </c>
      <c r="J2172" s="109">
        <f t="shared" si="1017"/>
        <v>21</v>
      </c>
      <c r="K2172" s="109">
        <f t="shared" si="1033"/>
        <v>20</v>
      </c>
      <c r="L2172" s="8">
        <f t="shared" si="1018"/>
        <v>1.00225516</v>
      </c>
      <c r="M2172" s="110">
        <f t="shared" si="1032"/>
        <v>1.0023680500000001</v>
      </c>
      <c r="N2172" s="110">
        <f t="shared" si="1027"/>
        <v>1.450231759512451</v>
      </c>
      <c r="O2172" s="103">
        <f t="shared" si="1031"/>
        <v>1.45350226</v>
      </c>
      <c r="P2172" s="103">
        <f t="shared" si="1011"/>
        <v>76.417112939999996</v>
      </c>
      <c r="Q2172" s="11">
        <f t="shared" si="1026"/>
        <v>0</v>
      </c>
      <c r="R2172" s="7">
        <f t="shared" si="1019"/>
        <v>0</v>
      </c>
      <c r="S2172" s="8">
        <f t="shared" si="1012"/>
        <v>0</v>
      </c>
      <c r="T2172" s="113">
        <f t="shared" si="1020"/>
        <v>0.1047</v>
      </c>
      <c r="U2172" s="111">
        <f t="shared" si="1028"/>
        <v>20</v>
      </c>
      <c r="V2172" s="111">
        <v>252</v>
      </c>
      <c r="W2172" s="110">
        <f t="shared" si="1013"/>
        <v>1.0079339919999999</v>
      </c>
      <c r="X2172" s="103">
        <f t="shared" si="1014"/>
        <v>0.60629275999999999</v>
      </c>
      <c r="Y2172" s="8">
        <f t="shared" si="1021"/>
        <v>0</v>
      </c>
      <c r="Z2172" s="114" t="str">
        <f t="shared" si="1024"/>
        <v>A+J=</v>
      </c>
      <c r="AA2172" s="108">
        <f t="shared" si="1025"/>
        <v>46440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>
        <f t="shared" si="1015"/>
        <v>46438</v>
      </c>
      <c r="B2173" s="103">
        <f t="shared" si="1008"/>
        <v>77.062525440000002</v>
      </c>
      <c r="C2173" s="103">
        <f t="shared" si="1022"/>
        <v>52.574471359999997</v>
      </c>
      <c r="D2173" s="104">
        <f t="shared" si="1016"/>
        <v>1209.432</v>
      </c>
      <c r="E2173" s="105">
        <f t="shared" si="1029"/>
        <v>1212.296</v>
      </c>
      <c r="F2173" s="106">
        <f t="shared" si="1030"/>
        <v>46376</v>
      </c>
      <c r="G2173" s="107">
        <f t="shared" si="1009"/>
        <v>2.3680537640811128E-3</v>
      </c>
      <c r="H2173" s="108">
        <f t="shared" si="1023"/>
        <v>46468</v>
      </c>
      <c r="I2173" s="108">
        <f t="shared" si="1010"/>
        <v>46440</v>
      </c>
      <c r="J2173" s="109">
        <f t="shared" si="1017"/>
        <v>21</v>
      </c>
      <c r="K2173" s="109">
        <f t="shared" si="1033"/>
        <v>21</v>
      </c>
      <c r="L2173" s="8">
        <f t="shared" si="1018"/>
        <v>1.0023680500000001</v>
      </c>
      <c r="M2173" s="110">
        <f t="shared" si="1032"/>
        <v>1.0023680500000001</v>
      </c>
      <c r="N2173" s="110">
        <f t="shared" si="1027"/>
        <v>1.450231759512451</v>
      </c>
      <c r="O2173" s="103">
        <f t="shared" si="1031"/>
        <v>1.45366598</v>
      </c>
      <c r="P2173" s="103">
        <f t="shared" si="1011"/>
        <v>76.425720429999998</v>
      </c>
      <c r="Q2173" s="11">
        <f t="shared" si="1026"/>
        <v>0</v>
      </c>
      <c r="R2173" s="7">
        <f t="shared" si="1019"/>
        <v>0</v>
      </c>
      <c r="S2173" s="8">
        <f t="shared" si="1012"/>
        <v>0</v>
      </c>
      <c r="T2173" s="113">
        <f t="shared" si="1020"/>
        <v>0.1047</v>
      </c>
      <c r="U2173" s="111">
        <f t="shared" si="1028"/>
        <v>21</v>
      </c>
      <c r="V2173" s="111">
        <v>252</v>
      </c>
      <c r="W2173" s="110">
        <f t="shared" si="1013"/>
        <v>1.0083323390000001</v>
      </c>
      <c r="X2173" s="103">
        <f t="shared" si="1014"/>
        <v>0.63680501</v>
      </c>
      <c r="Y2173" s="8">
        <f t="shared" si="1021"/>
        <v>0</v>
      </c>
      <c r="Z2173" s="114" t="str">
        <f t="shared" si="1024"/>
        <v>A+J=</v>
      </c>
      <c r="AA2173" s="108">
        <f t="shared" si="1025"/>
        <v>46440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>
        <f t="shared" si="1015"/>
        <v>46439</v>
      </c>
      <c r="B2174" s="103">
        <f t="shared" si="1008"/>
        <v>77.062525440000002</v>
      </c>
      <c r="C2174" s="103">
        <f t="shared" si="1022"/>
        <v>52.574471359999997</v>
      </c>
      <c r="D2174" s="104">
        <f t="shared" si="1016"/>
        <v>1209.432</v>
      </c>
      <c r="E2174" s="105">
        <f t="shared" si="1029"/>
        <v>1212.296</v>
      </c>
      <c r="F2174" s="106">
        <f t="shared" si="1030"/>
        <v>46376</v>
      </c>
      <c r="G2174" s="107">
        <f t="shared" si="1009"/>
        <v>2.3680537640811128E-3</v>
      </c>
      <c r="H2174" s="108">
        <f t="shared" si="1023"/>
        <v>46468</v>
      </c>
      <c r="I2174" s="108">
        <f t="shared" si="1010"/>
        <v>46440</v>
      </c>
      <c r="J2174" s="109">
        <f t="shared" si="1017"/>
        <v>21</v>
      </c>
      <c r="K2174" s="109">
        <f t="shared" si="1033"/>
        <v>21</v>
      </c>
      <c r="L2174" s="8">
        <f t="shared" si="1018"/>
        <v>1.0023680500000001</v>
      </c>
      <c r="M2174" s="110">
        <f t="shared" si="1032"/>
        <v>1.0023680500000001</v>
      </c>
      <c r="N2174" s="110">
        <f t="shared" si="1027"/>
        <v>1.450231759512451</v>
      </c>
      <c r="O2174" s="103">
        <f t="shared" si="1031"/>
        <v>1.45366598</v>
      </c>
      <c r="P2174" s="103">
        <f t="shared" si="1011"/>
        <v>76.425720429999998</v>
      </c>
      <c r="Q2174" s="11">
        <f t="shared" si="1026"/>
        <v>0</v>
      </c>
      <c r="R2174" s="7">
        <f t="shared" si="1019"/>
        <v>0</v>
      </c>
      <c r="S2174" s="8">
        <f t="shared" si="1012"/>
        <v>0</v>
      </c>
      <c r="T2174" s="113">
        <f t="shared" si="1020"/>
        <v>0.1047</v>
      </c>
      <c r="U2174" s="111">
        <f t="shared" si="1028"/>
        <v>21</v>
      </c>
      <c r="V2174" s="111">
        <v>252</v>
      </c>
      <c r="W2174" s="110">
        <f t="shared" si="1013"/>
        <v>1.0083323390000001</v>
      </c>
      <c r="X2174" s="103">
        <f t="shared" si="1014"/>
        <v>0.63680501</v>
      </c>
      <c r="Y2174" s="8">
        <f t="shared" si="1021"/>
        <v>0</v>
      </c>
      <c r="Z2174" s="114" t="str">
        <f t="shared" si="1024"/>
        <v>A+J=</v>
      </c>
      <c r="AA2174" s="108">
        <f t="shared" si="1025"/>
        <v>46440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>
        <f t="shared" si="1015"/>
        <v>46440</v>
      </c>
      <c r="B2175" s="103">
        <f t="shared" si="1008"/>
        <v>77.062525440000002</v>
      </c>
      <c r="C2175" s="103">
        <f t="shared" si="1022"/>
        <v>52.574471359999997</v>
      </c>
      <c r="D2175" s="104">
        <f t="shared" si="1016"/>
        <v>1209.432</v>
      </c>
      <c r="E2175" s="105">
        <f t="shared" si="1029"/>
        <v>1212.296</v>
      </c>
      <c r="F2175" s="106">
        <f t="shared" si="1030"/>
        <v>46376</v>
      </c>
      <c r="G2175" s="107">
        <f t="shared" si="1009"/>
        <v>2.3680537640811128E-3</v>
      </c>
      <c r="H2175" s="108">
        <f t="shared" si="1023"/>
        <v>46468</v>
      </c>
      <c r="I2175" s="108">
        <f t="shared" si="1010"/>
        <v>46440</v>
      </c>
      <c r="J2175" s="109">
        <f t="shared" si="1017"/>
        <v>21</v>
      </c>
      <c r="K2175" s="109">
        <f t="shared" si="1033"/>
        <v>21</v>
      </c>
      <c r="L2175" s="8">
        <f t="shared" si="1018"/>
        <v>1.0023680500000001</v>
      </c>
      <c r="M2175" s="110">
        <f t="shared" si="1032"/>
        <v>1.0023680500000001</v>
      </c>
      <c r="N2175" s="110">
        <f t="shared" si="1027"/>
        <v>1.450231759512451</v>
      </c>
      <c r="O2175" s="103">
        <f t="shared" si="1031"/>
        <v>1.45366598</v>
      </c>
      <c r="P2175" s="103">
        <f t="shared" si="1011"/>
        <v>76.425720429999998</v>
      </c>
      <c r="Q2175" s="11">
        <f t="shared" si="1026"/>
        <v>71</v>
      </c>
      <c r="R2175" s="7">
        <f t="shared" si="1019"/>
        <v>0.11597200000000001</v>
      </c>
      <c r="S2175" s="8">
        <f t="shared" si="1012"/>
        <v>8.8632436400000003</v>
      </c>
      <c r="T2175" s="113">
        <f t="shared" si="1020"/>
        <v>0.1047</v>
      </c>
      <c r="U2175" s="111">
        <f t="shared" si="1028"/>
        <v>21</v>
      </c>
      <c r="V2175" s="111">
        <v>252</v>
      </c>
      <c r="W2175" s="110">
        <f t="shared" si="1013"/>
        <v>1.0083323390000001</v>
      </c>
      <c r="X2175" s="103">
        <f t="shared" si="1014"/>
        <v>0.63680501</v>
      </c>
      <c r="Y2175" s="8">
        <f t="shared" si="1021"/>
        <v>9.5000486500000001</v>
      </c>
      <c r="Z2175" s="114" t="str">
        <f t="shared" si="1024"/>
        <v>A+J=</v>
      </c>
      <c r="AA2175" s="108">
        <f t="shared" si="1025"/>
        <v>46440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>
        <f t="shared" si="1015"/>
        <v>46441</v>
      </c>
      <c r="B2176" s="103">
        <f t="shared" si="1008"/>
        <v>67.597171340000003</v>
      </c>
      <c r="C2176" s="103">
        <f t="shared" si="1022"/>
        <v>46.477304770000003</v>
      </c>
      <c r="D2176" s="104">
        <f t="shared" si="1016"/>
        <v>1209.432</v>
      </c>
      <c r="E2176" s="105">
        <f t="shared" si="1029"/>
        <v>1212.296</v>
      </c>
      <c r="F2176" s="106">
        <f t="shared" si="1030"/>
        <v>46409</v>
      </c>
      <c r="G2176" s="107">
        <f t="shared" si="1009"/>
        <v>2.3680537640811128E-3</v>
      </c>
      <c r="H2176" s="108">
        <f t="shared" si="1023"/>
        <v>46468</v>
      </c>
      <c r="I2176" s="108">
        <f t="shared" si="1010"/>
        <v>46468</v>
      </c>
      <c r="J2176" s="109">
        <f t="shared" si="1017"/>
        <v>20</v>
      </c>
      <c r="K2176" s="109">
        <f t="shared" si="1033"/>
        <v>1</v>
      </c>
      <c r="L2176" s="8">
        <f t="shared" si="1018"/>
        <v>1.00011826</v>
      </c>
      <c r="M2176" s="110">
        <f t="shared" si="1032"/>
        <v>1.0023680500000001</v>
      </c>
      <c r="N2176" s="110">
        <f t="shared" si="1027"/>
        <v>1.4536659808305645</v>
      </c>
      <c r="O2176" s="103">
        <f t="shared" si="1031"/>
        <v>1.45383789</v>
      </c>
      <c r="P2176" s="103">
        <f t="shared" si="1011"/>
        <v>67.570466690000003</v>
      </c>
      <c r="Q2176" s="11">
        <f t="shared" si="1026"/>
        <v>0</v>
      </c>
      <c r="R2176" s="7">
        <f t="shared" si="1019"/>
        <v>0</v>
      </c>
      <c r="S2176" s="8">
        <f t="shared" si="1012"/>
        <v>0</v>
      </c>
      <c r="T2176" s="113">
        <f t="shared" si="1020"/>
        <v>0.1047</v>
      </c>
      <c r="U2176" s="111">
        <f t="shared" si="1028"/>
        <v>1</v>
      </c>
      <c r="V2176" s="111">
        <v>252</v>
      </c>
      <c r="W2176" s="110">
        <f t="shared" si="1013"/>
        <v>1.0003952119999999</v>
      </c>
      <c r="X2176" s="103">
        <f t="shared" si="1014"/>
        <v>2.670465E-2</v>
      </c>
      <c r="Y2176" s="8">
        <f t="shared" si="1021"/>
        <v>0</v>
      </c>
      <c r="Z2176" s="114" t="str">
        <f t="shared" si="1024"/>
        <v>A+J=</v>
      </c>
      <c r="AA2176" s="108">
        <f t="shared" si="1025"/>
        <v>46468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>
        <f t="shared" si="1015"/>
        <v>46442</v>
      </c>
      <c r="B2177" s="103">
        <f t="shared" si="1008"/>
        <v>67.631884709999994</v>
      </c>
      <c r="C2177" s="103">
        <f t="shared" si="1022"/>
        <v>46.477304770000003</v>
      </c>
      <c r="D2177" s="104">
        <f t="shared" si="1016"/>
        <v>1209.432</v>
      </c>
      <c r="E2177" s="105">
        <f t="shared" si="1029"/>
        <v>1212.296</v>
      </c>
      <c r="F2177" s="106">
        <f t="shared" si="1030"/>
        <v>46409</v>
      </c>
      <c r="G2177" s="107">
        <f t="shared" si="1009"/>
        <v>2.3680537640811128E-3</v>
      </c>
      <c r="H2177" s="108">
        <f t="shared" si="1023"/>
        <v>46468</v>
      </c>
      <c r="I2177" s="108">
        <f t="shared" si="1010"/>
        <v>46468</v>
      </c>
      <c r="J2177" s="109">
        <f t="shared" si="1017"/>
        <v>20</v>
      </c>
      <c r="K2177" s="109">
        <f t="shared" si="1033"/>
        <v>2</v>
      </c>
      <c r="L2177" s="8">
        <f t="shared" si="1018"/>
        <v>1.0002365499999999</v>
      </c>
      <c r="M2177" s="110">
        <f t="shared" si="1032"/>
        <v>1.0023680500000001</v>
      </c>
      <c r="N2177" s="110">
        <f t="shared" si="1027"/>
        <v>1.4536659808305645</v>
      </c>
      <c r="O2177" s="103">
        <f t="shared" si="1031"/>
        <v>1.4540098400000001</v>
      </c>
      <c r="P2177" s="103">
        <f t="shared" si="1011"/>
        <v>67.578458470000001</v>
      </c>
      <c r="Q2177" s="11">
        <f t="shared" si="1026"/>
        <v>0</v>
      </c>
      <c r="R2177" s="7">
        <f t="shared" si="1019"/>
        <v>0</v>
      </c>
      <c r="S2177" s="8">
        <f t="shared" si="1012"/>
        <v>0</v>
      </c>
      <c r="T2177" s="113">
        <f t="shared" si="1020"/>
        <v>0.1047</v>
      </c>
      <c r="U2177" s="111">
        <f t="shared" si="1028"/>
        <v>2</v>
      </c>
      <c r="V2177" s="111">
        <v>252</v>
      </c>
      <c r="W2177" s="110">
        <f t="shared" si="1013"/>
        <v>1.000790581</v>
      </c>
      <c r="X2177" s="103">
        <f t="shared" si="1014"/>
        <v>5.342624E-2</v>
      </c>
      <c r="Y2177" s="8">
        <f t="shared" si="1021"/>
        <v>0</v>
      </c>
      <c r="Z2177" s="114" t="str">
        <f t="shared" si="1024"/>
        <v>A+J=</v>
      </c>
      <c r="AA2177" s="108">
        <f t="shared" si="1025"/>
        <v>46468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>
        <f t="shared" si="1015"/>
        <v>46443</v>
      </c>
      <c r="B2178" s="103">
        <f t="shared" si="1008"/>
        <v>67.666615790000009</v>
      </c>
      <c r="C2178" s="103">
        <f t="shared" si="1022"/>
        <v>46.477304770000003</v>
      </c>
      <c r="D2178" s="104">
        <f t="shared" si="1016"/>
        <v>1209.432</v>
      </c>
      <c r="E2178" s="105">
        <f t="shared" si="1029"/>
        <v>1212.296</v>
      </c>
      <c r="F2178" s="106">
        <f t="shared" si="1030"/>
        <v>46409</v>
      </c>
      <c r="G2178" s="107">
        <f t="shared" si="1009"/>
        <v>2.3680537640811128E-3</v>
      </c>
      <c r="H2178" s="108">
        <f t="shared" si="1023"/>
        <v>46468</v>
      </c>
      <c r="I2178" s="108">
        <f t="shared" si="1010"/>
        <v>46468</v>
      </c>
      <c r="J2178" s="109">
        <f t="shared" si="1017"/>
        <v>20</v>
      </c>
      <c r="K2178" s="109">
        <f t="shared" si="1033"/>
        <v>3</v>
      </c>
      <c r="L2178" s="8">
        <f t="shared" si="1018"/>
        <v>1.0003548499999999</v>
      </c>
      <c r="M2178" s="110">
        <f t="shared" si="1032"/>
        <v>1.0023680500000001</v>
      </c>
      <c r="N2178" s="110">
        <f t="shared" si="1027"/>
        <v>1.4536659808305645</v>
      </c>
      <c r="O2178" s="103">
        <f t="shared" si="1031"/>
        <v>1.4541818099999999</v>
      </c>
      <c r="P2178" s="103">
        <f t="shared" si="1011"/>
        <v>67.586451170000004</v>
      </c>
      <c r="Q2178" s="11">
        <f t="shared" si="1026"/>
        <v>0</v>
      </c>
      <c r="R2178" s="7">
        <f t="shared" si="1019"/>
        <v>0</v>
      </c>
      <c r="S2178" s="8">
        <f t="shared" si="1012"/>
        <v>0</v>
      </c>
      <c r="T2178" s="113">
        <f t="shared" si="1020"/>
        <v>0.1047</v>
      </c>
      <c r="U2178" s="111">
        <f t="shared" si="1028"/>
        <v>3</v>
      </c>
      <c r="V2178" s="111">
        <v>252</v>
      </c>
      <c r="W2178" s="110">
        <f t="shared" si="1013"/>
        <v>1.0011861049999999</v>
      </c>
      <c r="X2178" s="103">
        <f t="shared" si="1014"/>
        <v>8.0164620000000006E-2</v>
      </c>
      <c r="Y2178" s="8">
        <f t="shared" si="1021"/>
        <v>0</v>
      </c>
      <c r="Z2178" s="114" t="str">
        <f t="shared" si="1024"/>
        <v>A+J=</v>
      </c>
      <c r="AA2178" s="108">
        <f t="shared" si="1025"/>
        <v>46468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>
        <f t="shared" si="1015"/>
        <v>46444</v>
      </c>
      <c r="B2179" s="103">
        <f t="shared" si="1008"/>
        <v>67.701364279999993</v>
      </c>
      <c r="C2179" s="103">
        <f t="shared" si="1022"/>
        <v>46.477304770000003</v>
      </c>
      <c r="D2179" s="104">
        <f t="shared" si="1016"/>
        <v>1209.432</v>
      </c>
      <c r="E2179" s="105">
        <f t="shared" si="1029"/>
        <v>1212.296</v>
      </c>
      <c r="F2179" s="106">
        <f t="shared" si="1030"/>
        <v>46409</v>
      </c>
      <c r="G2179" s="107">
        <f t="shared" si="1009"/>
        <v>2.3680537640811128E-3</v>
      </c>
      <c r="H2179" s="108">
        <f t="shared" si="1023"/>
        <v>46468</v>
      </c>
      <c r="I2179" s="108">
        <f t="shared" si="1010"/>
        <v>46468</v>
      </c>
      <c r="J2179" s="109">
        <f t="shared" si="1017"/>
        <v>20</v>
      </c>
      <c r="K2179" s="109">
        <f t="shared" si="1033"/>
        <v>4</v>
      </c>
      <c r="L2179" s="8">
        <f t="shared" si="1018"/>
        <v>1.0004731600000001</v>
      </c>
      <c r="M2179" s="110">
        <f t="shared" si="1032"/>
        <v>1.0023680500000001</v>
      </c>
      <c r="N2179" s="110">
        <f t="shared" si="1027"/>
        <v>1.4536659808305645</v>
      </c>
      <c r="O2179" s="103">
        <f t="shared" si="1031"/>
        <v>1.4543537900000001</v>
      </c>
      <c r="P2179" s="103">
        <f t="shared" si="1011"/>
        <v>67.594444339999995</v>
      </c>
      <c r="Q2179" s="11">
        <f t="shared" si="1026"/>
        <v>0</v>
      </c>
      <c r="R2179" s="7">
        <f t="shared" si="1019"/>
        <v>0</v>
      </c>
      <c r="S2179" s="8">
        <f t="shared" si="1012"/>
        <v>0</v>
      </c>
      <c r="T2179" s="113">
        <f t="shared" si="1020"/>
        <v>0.1047</v>
      </c>
      <c r="U2179" s="111">
        <f t="shared" si="1028"/>
        <v>4</v>
      </c>
      <c r="V2179" s="111">
        <v>252</v>
      </c>
      <c r="W2179" s="110">
        <f t="shared" si="1013"/>
        <v>1.001581786</v>
      </c>
      <c r="X2179" s="103">
        <f t="shared" si="1014"/>
        <v>0.10691994</v>
      </c>
      <c r="Y2179" s="8">
        <f t="shared" si="1021"/>
        <v>0</v>
      </c>
      <c r="Z2179" s="114" t="str">
        <f t="shared" si="1024"/>
        <v>A+J=</v>
      </c>
      <c r="AA2179" s="108">
        <f t="shared" si="1025"/>
        <v>46468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>
        <f t="shared" si="1015"/>
        <v>46445</v>
      </c>
      <c r="B2180" s="103">
        <f t="shared" si="1008"/>
        <v>67.736130630000005</v>
      </c>
      <c r="C2180" s="103">
        <f t="shared" si="1022"/>
        <v>46.477304770000003</v>
      </c>
      <c r="D2180" s="104">
        <f t="shared" si="1016"/>
        <v>1209.432</v>
      </c>
      <c r="E2180" s="105">
        <f t="shared" si="1029"/>
        <v>1212.296</v>
      </c>
      <c r="F2180" s="106">
        <f t="shared" si="1030"/>
        <v>46409</v>
      </c>
      <c r="G2180" s="107">
        <f t="shared" si="1009"/>
        <v>2.3680537640811128E-3</v>
      </c>
      <c r="H2180" s="108">
        <f t="shared" si="1023"/>
        <v>46468</v>
      </c>
      <c r="I2180" s="108">
        <f t="shared" si="1010"/>
        <v>46468</v>
      </c>
      <c r="J2180" s="109">
        <f t="shared" si="1017"/>
        <v>20</v>
      </c>
      <c r="K2180" s="109">
        <f t="shared" si="1033"/>
        <v>5</v>
      </c>
      <c r="L2180" s="8">
        <f t="shared" si="1018"/>
        <v>1.00059148</v>
      </c>
      <c r="M2180" s="110">
        <f t="shared" si="1032"/>
        <v>1.0023680500000001</v>
      </c>
      <c r="N2180" s="110">
        <f t="shared" si="1027"/>
        <v>1.4536659808305645</v>
      </c>
      <c r="O2180" s="103">
        <f t="shared" si="1031"/>
        <v>1.4545257899999999</v>
      </c>
      <c r="P2180" s="103">
        <f t="shared" si="1011"/>
        <v>67.602438430000007</v>
      </c>
      <c r="Q2180" s="11">
        <f t="shared" si="1026"/>
        <v>0</v>
      </c>
      <c r="R2180" s="7">
        <f t="shared" si="1019"/>
        <v>0</v>
      </c>
      <c r="S2180" s="8">
        <f t="shared" si="1012"/>
        <v>0</v>
      </c>
      <c r="T2180" s="113">
        <f t="shared" si="1020"/>
        <v>0.1047</v>
      </c>
      <c r="U2180" s="111">
        <f t="shared" si="1028"/>
        <v>5</v>
      </c>
      <c r="V2180" s="111">
        <v>252</v>
      </c>
      <c r="W2180" s="110">
        <f t="shared" si="1013"/>
        <v>1.001977624</v>
      </c>
      <c r="X2180" s="103">
        <f t="shared" si="1014"/>
        <v>0.13369220000000001</v>
      </c>
      <c r="Y2180" s="8">
        <f t="shared" si="1021"/>
        <v>0</v>
      </c>
      <c r="Z2180" s="114" t="str">
        <f t="shared" si="1024"/>
        <v>A+J=</v>
      </c>
      <c r="AA2180" s="108">
        <f t="shared" si="1025"/>
        <v>46468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>
        <f t="shared" si="1015"/>
        <v>46446</v>
      </c>
      <c r="B2181" s="103">
        <f t="shared" si="1008"/>
        <v>67.736130630000005</v>
      </c>
      <c r="C2181" s="103">
        <f t="shared" si="1022"/>
        <v>46.477304770000003</v>
      </c>
      <c r="D2181" s="104">
        <f t="shared" si="1016"/>
        <v>1209.432</v>
      </c>
      <c r="E2181" s="105">
        <f t="shared" si="1029"/>
        <v>1212.296</v>
      </c>
      <c r="F2181" s="106">
        <f t="shared" si="1030"/>
        <v>46409</v>
      </c>
      <c r="G2181" s="107">
        <f t="shared" si="1009"/>
        <v>2.3680537640811128E-3</v>
      </c>
      <c r="H2181" s="108">
        <f t="shared" si="1023"/>
        <v>46468</v>
      </c>
      <c r="I2181" s="108">
        <f t="shared" si="1010"/>
        <v>46468</v>
      </c>
      <c r="J2181" s="109">
        <f t="shared" si="1017"/>
        <v>20</v>
      </c>
      <c r="K2181" s="109">
        <f t="shared" si="1033"/>
        <v>5</v>
      </c>
      <c r="L2181" s="8">
        <f t="shared" si="1018"/>
        <v>1.00059148</v>
      </c>
      <c r="M2181" s="110">
        <f t="shared" si="1032"/>
        <v>1.0023680500000001</v>
      </c>
      <c r="N2181" s="110">
        <f t="shared" si="1027"/>
        <v>1.4536659808305645</v>
      </c>
      <c r="O2181" s="103">
        <f t="shared" si="1031"/>
        <v>1.4545257899999999</v>
      </c>
      <c r="P2181" s="103">
        <f t="shared" si="1011"/>
        <v>67.602438430000007</v>
      </c>
      <c r="Q2181" s="11">
        <f t="shared" si="1026"/>
        <v>0</v>
      </c>
      <c r="R2181" s="7">
        <f t="shared" si="1019"/>
        <v>0</v>
      </c>
      <c r="S2181" s="8">
        <f t="shared" si="1012"/>
        <v>0</v>
      </c>
      <c r="T2181" s="113">
        <f t="shared" si="1020"/>
        <v>0.1047</v>
      </c>
      <c r="U2181" s="111">
        <f t="shared" si="1028"/>
        <v>5</v>
      </c>
      <c r="V2181" s="111">
        <v>252</v>
      </c>
      <c r="W2181" s="110">
        <f t="shared" si="1013"/>
        <v>1.001977624</v>
      </c>
      <c r="X2181" s="103">
        <f t="shared" si="1014"/>
        <v>0.13369220000000001</v>
      </c>
      <c r="Y2181" s="8">
        <f t="shared" si="1021"/>
        <v>0</v>
      </c>
      <c r="Z2181" s="114" t="str">
        <f t="shared" si="1024"/>
        <v>A+J=</v>
      </c>
      <c r="AA2181" s="108">
        <f t="shared" si="1025"/>
        <v>46468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>
        <f t="shared" si="1015"/>
        <v>46447</v>
      </c>
      <c r="B2182" s="103">
        <f t="shared" si="1008"/>
        <v>67.736130630000005</v>
      </c>
      <c r="C2182" s="103">
        <f t="shared" si="1022"/>
        <v>46.477304770000003</v>
      </c>
      <c r="D2182" s="104">
        <f t="shared" si="1016"/>
        <v>1209.432</v>
      </c>
      <c r="E2182" s="105">
        <f t="shared" si="1029"/>
        <v>1212.296</v>
      </c>
      <c r="F2182" s="106">
        <f t="shared" si="1030"/>
        <v>46409</v>
      </c>
      <c r="G2182" s="107">
        <f t="shared" si="1009"/>
        <v>2.3680537640811128E-3</v>
      </c>
      <c r="H2182" s="108">
        <f t="shared" si="1023"/>
        <v>46468</v>
      </c>
      <c r="I2182" s="108">
        <f t="shared" si="1010"/>
        <v>46468</v>
      </c>
      <c r="J2182" s="109">
        <f t="shared" si="1017"/>
        <v>20</v>
      </c>
      <c r="K2182" s="109">
        <f t="shared" si="1033"/>
        <v>5</v>
      </c>
      <c r="L2182" s="8">
        <f t="shared" si="1018"/>
        <v>1.00059148</v>
      </c>
      <c r="M2182" s="110">
        <f t="shared" si="1032"/>
        <v>1.0023680500000001</v>
      </c>
      <c r="N2182" s="110">
        <f t="shared" si="1027"/>
        <v>1.4536659808305645</v>
      </c>
      <c r="O2182" s="103">
        <f t="shared" si="1031"/>
        <v>1.4545257899999999</v>
      </c>
      <c r="P2182" s="103">
        <f t="shared" si="1011"/>
        <v>67.602438430000007</v>
      </c>
      <c r="Q2182" s="11">
        <f t="shared" si="1026"/>
        <v>0</v>
      </c>
      <c r="R2182" s="7">
        <f t="shared" si="1019"/>
        <v>0</v>
      </c>
      <c r="S2182" s="8">
        <f t="shared" si="1012"/>
        <v>0</v>
      </c>
      <c r="T2182" s="113">
        <f t="shared" si="1020"/>
        <v>0.1047</v>
      </c>
      <c r="U2182" s="111">
        <f t="shared" si="1028"/>
        <v>5</v>
      </c>
      <c r="V2182" s="111">
        <v>252</v>
      </c>
      <c r="W2182" s="110">
        <f t="shared" si="1013"/>
        <v>1.001977624</v>
      </c>
      <c r="X2182" s="103">
        <f t="shared" si="1014"/>
        <v>0.13369220000000001</v>
      </c>
      <c r="Y2182" s="8">
        <f t="shared" si="1021"/>
        <v>0</v>
      </c>
      <c r="Z2182" s="114" t="str">
        <f t="shared" si="1024"/>
        <v>A+J=</v>
      </c>
      <c r="AA2182" s="108">
        <f t="shared" si="1025"/>
        <v>46468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>
        <f t="shared" si="1015"/>
        <v>46448</v>
      </c>
      <c r="B2183" s="103">
        <f t="shared" si="1008"/>
        <v>67.770915190000011</v>
      </c>
      <c r="C2183" s="103">
        <f t="shared" si="1022"/>
        <v>46.477304770000003</v>
      </c>
      <c r="D2183" s="104">
        <f t="shared" si="1016"/>
        <v>1209.432</v>
      </c>
      <c r="E2183" s="105">
        <f t="shared" si="1029"/>
        <v>1212.296</v>
      </c>
      <c r="F2183" s="106">
        <f t="shared" si="1030"/>
        <v>46409</v>
      </c>
      <c r="G2183" s="107">
        <f t="shared" si="1009"/>
        <v>2.3680537640811128E-3</v>
      </c>
      <c r="H2183" s="108">
        <f t="shared" si="1023"/>
        <v>46468</v>
      </c>
      <c r="I2183" s="108">
        <f t="shared" si="1010"/>
        <v>46468</v>
      </c>
      <c r="J2183" s="109">
        <f t="shared" si="1017"/>
        <v>20</v>
      </c>
      <c r="K2183" s="109">
        <f t="shared" si="1033"/>
        <v>6</v>
      </c>
      <c r="L2183" s="8">
        <f t="shared" si="1018"/>
        <v>1.00070982</v>
      </c>
      <c r="M2183" s="110">
        <f t="shared" si="1032"/>
        <v>1.0023680500000001</v>
      </c>
      <c r="N2183" s="110">
        <f t="shared" si="1027"/>
        <v>1.4536659808305645</v>
      </c>
      <c r="O2183" s="103">
        <f t="shared" si="1031"/>
        <v>1.45469782</v>
      </c>
      <c r="P2183" s="103">
        <f t="shared" si="1011"/>
        <v>67.610433920000006</v>
      </c>
      <c r="Q2183" s="11">
        <f t="shared" si="1026"/>
        <v>0</v>
      </c>
      <c r="R2183" s="7">
        <f t="shared" si="1019"/>
        <v>0</v>
      </c>
      <c r="S2183" s="8">
        <f t="shared" si="1012"/>
        <v>0</v>
      </c>
      <c r="T2183" s="113">
        <f t="shared" si="1020"/>
        <v>0.1047</v>
      </c>
      <c r="U2183" s="111">
        <f t="shared" si="1028"/>
        <v>6</v>
      </c>
      <c r="V2183" s="111">
        <v>252</v>
      </c>
      <c r="W2183" s="110">
        <f t="shared" si="1013"/>
        <v>1.0023736169999999</v>
      </c>
      <c r="X2183" s="103">
        <f t="shared" si="1014"/>
        <v>0.16048127000000001</v>
      </c>
      <c r="Y2183" s="8">
        <f t="shared" si="1021"/>
        <v>0</v>
      </c>
      <c r="Z2183" s="114" t="str">
        <f t="shared" si="1024"/>
        <v>A+J=</v>
      </c>
      <c r="AA2183" s="108">
        <f t="shared" si="1025"/>
        <v>46468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>
        <f t="shared" si="1015"/>
        <v>46449</v>
      </c>
      <c r="B2184" s="103">
        <f t="shared" si="1008"/>
        <v>67.805717700000002</v>
      </c>
      <c r="C2184" s="103">
        <f t="shared" si="1022"/>
        <v>46.477304770000003</v>
      </c>
      <c r="D2184" s="104">
        <f t="shared" si="1016"/>
        <v>1209.432</v>
      </c>
      <c r="E2184" s="105">
        <f t="shared" si="1029"/>
        <v>1212.296</v>
      </c>
      <c r="F2184" s="106">
        <f t="shared" si="1030"/>
        <v>46409</v>
      </c>
      <c r="G2184" s="107">
        <f t="shared" si="1009"/>
        <v>2.3680537640811128E-3</v>
      </c>
      <c r="H2184" s="108">
        <f t="shared" si="1023"/>
        <v>46468</v>
      </c>
      <c r="I2184" s="108">
        <f t="shared" si="1010"/>
        <v>46468</v>
      </c>
      <c r="J2184" s="109">
        <f t="shared" si="1017"/>
        <v>20</v>
      </c>
      <c r="K2184" s="109">
        <f t="shared" si="1033"/>
        <v>7</v>
      </c>
      <c r="L2184" s="8">
        <f t="shared" si="1018"/>
        <v>1.0008281800000001</v>
      </c>
      <c r="M2184" s="110">
        <f t="shared" si="1032"/>
        <v>1.0023680500000001</v>
      </c>
      <c r="N2184" s="110">
        <f t="shared" si="1027"/>
        <v>1.4536659808305645</v>
      </c>
      <c r="O2184" s="103">
        <f t="shared" si="1031"/>
        <v>1.45486987</v>
      </c>
      <c r="P2184" s="103">
        <f t="shared" si="1011"/>
        <v>67.618430340000003</v>
      </c>
      <c r="Q2184" s="11">
        <f t="shared" si="1026"/>
        <v>0</v>
      </c>
      <c r="R2184" s="7">
        <f t="shared" si="1019"/>
        <v>0</v>
      </c>
      <c r="S2184" s="8">
        <f t="shared" si="1012"/>
        <v>0</v>
      </c>
      <c r="T2184" s="113">
        <f t="shared" si="1020"/>
        <v>0.1047</v>
      </c>
      <c r="U2184" s="111">
        <f t="shared" si="1028"/>
        <v>7</v>
      </c>
      <c r="V2184" s="111">
        <v>252</v>
      </c>
      <c r="W2184" s="110">
        <f t="shared" si="1013"/>
        <v>1.0027697680000001</v>
      </c>
      <c r="X2184" s="103">
        <f t="shared" si="1014"/>
        <v>0.18728736000000001</v>
      </c>
      <c r="Y2184" s="8">
        <f t="shared" si="1021"/>
        <v>0</v>
      </c>
      <c r="Z2184" s="114" t="str">
        <f t="shared" si="1024"/>
        <v>A+J=</v>
      </c>
      <c r="AA2184" s="108">
        <f t="shared" si="1025"/>
        <v>46468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>
        <f t="shared" si="1015"/>
        <v>46450</v>
      </c>
      <c r="B2185" s="103">
        <f t="shared" si="1008"/>
        <v>67.840537570000009</v>
      </c>
      <c r="C2185" s="103">
        <f t="shared" si="1022"/>
        <v>46.477304770000003</v>
      </c>
      <c r="D2185" s="104">
        <f t="shared" si="1016"/>
        <v>1209.432</v>
      </c>
      <c r="E2185" s="105">
        <f t="shared" si="1029"/>
        <v>1212.296</v>
      </c>
      <c r="F2185" s="106">
        <f t="shared" si="1030"/>
        <v>46409</v>
      </c>
      <c r="G2185" s="107">
        <f t="shared" si="1009"/>
        <v>2.3680537640811128E-3</v>
      </c>
      <c r="H2185" s="108">
        <f t="shared" si="1023"/>
        <v>46468</v>
      </c>
      <c r="I2185" s="108">
        <f t="shared" si="1010"/>
        <v>46468</v>
      </c>
      <c r="J2185" s="109">
        <f t="shared" si="1017"/>
        <v>20</v>
      </c>
      <c r="K2185" s="109">
        <f t="shared" si="1033"/>
        <v>8</v>
      </c>
      <c r="L2185" s="8">
        <f t="shared" si="1018"/>
        <v>1.0009465399999999</v>
      </c>
      <c r="M2185" s="110">
        <f t="shared" si="1032"/>
        <v>1.0023680500000001</v>
      </c>
      <c r="N2185" s="110">
        <f t="shared" si="1027"/>
        <v>1.4536659808305645</v>
      </c>
      <c r="O2185" s="103">
        <f t="shared" si="1031"/>
        <v>1.4550419299999999</v>
      </c>
      <c r="P2185" s="103">
        <f t="shared" si="1011"/>
        <v>67.626427230000004</v>
      </c>
      <c r="Q2185" s="11">
        <f t="shared" si="1026"/>
        <v>0</v>
      </c>
      <c r="R2185" s="7">
        <f t="shared" si="1019"/>
        <v>0</v>
      </c>
      <c r="S2185" s="8">
        <f t="shared" si="1012"/>
        <v>0</v>
      </c>
      <c r="T2185" s="113">
        <f t="shared" si="1020"/>
        <v>0.1047</v>
      </c>
      <c r="U2185" s="111">
        <f t="shared" si="1028"/>
        <v>8</v>
      </c>
      <c r="V2185" s="111">
        <v>252</v>
      </c>
      <c r="W2185" s="110">
        <f t="shared" si="1013"/>
        <v>1.003166075</v>
      </c>
      <c r="X2185" s="103">
        <f t="shared" si="1014"/>
        <v>0.21411034000000001</v>
      </c>
      <c r="Y2185" s="8">
        <f t="shared" si="1021"/>
        <v>0</v>
      </c>
      <c r="Z2185" s="114" t="str">
        <f t="shared" si="1024"/>
        <v>A+J=</v>
      </c>
      <c r="AA2185" s="108">
        <f t="shared" si="1025"/>
        <v>46468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>
        <f t="shared" si="1015"/>
        <v>46451</v>
      </c>
      <c r="B2186" s="103">
        <f t="shared" ref="B2186:B2249" si="1034">(P2186+X2186)</f>
        <v>67.875376179999989</v>
      </c>
      <c r="C2186" s="103">
        <f t="shared" si="1022"/>
        <v>46.477304770000003</v>
      </c>
      <c r="D2186" s="104">
        <f t="shared" si="1016"/>
        <v>1209.432</v>
      </c>
      <c r="E2186" s="105">
        <f t="shared" si="1029"/>
        <v>1212.296</v>
      </c>
      <c r="F2186" s="106">
        <f t="shared" si="1030"/>
        <v>46409</v>
      </c>
      <c r="G2186" s="107">
        <f t="shared" ref="G2186:G2249" si="1035">(E2186/D2186)-1</f>
        <v>2.3680537640811128E-3</v>
      </c>
      <c r="H2186" s="108">
        <f t="shared" si="1023"/>
        <v>46468</v>
      </c>
      <c r="I2186" s="108">
        <f t="shared" ref="I2186:I2249" si="1036">IF(A2186&gt;I2185,H2186,I2185)</f>
        <v>46468</v>
      </c>
      <c r="J2186" s="109">
        <f t="shared" si="1017"/>
        <v>20</v>
      </c>
      <c r="K2186" s="109">
        <f t="shared" si="1033"/>
        <v>9</v>
      </c>
      <c r="L2186" s="8">
        <f t="shared" si="1018"/>
        <v>1.0010649300000001</v>
      </c>
      <c r="M2186" s="110">
        <f t="shared" si="1032"/>
        <v>1.0023680500000001</v>
      </c>
      <c r="N2186" s="110">
        <f t="shared" si="1027"/>
        <v>1.4536659808305645</v>
      </c>
      <c r="O2186" s="103">
        <f t="shared" si="1031"/>
        <v>1.45521403</v>
      </c>
      <c r="P2186" s="103">
        <f t="shared" ref="P2186:P2249" si="1037">TRUNC(C2186*O2186,8)</f>
        <v>67.634425969999995</v>
      </c>
      <c r="Q2186" s="11">
        <f t="shared" si="1026"/>
        <v>0</v>
      </c>
      <c r="R2186" s="7">
        <f t="shared" si="1019"/>
        <v>0</v>
      </c>
      <c r="S2186" s="8">
        <f t="shared" ref="S2186:S2249" si="1038">IF(R2186&gt;0,TRUNC(R2186*P2186,8),0)</f>
        <v>0</v>
      </c>
      <c r="T2186" s="113">
        <f t="shared" si="1020"/>
        <v>0.1047</v>
      </c>
      <c r="U2186" s="111">
        <f t="shared" si="1028"/>
        <v>9</v>
      </c>
      <c r="V2186" s="111">
        <v>252</v>
      </c>
      <c r="W2186" s="110">
        <f t="shared" ref="W2186:W2249" si="1039">ROUND((1+T2186)^TRUNC((U2186/V2186),9),9)</f>
        <v>1.0035625379999999</v>
      </c>
      <c r="X2186" s="103">
        <f t="shared" ref="X2186:X2249" si="1040">TRUNC((P2186*(W2186-1)),8)</f>
        <v>0.24095021</v>
      </c>
      <c r="Y2186" s="8">
        <f t="shared" si="1021"/>
        <v>0</v>
      </c>
      <c r="Z2186" s="114" t="str">
        <f t="shared" si="1024"/>
        <v>A+J=</v>
      </c>
      <c r="AA2186" s="108">
        <f t="shared" si="1025"/>
        <v>46468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>
        <f t="shared" ref="A2187:A2250" si="1041">(A2186+1)</f>
        <v>46452</v>
      </c>
      <c r="B2187" s="103">
        <f t="shared" si="1034"/>
        <v>67.910231759999988</v>
      </c>
      <c r="C2187" s="103">
        <f t="shared" si="1022"/>
        <v>46.477304770000003</v>
      </c>
      <c r="D2187" s="104">
        <f t="shared" ref="D2187:D2250" si="1042">IF(E2187=E2186,D2186,E2186)</f>
        <v>1209.432</v>
      </c>
      <c r="E2187" s="105">
        <f t="shared" si="1029"/>
        <v>1212.296</v>
      </c>
      <c r="F2187" s="106">
        <f t="shared" si="1030"/>
        <v>46409</v>
      </c>
      <c r="G2187" s="107">
        <f t="shared" si="1035"/>
        <v>2.3680537640811128E-3</v>
      </c>
      <c r="H2187" s="108">
        <f t="shared" si="1023"/>
        <v>46468</v>
      </c>
      <c r="I2187" s="108">
        <f t="shared" si="1036"/>
        <v>46468</v>
      </c>
      <c r="J2187" s="109">
        <f t="shared" ref="J2187:J2250" si="1043">IF(I2187=I2186,J2186,NETWORKDAYS(I2186,I2187,$AD$171:$AD$502)-1)</f>
        <v>20</v>
      </c>
      <c r="K2187" s="109">
        <f t="shared" si="1033"/>
        <v>10</v>
      </c>
      <c r="L2187" s="8">
        <f t="shared" ref="L2187:L2250" si="1044">IF(E2187&lt;D2187,1,TRUNC((E2187/D2187)^TRUNC((K2187/J2187),9),8))</f>
        <v>1.00118332</v>
      </c>
      <c r="M2187" s="110">
        <f t="shared" si="1032"/>
        <v>1.0023680500000001</v>
      </c>
      <c r="N2187" s="110">
        <f t="shared" si="1027"/>
        <v>1.4536659808305645</v>
      </c>
      <c r="O2187" s="103">
        <f t="shared" si="1031"/>
        <v>1.4553861299999999</v>
      </c>
      <c r="P2187" s="103">
        <f t="shared" si="1037"/>
        <v>67.642424719999994</v>
      </c>
      <c r="Q2187" s="11">
        <f t="shared" si="1026"/>
        <v>0</v>
      </c>
      <c r="R2187" s="7">
        <f t="shared" ref="R2187:R2250" si="1045">IF(Q2187&gt;0,VLOOKUP($A2187,$AD$10:$AI$165,6),0)</f>
        <v>0</v>
      </c>
      <c r="S2187" s="8">
        <f t="shared" si="1038"/>
        <v>0</v>
      </c>
      <c r="T2187" s="113">
        <f t="shared" ref="T2187:T2250" si="1046">(T2186)</f>
        <v>0.1047</v>
      </c>
      <c r="U2187" s="111">
        <f t="shared" si="1028"/>
        <v>10</v>
      </c>
      <c r="V2187" s="111">
        <v>252</v>
      </c>
      <c r="W2187" s="110">
        <f t="shared" si="1039"/>
        <v>1.003959158</v>
      </c>
      <c r="X2187" s="103">
        <f t="shared" si="1040"/>
        <v>0.26780704</v>
      </c>
      <c r="Y2187" s="8">
        <f t="shared" ref="Y2187:Y2250" si="1047">IF(Z2187="INCORPJ=",0,IF(Q2187&gt;0,S2187+X2187,0))</f>
        <v>0</v>
      </c>
      <c r="Z2187" s="114" t="str">
        <f t="shared" si="1024"/>
        <v>A+J=</v>
      </c>
      <c r="AA2187" s="108">
        <f t="shared" si="1025"/>
        <v>46468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>
        <f t="shared" si="1041"/>
        <v>46453</v>
      </c>
      <c r="B2188" s="103">
        <f t="shared" si="1034"/>
        <v>67.910231759999988</v>
      </c>
      <c r="C2188" s="103">
        <f t="shared" ref="C2188:C2251" si="1048">TRUNC(IF(Q2187&gt;0,VLOOKUP(A2187,$AD$12:$AE$165,2),C2187),8)</f>
        <v>46.477304770000003</v>
      </c>
      <c r="D2188" s="104">
        <f t="shared" si="1042"/>
        <v>1209.432</v>
      </c>
      <c r="E2188" s="105">
        <f t="shared" si="1029"/>
        <v>1212.296</v>
      </c>
      <c r="F2188" s="106">
        <f t="shared" si="1030"/>
        <v>46409</v>
      </c>
      <c r="G2188" s="107">
        <f t="shared" si="1035"/>
        <v>2.3680537640811128E-3</v>
      </c>
      <c r="H2188" s="108">
        <f t="shared" ref="H2188:H2251" si="1049">IF(DAY(A2188)=H$9,VLOOKUP(A2188,AH$118:AN$450,4),H2187)</f>
        <v>46468</v>
      </c>
      <c r="I2188" s="108">
        <f t="shared" si="1036"/>
        <v>46468</v>
      </c>
      <c r="J2188" s="109">
        <f t="shared" si="1043"/>
        <v>20</v>
      </c>
      <c r="K2188" s="109">
        <f t="shared" si="1033"/>
        <v>10</v>
      </c>
      <c r="L2188" s="8">
        <f t="shared" si="1044"/>
        <v>1.00118332</v>
      </c>
      <c r="M2188" s="110">
        <f t="shared" si="1032"/>
        <v>1.0023680500000001</v>
      </c>
      <c r="N2188" s="110">
        <f t="shared" si="1027"/>
        <v>1.4536659808305645</v>
      </c>
      <c r="O2188" s="103">
        <f t="shared" si="1031"/>
        <v>1.4553861299999999</v>
      </c>
      <c r="P2188" s="103">
        <f t="shared" si="1037"/>
        <v>67.642424719999994</v>
      </c>
      <c r="Q2188" s="11">
        <f t="shared" si="1026"/>
        <v>0</v>
      </c>
      <c r="R2188" s="7">
        <f t="shared" si="1045"/>
        <v>0</v>
      </c>
      <c r="S2188" s="8">
        <f t="shared" si="1038"/>
        <v>0</v>
      </c>
      <c r="T2188" s="113">
        <f t="shared" si="1046"/>
        <v>0.1047</v>
      </c>
      <c r="U2188" s="111">
        <f t="shared" si="1028"/>
        <v>10</v>
      </c>
      <c r="V2188" s="111">
        <v>252</v>
      </c>
      <c r="W2188" s="110">
        <f t="shared" si="1039"/>
        <v>1.003959158</v>
      </c>
      <c r="X2188" s="103">
        <f t="shared" si="1040"/>
        <v>0.26780704</v>
      </c>
      <c r="Y2188" s="8">
        <f t="shared" si="1047"/>
        <v>0</v>
      </c>
      <c r="Z2188" s="114" t="str">
        <f t="shared" ref="Z2188:Z2251" si="1050">IF($Q2187&gt;0,VLOOKUP($A2187,$AD$10:$AM$165,9),Z2187)</f>
        <v>A+J=</v>
      </c>
      <c r="AA2188" s="108">
        <f t="shared" ref="AA2188:AA2251" si="1051">IF($Q2187&gt;0,VLOOKUP($A2187,$AD$10:$AM$165,10),AA2187)</f>
        <v>46468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>
        <f t="shared" si="1041"/>
        <v>46454</v>
      </c>
      <c r="B2189" s="103">
        <f t="shared" si="1034"/>
        <v>67.910231759999988</v>
      </c>
      <c r="C2189" s="103">
        <f t="shared" si="1048"/>
        <v>46.477304770000003</v>
      </c>
      <c r="D2189" s="104">
        <f t="shared" si="1042"/>
        <v>1209.432</v>
      </c>
      <c r="E2189" s="105">
        <f t="shared" si="1029"/>
        <v>1212.296</v>
      </c>
      <c r="F2189" s="106">
        <f t="shared" si="1030"/>
        <v>46409</v>
      </c>
      <c r="G2189" s="107">
        <f t="shared" si="1035"/>
        <v>2.3680537640811128E-3</v>
      </c>
      <c r="H2189" s="108">
        <f t="shared" si="1049"/>
        <v>46468</v>
      </c>
      <c r="I2189" s="108">
        <f t="shared" si="1036"/>
        <v>46468</v>
      </c>
      <c r="J2189" s="109">
        <f t="shared" si="1043"/>
        <v>20</v>
      </c>
      <c r="K2189" s="109">
        <f t="shared" si="1033"/>
        <v>10</v>
      </c>
      <c r="L2189" s="8">
        <f t="shared" si="1044"/>
        <v>1.00118332</v>
      </c>
      <c r="M2189" s="110">
        <f t="shared" si="1032"/>
        <v>1.0023680500000001</v>
      </c>
      <c r="N2189" s="110">
        <f t="shared" si="1027"/>
        <v>1.4536659808305645</v>
      </c>
      <c r="O2189" s="103">
        <f t="shared" si="1031"/>
        <v>1.4553861299999999</v>
      </c>
      <c r="P2189" s="103">
        <f t="shared" si="1037"/>
        <v>67.642424719999994</v>
      </c>
      <c r="Q2189" s="11">
        <f t="shared" ref="Q2189:Q2252" si="1052">IF(VLOOKUP(A2189,AD$10:AK$165,8)=VLOOKUP(A2188,AD$10:AK$165,8),0,VLOOKUP(A2189,AD$10:AK$165,8))</f>
        <v>0</v>
      </c>
      <c r="R2189" s="7">
        <f t="shared" si="1045"/>
        <v>0</v>
      </c>
      <c r="S2189" s="8">
        <f t="shared" si="1038"/>
        <v>0</v>
      </c>
      <c r="T2189" s="113">
        <f t="shared" si="1046"/>
        <v>0.1047</v>
      </c>
      <c r="U2189" s="111">
        <f t="shared" si="1028"/>
        <v>10</v>
      </c>
      <c r="V2189" s="111">
        <v>252</v>
      </c>
      <c r="W2189" s="110">
        <f t="shared" si="1039"/>
        <v>1.003959158</v>
      </c>
      <c r="X2189" s="103">
        <f t="shared" si="1040"/>
        <v>0.26780704</v>
      </c>
      <c r="Y2189" s="8">
        <f t="shared" si="1047"/>
        <v>0</v>
      </c>
      <c r="Z2189" s="114" t="str">
        <f t="shared" si="1050"/>
        <v>A+J=</v>
      </c>
      <c r="AA2189" s="108">
        <f t="shared" si="1051"/>
        <v>46468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>
        <f t="shared" si="1041"/>
        <v>46455</v>
      </c>
      <c r="B2190" s="103">
        <f t="shared" si="1034"/>
        <v>67.945105710000007</v>
      </c>
      <c r="C2190" s="103">
        <f t="shared" si="1048"/>
        <v>46.477304770000003</v>
      </c>
      <c r="D2190" s="104">
        <f t="shared" si="1042"/>
        <v>1209.432</v>
      </c>
      <c r="E2190" s="105">
        <f t="shared" si="1029"/>
        <v>1212.296</v>
      </c>
      <c r="F2190" s="106">
        <f t="shared" si="1030"/>
        <v>46409</v>
      </c>
      <c r="G2190" s="107">
        <f t="shared" si="1035"/>
        <v>2.3680537640811128E-3</v>
      </c>
      <c r="H2190" s="108">
        <f t="shared" si="1049"/>
        <v>46468</v>
      </c>
      <c r="I2190" s="108">
        <f t="shared" si="1036"/>
        <v>46468</v>
      </c>
      <c r="J2190" s="109">
        <f t="shared" si="1043"/>
        <v>20</v>
      </c>
      <c r="K2190" s="109">
        <f t="shared" si="1033"/>
        <v>11</v>
      </c>
      <c r="L2190" s="8">
        <f t="shared" si="1044"/>
        <v>1.00130173</v>
      </c>
      <c r="M2190" s="110">
        <f t="shared" si="1032"/>
        <v>1.0023680500000001</v>
      </c>
      <c r="N2190" s="110">
        <f t="shared" si="1027"/>
        <v>1.4536659808305645</v>
      </c>
      <c r="O2190" s="103">
        <f t="shared" si="1031"/>
        <v>1.4555582600000001</v>
      </c>
      <c r="P2190" s="103">
        <f t="shared" si="1037"/>
        <v>67.650424860000001</v>
      </c>
      <c r="Q2190" s="11">
        <f t="shared" si="1052"/>
        <v>0</v>
      </c>
      <c r="R2190" s="7">
        <f t="shared" si="1045"/>
        <v>0</v>
      </c>
      <c r="S2190" s="8">
        <f t="shared" si="1038"/>
        <v>0</v>
      </c>
      <c r="T2190" s="113">
        <f t="shared" si="1046"/>
        <v>0.1047</v>
      </c>
      <c r="U2190" s="111">
        <f t="shared" si="1028"/>
        <v>11</v>
      </c>
      <c r="V2190" s="111">
        <v>252</v>
      </c>
      <c r="W2190" s="110">
        <f t="shared" si="1039"/>
        <v>1.004355935</v>
      </c>
      <c r="X2190" s="103">
        <f t="shared" si="1040"/>
        <v>0.29468084999999999</v>
      </c>
      <c r="Y2190" s="8">
        <f t="shared" si="1047"/>
        <v>0</v>
      </c>
      <c r="Z2190" s="114" t="str">
        <f t="shared" si="1050"/>
        <v>A+J=</v>
      </c>
      <c r="AA2190" s="108">
        <f t="shared" si="1051"/>
        <v>46468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>
        <f t="shared" si="1041"/>
        <v>46456</v>
      </c>
      <c r="B2191" s="103">
        <f t="shared" si="1034"/>
        <v>67.979997549999993</v>
      </c>
      <c r="C2191" s="103">
        <f t="shared" si="1048"/>
        <v>46.477304770000003</v>
      </c>
      <c r="D2191" s="104">
        <f t="shared" si="1042"/>
        <v>1209.432</v>
      </c>
      <c r="E2191" s="105">
        <f t="shared" si="1029"/>
        <v>1212.296</v>
      </c>
      <c r="F2191" s="106">
        <f t="shared" si="1030"/>
        <v>46409</v>
      </c>
      <c r="G2191" s="107">
        <f t="shared" si="1035"/>
        <v>2.3680537640811128E-3</v>
      </c>
      <c r="H2191" s="108">
        <f t="shared" si="1049"/>
        <v>46468</v>
      </c>
      <c r="I2191" s="108">
        <f t="shared" si="1036"/>
        <v>46468</v>
      </c>
      <c r="J2191" s="109">
        <f t="shared" si="1043"/>
        <v>20</v>
      </c>
      <c r="K2191" s="109">
        <f t="shared" si="1033"/>
        <v>12</v>
      </c>
      <c r="L2191" s="8">
        <f t="shared" si="1044"/>
        <v>1.0014201599999999</v>
      </c>
      <c r="M2191" s="110">
        <f t="shared" si="1032"/>
        <v>1.0023680500000001</v>
      </c>
      <c r="N2191" s="110">
        <f t="shared" si="1027"/>
        <v>1.4536659808305645</v>
      </c>
      <c r="O2191" s="103">
        <f t="shared" si="1031"/>
        <v>1.4557304099999999</v>
      </c>
      <c r="P2191" s="103">
        <f t="shared" si="1037"/>
        <v>67.658425919999999</v>
      </c>
      <c r="Q2191" s="11">
        <f t="shared" si="1052"/>
        <v>0</v>
      </c>
      <c r="R2191" s="7">
        <f t="shared" si="1045"/>
        <v>0</v>
      </c>
      <c r="S2191" s="8">
        <f t="shared" si="1038"/>
        <v>0</v>
      </c>
      <c r="T2191" s="113">
        <f t="shared" si="1046"/>
        <v>0.1047</v>
      </c>
      <c r="U2191" s="111">
        <f t="shared" si="1028"/>
        <v>12</v>
      </c>
      <c r="V2191" s="111">
        <v>252</v>
      </c>
      <c r="W2191" s="110">
        <f t="shared" si="1039"/>
        <v>1.004752869</v>
      </c>
      <c r="X2191" s="103">
        <f t="shared" si="1040"/>
        <v>0.32157163</v>
      </c>
      <c r="Y2191" s="8">
        <f t="shared" si="1047"/>
        <v>0</v>
      </c>
      <c r="Z2191" s="114" t="str">
        <f t="shared" si="1050"/>
        <v>A+J=</v>
      </c>
      <c r="AA2191" s="108">
        <f t="shared" si="1051"/>
        <v>46468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>
        <f t="shared" si="1041"/>
        <v>46457</v>
      </c>
      <c r="B2192" s="103">
        <f t="shared" si="1034"/>
        <v>68.014906849999988</v>
      </c>
      <c r="C2192" s="103">
        <f t="shared" si="1048"/>
        <v>46.477304770000003</v>
      </c>
      <c r="D2192" s="104">
        <f t="shared" si="1042"/>
        <v>1209.432</v>
      </c>
      <c r="E2192" s="105">
        <f t="shared" si="1029"/>
        <v>1212.296</v>
      </c>
      <c r="F2192" s="106">
        <f t="shared" si="1030"/>
        <v>46409</v>
      </c>
      <c r="G2192" s="107">
        <f t="shared" si="1035"/>
        <v>2.3680537640811128E-3</v>
      </c>
      <c r="H2192" s="108">
        <f t="shared" si="1049"/>
        <v>46468</v>
      </c>
      <c r="I2192" s="108">
        <f t="shared" si="1036"/>
        <v>46468</v>
      </c>
      <c r="J2192" s="109">
        <f t="shared" si="1043"/>
        <v>20</v>
      </c>
      <c r="K2192" s="109">
        <f t="shared" si="1033"/>
        <v>13</v>
      </c>
      <c r="L2192" s="8">
        <f t="shared" si="1044"/>
        <v>1.00153859</v>
      </c>
      <c r="M2192" s="110">
        <f t="shared" si="1032"/>
        <v>1.0023680500000001</v>
      </c>
      <c r="N2192" s="110">
        <f t="shared" si="1027"/>
        <v>1.4536659808305645</v>
      </c>
      <c r="O2192" s="103">
        <f t="shared" si="1031"/>
        <v>1.4559025699999999</v>
      </c>
      <c r="P2192" s="103">
        <f t="shared" si="1037"/>
        <v>67.666427459999994</v>
      </c>
      <c r="Q2192" s="11">
        <f t="shared" si="1052"/>
        <v>0</v>
      </c>
      <c r="R2192" s="7">
        <f t="shared" si="1045"/>
        <v>0</v>
      </c>
      <c r="S2192" s="8">
        <f t="shared" si="1038"/>
        <v>0</v>
      </c>
      <c r="T2192" s="113">
        <f t="shared" si="1046"/>
        <v>0.1047</v>
      </c>
      <c r="U2192" s="111">
        <f t="shared" si="1028"/>
        <v>13</v>
      </c>
      <c r="V2192" s="111">
        <v>252</v>
      </c>
      <c r="W2192" s="110">
        <f t="shared" si="1039"/>
        <v>1.00514996</v>
      </c>
      <c r="X2192" s="103">
        <f t="shared" si="1040"/>
        <v>0.34847939</v>
      </c>
      <c r="Y2192" s="8">
        <f t="shared" si="1047"/>
        <v>0</v>
      </c>
      <c r="Z2192" s="114" t="str">
        <f t="shared" si="1050"/>
        <v>A+J=</v>
      </c>
      <c r="AA2192" s="108">
        <f t="shared" si="1051"/>
        <v>46468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>
        <f t="shared" si="1041"/>
        <v>46458</v>
      </c>
      <c r="B2193" s="103">
        <f t="shared" si="1034"/>
        <v>68.049834450000006</v>
      </c>
      <c r="C2193" s="103">
        <f t="shared" si="1048"/>
        <v>46.477304770000003</v>
      </c>
      <c r="D2193" s="104">
        <f t="shared" si="1042"/>
        <v>1209.432</v>
      </c>
      <c r="E2193" s="105">
        <f t="shared" si="1029"/>
        <v>1212.296</v>
      </c>
      <c r="F2193" s="106">
        <f t="shared" si="1030"/>
        <v>46409</v>
      </c>
      <c r="G2193" s="107">
        <f t="shared" si="1035"/>
        <v>2.3680537640811128E-3</v>
      </c>
      <c r="H2193" s="108">
        <f t="shared" si="1049"/>
        <v>46468</v>
      </c>
      <c r="I2193" s="108">
        <f t="shared" si="1036"/>
        <v>46468</v>
      </c>
      <c r="J2193" s="109">
        <f t="shared" si="1043"/>
        <v>20</v>
      </c>
      <c r="K2193" s="109">
        <f t="shared" si="1033"/>
        <v>14</v>
      </c>
      <c r="L2193" s="8">
        <f t="shared" si="1044"/>
        <v>1.00165704</v>
      </c>
      <c r="M2193" s="110">
        <f t="shared" si="1032"/>
        <v>1.0023680500000001</v>
      </c>
      <c r="N2193" s="110">
        <f t="shared" si="1027"/>
        <v>1.4536659808305645</v>
      </c>
      <c r="O2193" s="103">
        <f t="shared" si="1031"/>
        <v>1.4560747599999999</v>
      </c>
      <c r="P2193" s="103">
        <f t="shared" si="1037"/>
        <v>67.674430380000004</v>
      </c>
      <c r="Q2193" s="11">
        <f t="shared" si="1052"/>
        <v>0</v>
      </c>
      <c r="R2193" s="7">
        <f t="shared" si="1045"/>
        <v>0</v>
      </c>
      <c r="S2193" s="8">
        <f t="shared" si="1038"/>
        <v>0</v>
      </c>
      <c r="T2193" s="113">
        <f t="shared" si="1046"/>
        <v>0.1047</v>
      </c>
      <c r="U2193" s="111">
        <f t="shared" si="1028"/>
        <v>14</v>
      </c>
      <c r="V2193" s="111">
        <v>252</v>
      </c>
      <c r="W2193" s="110">
        <f t="shared" si="1039"/>
        <v>1.005547207</v>
      </c>
      <c r="X2193" s="103">
        <f t="shared" si="1040"/>
        <v>0.37540406999999998</v>
      </c>
      <c r="Y2193" s="8">
        <f t="shared" si="1047"/>
        <v>0</v>
      </c>
      <c r="Z2193" s="114" t="str">
        <f t="shared" si="1050"/>
        <v>A+J=</v>
      </c>
      <c r="AA2193" s="108">
        <f t="shared" si="1051"/>
        <v>46468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>
        <f t="shared" si="1041"/>
        <v>46459</v>
      </c>
      <c r="B2194" s="103">
        <f t="shared" si="1034"/>
        <v>68.084780050000006</v>
      </c>
      <c r="C2194" s="103">
        <f t="shared" si="1048"/>
        <v>46.477304770000003</v>
      </c>
      <c r="D2194" s="104">
        <f t="shared" si="1042"/>
        <v>1209.432</v>
      </c>
      <c r="E2194" s="105">
        <f t="shared" si="1029"/>
        <v>1212.296</v>
      </c>
      <c r="F2194" s="106">
        <f t="shared" si="1030"/>
        <v>46409</v>
      </c>
      <c r="G2194" s="107">
        <f t="shared" si="1035"/>
        <v>2.3680537640811128E-3</v>
      </c>
      <c r="H2194" s="108">
        <f t="shared" si="1049"/>
        <v>46468</v>
      </c>
      <c r="I2194" s="108">
        <f t="shared" si="1036"/>
        <v>46468</v>
      </c>
      <c r="J2194" s="109">
        <f t="shared" si="1043"/>
        <v>20</v>
      </c>
      <c r="K2194" s="109">
        <f t="shared" si="1033"/>
        <v>15</v>
      </c>
      <c r="L2194" s="8">
        <f t="shared" si="1044"/>
        <v>1.0017755100000001</v>
      </c>
      <c r="M2194" s="110">
        <f t="shared" si="1032"/>
        <v>1.0023680500000001</v>
      </c>
      <c r="N2194" s="110">
        <f t="shared" si="1027"/>
        <v>1.4536659808305645</v>
      </c>
      <c r="O2194" s="103">
        <f t="shared" si="1031"/>
        <v>1.45624697</v>
      </c>
      <c r="P2194" s="103">
        <f t="shared" si="1037"/>
        <v>67.682434240000006</v>
      </c>
      <c r="Q2194" s="11">
        <f t="shared" si="1052"/>
        <v>0</v>
      </c>
      <c r="R2194" s="7">
        <f t="shared" si="1045"/>
        <v>0</v>
      </c>
      <c r="S2194" s="8">
        <f t="shared" si="1038"/>
        <v>0</v>
      </c>
      <c r="T2194" s="113">
        <f t="shared" si="1046"/>
        <v>0.1047</v>
      </c>
      <c r="U2194" s="111">
        <f t="shared" si="1028"/>
        <v>15</v>
      </c>
      <c r="V2194" s="111">
        <v>252</v>
      </c>
      <c r="W2194" s="110">
        <f t="shared" si="1039"/>
        <v>1.005944612</v>
      </c>
      <c r="X2194" s="103">
        <f t="shared" si="1040"/>
        <v>0.40234581000000003</v>
      </c>
      <c r="Y2194" s="8">
        <f t="shared" si="1047"/>
        <v>0</v>
      </c>
      <c r="Z2194" s="114" t="str">
        <f t="shared" si="1050"/>
        <v>A+J=</v>
      </c>
      <c r="AA2194" s="108">
        <f t="shared" si="1051"/>
        <v>46468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>
        <f t="shared" si="1041"/>
        <v>46460</v>
      </c>
      <c r="B2195" s="103">
        <f t="shared" si="1034"/>
        <v>68.084780050000006</v>
      </c>
      <c r="C2195" s="103">
        <f t="shared" si="1048"/>
        <v>46.477304770000003</v>
      </c>
      <c r="D2195" s="104">
        <f t="shared" si="1042"/>
        <v>1209.432</v>
      </c>
      <c r="E2195" s="105">
        <f t="shared" si="1029"/>
        <v>1212.296</v>
      </c>
      <c r="F2195" s="106">
        <f t="shared" si="1030"/>
        <v>46409</v>
      </c>
      <c r="G2195" s="107">
        <f t="shared" si="1035"/>
        <v>2.3680537640811128E-3</v>
      </c>
      <c r="H2195" s="108">
        <f t="shared" si="1049"/>
        <v>46468</v>
      </c>
      <c r="I2195" s="108">
        <f t="shared" si="1036"/>
        <v>46468</v>
      </c>
      <c r="J2195" s="109">
        <f t="shared" si="1043"/>
        <v>20</v>
      </c>
      <c r="K2195" s="109">
        <f t="shared" si="1033"/>
        <v>15</v>
      </c>
      <c r="L2195" s="8">
        <f t="shared" si="1044"/>
        <v>1.0017755100000001</v>
      </c>
      <c r="M2195" s="110">
        <f t="shared" si="1032"/>
        <v>1.0023680500000001</v>
      </c>
      <c r="N2195" s="110">
        <f t="shared" si="1027"/>
        <v>1.4536659808305645</v>
      </c>
      <c r="O2195" s="103">
        <f t="shared" si="1031"/>
        <v>1.45624697</v>
      </c>
      <c r="P2195" s="103">
        <f t="shared" si="1037"/>
        <v>67.682434240000006</v>
      </c>
      <c r="Q2195" s="11">
        <f t="shared" si="1052"/>
        <v>0</v>
      </c>
      <c r="R2195" s="7">
        <f t="shared" si="1045"/>
        <v>0</v>
      </c>
      <c r="S2195" s="8">
        <f t="shared" si="1038"/>
        <v>0</v>
      </c>
      <c r="T2195" s="113">
        <f t="shared" si="1046"/>
        <v>0.1047</v>
      </c>
      <c r="U2195" s="111">
        <f t="shared" si="1028"/>
        <v>15</v>
      </c>
      <c r="V2195" s="111">
        <v>252</v>
      </c>
      <c r="W2195" s="110">
        <f t="shared" si="1039"/>
        <v>1.005944612</v>
      </c>
      <c r="X2195" s="103">
        <f t="shared" si="1040"/>
        <v>0.40234581000000003</v>
      </c>
      <c r="Y2195" s="8">
        <f t="shared" si="1047"/>
        <v>0</v>
      </c>
      <c r="Z2195" s="114" t="str">
        <f t="shared" si="1050"/>
        <v>A+J=</v>
      </c>
      <c r="AA2195" s="108">
        <f t="shared" si="1051"/>
        <v>46468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>
        <f t="shared" si="1041"/>
        <v>46461</v>
      </c>
      <c r="B2196" s="103">
        <f t="shared" si="1034"/>
        <v>68.084780050000006</v>
      </c>
      <c r="C2196" s="103">
        <f t="shared" si="1048"/>
        <v>46.477304770000003</v>
      </c>
      <c r="D2196" s="104">
        <f t="shared" si="1042"/>
        <v>1209.432</v>
      </c>
      <c r="E2196" s="105">
        <f t="shared" si="1029"/>
        <v>1212.296</v>
      </c>
      <c r="F2196" s="106">
        <f t="shared" si="1030"/>
        <v>46409</v>
      </c>
      <c r="G2196" s="107">
        <f t="shared" si="1035"/>
        <v>2.3680537640811128E-3</v>
      </c>
      <c r="H2196" s="108">
        <f t="shared" si="1049"/>
        <v>46468</v>
      </c>
      <c r="I2196" s="108">
        <f t="shared" si="1036"/>
        <v>46468</v>
      </c>
      <c r="J2196" s="109">
        <f t="shared" si="1043"/>
        <v>20</v>
      </c>
      <c r="K2196" s="109">
        <f t="shared" si="1033"/>
        <v>15</v>
      </c>
      <c r="L2196" s="8">
        <f t="shared" si="1044"/>
        <v>1.0017755100000001</v>
      </c>
      <c r="M2196" s="110">
        <f t="shared" si="1032"/>
        <v>1.0023680500000001</v>
      </c>
      <c r="N2196" s="110">
        <f t="shared" si="1027"/>
        <v>1.4536659808305645</v>
      </c>
      <c r="O2196" s="103">
        <f t="shared" si="1031"/>
        <v>1.45624697</v>
      </c>
      <c r="P2196" s="103">
        <f t="shared" si="1037"/>
        <v>67.682434240000006</v>
      </c>
      <c r="Q2196" s="11">
        <f t="shared" si="1052"/>
        <v>0</v>
      </c>
      <c r="R2196" s="7">
        <f t="shared" si="1045"/>
        <v>0</v>
      </c>
      <c r="S2196" s="8">
        <f t="shared" si="1038"/>
        <v>0</v>
      </c>
      <c r="T2196" s="113">
        <f t="shared" si="1046"/>
        <v>0.1047</v>
      </c>
      <c r="U2196" s="111">
        <f t="shared" si="1028"/>
        <v>15</v>
      </c>
      <c r="V2196" s="111">
        <v>252</v>
      </c>
      <c r="W2196" s="110">
        <f t="shared" si="1039"/>
        <v>1.005944612</v>
      </c>
      <c r="X2196" s="103">
        <f t="shared" si="1040"/>
        <v>0.40234581000000003</v>
      </c>
      <c r="Y2196" s="8">
        <f t="shared" si="1047"/>
        <v>0</v>
      </c>
      <c r="Z2196" s="114" t="str">
        <f t="shared" si="1050"/>
        <v>A+J=</v>
      </c>
      <c r="AA2196" s="108">
        <f t="shared" si="1051"/>
        <v>46468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>
        <f t="shared" si="1041"/>
        <v>46462</v>
      </c>
      <c r="B2197" s="103">
        <f t="shared" si="1034"/>
        <v>68.119743499999998</v>
      </c>
      <c r="C2197" s="103">
        <f t="shared" si="1048"/>
        <v>46.477304770000003</v>
      </c>
      <c r="D2197" s="104">
        <f t="shared" si="1042"/>
        <v>1209.432</v>
      </c>
      <c r="E2197" s="105">
        <f t="shared" si="1029"/>
        <v>1212.296</v>
      </c>
      <c r="F2197" s="106">
        <f t="shared" si="1030"/>
        <v>46409</v>
      </c>
      <c r="G2197" s="107">
        <f t="shared" si="1035"/>
        <v>2.3680537640811128E-3</v>
      </c>
      <c r="H2197" s="108">
        <f t="shared" si="1049"/>
        <v>46468</v>
      </c>
      <c r="I2197" s="108">
        <f t="shared" si="1036"/>
        <v>46468</v>
      </c>
      <c r="J2197" s="109">
        <f t="shared" si="1043"/>
        <v>20</v>
      </c>
      <c r="K2197" s="109">
        <f t="shared" si="1033"/>
        <v>16</v>
      </c>
      <c r="L2197" s="8">
        <f t="shared" si="1044"/>
        <v>1.0018939899999999</v>
      </c>
      <c r="M2197" s="110">
        <f t="shared" si="1032"/>
        <v>1.0023680500000001</v>
      </c>
      <c r="N2197" s="110">
        <f t="shared" si="1027"/>
        <v>1.4536659808305645</v>
      </c>
      <c r="O2197" s="103">
        <f t="shared" si="1031"/>
        <v>1.4564192</v>
      </c>
      <c r="P2197" s="103">
        <f t="shared" si="1037"/>
        <v>67.690439029999993</v>
      </c>
      <c r="Q2197" s="11">
        <f t="shared" si="1052"/>
        <v>0</v>
      </c>
      <c r="R2197" s="7">
        <f t="shared" si="1045"/>
        <v>0</v>
      </c>
      <c r="S2197" s="8">
        <f t="shared" si="1038"/>
        <v>0</v>
      </c>
      <c r="T2197" s="113">
        <f t="shared" si="1046"/>
        <v>0.1047</v>
      </c>
      <c r="U2197" s="111">
        <f t="shared" si="1028"/>
        <v>16</v>
      </c>
      <c r="V2197" s="111">
        <v>252</v>
      </c>
      <c r="W2197" s="110">
        <f t="shared" si="1039"/>
        <v>1.006342173</v>
      </c>
      <c r="X2197" s="103">
        <f t="shared" si="1040"/>
        <v>0.42930446999999999</v>
      </c>
      <c r="Y2197" s="8">
        <f t="shared" si="1047"/>
        <v>0</v>
      </c>
      <c r="Z2197" s="114" t="str">
        <f t="shared" si="1050"/>
        <v>A+J=</v>
      </c>
      <c r="AA2197" s="108">
        <f t="shared" si="1051"/>
        <v>46468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>
        <f t="shared" si="1041"/>
        <v>46463</v>
      </c>
      <c r="B2198" s="103">
        <f t="shared" si="1034"/>
        <v>68.154724939999994</v>
      </c>
      <c r="C2198" s="103">
        <f t="shared" si="1048"/>
        <v>46.477304770000003</v>
      </c>
      <c r="D2198" s="104">
        <f t="shared" si="1042"/>
        <v>1209.432</v>
      </c>
      <c r="E2198" s="105">
        <f t="shared" si="1029"/>
        <v>1212.296</v>
      </c>
      <c r="F2198" s="106">
        <f t="shared" si="1030"/>
        <v>46409</v>
      </c>
      <c r="G2198" s="107">
        <f t="shared" si="1035"/>
        <v>2.3680537640811128E-3</v>
      </c>
      <c r="H2198" s="108">
        <f t="shared" si="1049"/>
        <v>46468</v>
      </c>
      <c r="I2198" s="108">
        <f t="shared" si="1036"/>
        <v>46468</v>
      </c>
      <c r="J2198" s="109">
        <f t="shared" si="1043"/>
        <v>20</v>
      </c>
      <c r="K2198" s="109">
        <f t="shared" si="1033"/>
        <v>17</v>
      </c>
      <c r="L2198" s="8">
        <f t="shared" si="1044"/>
        <v>1.0020124800000001</v>
      </c>
      <c r="M2198" s="110">
        <f t="shared" si="1032"/>
        <v>1.0023680500000001</v>
      </c>
      <c r="N2198" s="110">
        <f t="shared" si="1027"/>
        <v>1.4536659808305645</v>
      </c>
      <c r="O2198" s="103">
        <f t="shared" si="1031"/>
        <v>1.4565914499999999</v>
      </c>
      <c r="P2198" s="103">
        <f t="shared" si="1037"/>
        <v>67.698444739999999</v>
      </c>
      <c r="Q2198" s="11">
        <f t="shared" si="1052"/>
        <v>0</v>
      </c>
      <c r="R2198" s="7">
        <f t="shared" si="1045"/>
        <v>0</v>
      </c>
      <c r="S2198" s="8">
        <f t="shared" si="1038"/>
        <v>0</v>
      </c>
      <c r="T2198" s="113">
        <f t="shared" si="1046"/>
        <v>0.1047</v>
      </c>
      <c r="U2198" s="111">
        <f t="shared" si="1028"/>
        <v>17</v>
      </c>
      <c r="V2198" s="111">
        <v>252</v>
      </c>
      <c r="W2198" s="110">
        <f t="shared" si="1039"/>
        <v>1.0067398919999999</v>
      </c>
      <c r="X2198" s="103">
        <f t="shared" si="1040"/>
        <v>0.45628020000000002</v>
      </c>
      <c r="Y2198" s="8">
        <f t="shared" si="1047"/>
        <v>0</v>
      </c>
      <c r="Z2198" s="114" t="str">
        <f t="shared" si="1050"/>
        <v>A+J=</v>
      </c>
      <c r="AA2198" s="108">
        <f t="shared" si="1051"/>
        <v>46468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>
        <f t="shared" si="1041"/>
        <v>46464</v>
      </c>
      <c r="B2199" s="103">
        <f t="shared" si="1034"/>
        <v>68.189724330000004</v>
      </c>
      <c r="C2199" s="103">
        <f t="shared" si="1048"/>
        <v>46.477304770000003</v>
      </c>
      <c r="D2199" s="104">
        <f t="shared" si="1042"/>
        <v>1209.432</v>
      </c>
      <c r="E2199" s="105">
        <f t="shared" si="1029"/>
        <v>1212.296</v>
      </c>
      <c r="F2199" s="106">
        <f t="shared" si="1030"/>
        <v>46409</v>
      </c>
      <c r="G2199" s="107">
        <f t="shared" si="1035"/>
        <v>2.3680537640811128E-3</v>
      </c>
      <c r="H2199" s="108">
        <f t="shared" si="1049"/>
        <v>46468</v>
      </c>
      <c r="I2199" s="108">
        <f t="shared" si="1036"/>
        <v>46468</v>
      </c>
      <c r="J2199" s="109">
        <f t="shared" si="1043"/>
        <v>20</v>
      </c>
      <c r="K2199" s="109">
        <f t="shared" si="1033"/>
        <v>18</v>
      </c>
      <c r="L2199" s="8">
        <f t="shared" si="1044"/>
        <v>1.0021309899999999</v>
      </c>
      <c r="M2199" s="110">
        <f t="shared" si="1032"/>
        <v>1.0023680500000001</v>
      </c>
      <c r="N2199" s="110">
        <f t="shared" si="1027"/>
        <v>1.4536659808305645</v>
      </c>
      <c r="O2199" s="103">
        <f t="shared" si="1031"/>
        <v>1.4567637200000001</v>
      </c>
      <c r="P2199" s="103">
        <f t="shared" si="1037"/>
        <v>67.706451389999998</v>
      </c>
      <c r="Q2199" s="11">
        <f t="shared" si="1052"/>
        <v>0</v>
      </c>
      <c r="R2199" s="7">
        <f t="shared" si="1045"/>
        <v>0</v>
      </c>
      <c r="S2199" s="8">
        <f t="shared" si="1038"/>
        <v>0</v>
      </c>
      <c r="T2199" s="113">
        <f t="shared" si="1046"/>
        <v>0.1047</v>
      </c>
      <c r="U2199" s="111">
        <f t="shared" si="1028"/>
        <v>18</v>
      </c>
      <c r="V2199" s="111">
        <v>252</v>
      </c>
      <c r="W2199" s="110">
        <f t="shared" si="1039"/>
        <v>1.007137768</v>
      </c>
      <c r="X2199" s="103">
        <f t="shared" si="1040"/>
        <v>0.48327293999999998</v>
      </c>
      <c r="Y2199" s="8">
        <f t="shared" si="1047"/>
        <v>0</v>
      </c>
      <c r="Z2199" s="114" t="str">
        <f t="shared" si="1050"/>
        <v>A+J=</v>
      </c>
      <c r="AA2199" s="108">
        <f t="shared" si="1051"/>
        <v>46468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>
        <f t="shared" si="1041"/>
        <v>46465</v>
      </c>
      <c r="B2200" s="103">
        <f t="shared" si="1034"/>
        <v>68.224741640000005</v>
      </c>
      <c r="C2200" s="103">
        <f t="shared" si="1048"/>
        <v>46.477304770000003</v>
      </c>
      <c r="D2200" s="104">
        <f t="shared" si="1042"/>
        <v>1209.432</v>
      </c>
      <c r="E2200" s="105">
        <f t="shared" si="1029"/>
        <v>1212.296</v>
      </c>
      <c r="F2200" s="106">
        <f t="shared" si="1030"/>
        <v>46409</v>
      </c>
      <c r="G2200" s="107">
        <f t="shared" si="1035"/>
        <v>2.3680537640811128E-3</v>
      </c>
      <c r="H2200" s="108">
        <f t="shared" si="1049"/>
        <v>46468</v>
      </c>
      <c r="I2200" s="108">
        <f t="shared" si="1036"/>
        <v>46468</v>
      </c>
      <c r="J2200" s="109">
        <f t="shared" si="1043"/>
        <v>20</v>
      </c>
      <c r="K2200" s="109">
        <f t="shared" si="1033"/>
        <v>19</v>
      </c>
      <c r="L2200" s="8">
        <f t="shared" si="1044"/>
        <v>1.00224951</v>
      </c>
      <c r="M2200" s="110">
        <f t="shared" si="1032"/>
        <v>1.0023680500000001</v>
      </c>
      <c r="N2200" s="110">
        <f t="shared" si="1027"/>
        <v>1.4536659808305645</v>
      </c>
      <c r="O2200" s="103">
        <f t="shared" si="1031"/>
        <v>1.4569360099999999</v>
      </c>
      <c r="P2200" s="103">
        <f t="shared" si="1037"/>
        <v>67.714458960000002</v>
      </c>
      <c r="Q2200" s="11">
        <f t="shared" si="1052"/>
        <v>0</v>
      </c>
      <c r="R2200" s="7">
        <f t="shared" si="1045"/>
        <v>0</v>
      </c>
      <c r="S2200" s="8">
        <f t="shared" si="1038"/>
        <v>0</v>
      </c>
      <c r="T2200" s="113">
        <f t="shared" si="1046"/>
        <v>0.1047</v>
      </c>
      <c r="U2200" s="111">
        <f t="shared" si="1028"/>
        <v>19</v>
      </c>
      <c r="V2200" s="111">
        <v>252</v>
      </c>
      <c r="W2200" s="110">
        <f t="shared" si="1039"/>
        <v>1.007535801</v>
      </c>
      <c r="X2200" s="103">
        <f t="shared" si="1040"/>
        <v>0.51028267999999999</v>
      </c>
      <c r="Y2200" s="8">
        <f t="shared" si="1047"/>
        <v>0</v>
      </c>
      <c r="Z2200" s="114" t="str">
        <f t="shared" si="1050"/>
        <v>A+J=</v>
      </c>
      <c r="AA2200" s="108">
        <f t="shared" si="1051"/>
        <v>46468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>
        <f t="shared" si="1041"/>
        <v>46466</v>
      </c>
      <c r="B2201" s="103">
        <f t="shared" si="1034"/>
        <v>68.259777439999993</v>
      </c>
      <c r="C2201" s="103">
        <f t="shared" si="1048"/>
        <v>46.477304770000003</v>
      </c>
      <c r="D2201" s="104">
        <f t="shared" si="1042"/>
        <v>1209.432</v>
      </c>
      <c r="E2201" s="105">
        <f t="shared" si="1029"/>
        <v>1212.296</v>
      </c>
      <c r="F2201" s="106">
        <f t="shared" si="1030"/>
        <v>46409</v>
      </c>
      <c r="G2201" s="107">
        <f t="shared" si="1035"/>
        <v>2.3680537640811128E-3</v>
      </c>
      <c r="H2201" s="108">
        <f t="shared" si="1049"/>
        <v>46497</v>
      </c>
      <c r="I2201" s="108">
        <f t="shared" si="1036"/>
        <v>46468</v>
      </c>
      <c r="J2201" s="109">
        <f t="shared" si="1043"/>
        <v>20</v>
      </c>
      <c r="K2201" s="109">
        <f t="shared" si="1033"/>
        <v>20</v>
      </c>
      <c r="L2201" s="8">
        <f t="shared" si="1044"/>
        <v>1.0023680500000001</v>
      </c>
      <c r="M2201" s="110">
        <f t="shared" si="1032"/>
        <v>1.0023680500000001</v>
      </c>
      <c r="N2201" s="110">
        <f t="shared" si="1027"/>
        <v>1.4536659808305645</v>
      </c>
      <c r="O2201" s="103">
        <f t="shared" si="1031"/>
        <v>1.4571083300000001</v>
      </c>
      <c r="P2201" s="103">
        <f t="shared" si="1037"/>
        <v>67.722467929999993</v>
      </c>
      <c r="Q2201" s="11">
        <f t="shared" si="1052"/>
        <v>0</v>
      </c>
      <c r="R2201" s="7">
        <f t="shared" si="1045"/>
        <v>0</v>
      </c>
      <c r="S2201" s="8">
        <f t="shared" si="1038"/>
        <v>0</v>
      </c>
      <c r="T2201" s="113">
        <f t="shared" si="1046"/>
        <v>0.1047</v>
      </c>
      <c r="U2201" s="111">
        <f t="shared" si="1028"/>
        <v>20</v>
      </c>
      <c r="V2201" s="111">
        <v>252</v>
      </c>
      <c r="W2201" s="110">
        <f t="shared" si="1039"/>
        <v>1.0079339919999999</v>
      </c>
      <c r="X2201" s="103">
        <f t="shared" si="1040"/>
        <v>0.53730951000000005</v>
      </c>
      <c r="Y2201" s="8">
        <f t="shared" si="1047"/>
        <v>0</v>
      </c>
      <c r="Z2201" s="114" t="str">
        <f t="shared" si="1050"/>
        <v>A+J=</v>
      </c>
      <c r="AA2201" s="108">
        <f t="shared" si="1051"/>
        <v>46468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>
        <f t="shared" si="1041"/>
        <v>46467</v>
      </c>
      <c r="B2202" s="103">
        <f t="shared" si="1034"/>
        <v>68.259777439999993</v>
      </c>
      <c r="C2202" s="103">
        <f t="shared" si="1048"/>
        <v>46.477304770000003</v>
      </c>
      <c r="D2202" s="104">
        <f t="shared" si="1042"/>
        <v>1209.432</v>
      </c>
      <c r="E2202" s="105">
        <f t="shared" si="1029"/>
        <v>1212.296</v>
      </c>
      <c r="F2202" s="106">
        <f t="shared" si="1030"/>
        <v>46409</v>
      </c>
      <c r="G2202" s="107">
        <f t="shared" si="1035"/>
        <v>2.3680537640811128E-3</v>
      </c>
      <c r="H2202" s="108">
        <f t="shared" si="1049"/>
        <v>46497</v>
      </c>
      <c r="I2202" s="108">
        <f t="shared" si="1036"/>
        <v>46468</v>
      </c>
      <c r="J2202" s="109">
        <f t="shared" si="1043"/>
        <v>20</v>
      </c>
      <c r="K2202" s="109">
        <f t="shared" si="1033"/>
        <v>20</v>
      </c>
      <c r="L2202" s="8">
        <f t="shared" si="1044"/>
        <v>1.0023680500000001</v>
      </c>
      <c r="M2202" s="110">
        <f t="shared" si="1032"/>
        <v>1.0023680500000001</v>
      </c>
      <c r="N2202" s="110">
        <f t="shared" si="1027"/>
        <v>1.4536659808305645</v>
      </c>
      <c r="O2202" s="103">
        <f t="shared" si="1031"/>
        <v>1.4571083300000001</v>
      </c>
      <c r="P2202" s="103">
        <f t="shared" si="1037"/>
        <v>67.722467929999993</v>
      </c>
      <c r="Q2202" s="11">
        <f t="shared" si="1052"/>
        <v>0</v>
      </c>
      <c r="R2202" s="7">
        <f t="shared" si="1045"/>
        <v>0</v>
      </c>
      <c r="S2202" s="8">
        <f t="shared" si="1038"/>
        <v>0</v>
      </c>
      <c r="T2202" s="113">
        <f t="shared" si="1046"/>
        <v>0.1047</v>
      </c>
      <c r="U2202" s="111">
        <f t="shared" si="1028"/>
        <v>20</v>
      </c>
      <c r="V2202" s="111">
        <v>252</v>
      </c>
      <c r="W2202" s="110">
        <f t="shared" si="1039"/>
        <v>1.0079339919999999</v>
      </c>
      <c r="X2202" s="103">
        <f t="shared" si="1040"/>
        <v>0.53730951000000005</v>
      </c>
      <c r="Y2202" s="8">
        <f t="shared" si="1047"/>
        <v>0</v>
      </c>
      <c r="Z2202" s="114" t="str">
        <f t="shared" si="1050"/>
        <v>A+J=</v>
      </c>
      <c r="AA2202" s="108">
        <f t="shared" si="1051"/>
        <v>46468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>
        <f t="shared" si="1041"/>
        <v>46468</v>
      </c>
      <c r="B2203" s="103">
        <f t="shared" si="1034"/>
        <v>68.259777439999993</v>
      </c>
      <c r="C2203" s="103">
        <f t="shared" si="1048"/>
        <v>46.477304770000003</v>
      </c>
      <c r="D2203" s="104">
        <f t="shared" si="1042"/>
        <v>1209.432</v>
      </c>
      <c r="E2203" s="105">
        <f t="shared" si="1029"/>
        <v>1212.296</v>
      </c>
      <c r="F2203" s="106">
        <f t="shared" si="1030"/>
        <v>46409</v>
      </c>
      <c r="G2203" s="107">
        <f t="shared" si="1035"/>
        <v>2.3680537640811128E-3</v>
      </c>
      <c r="H2203" s="108">
        <f t="shared" si="1049"/>
        <v>46497</v>
      </c>
      <c r="I2203" s="108">
        <f t="shared" si="1036"/>
        <v>46468</v>
      </c>
      <c r="J2203" s="109">
        <f t="shared" si="1043"/>
        <v>20</v>
      </c>
      <c r="K2203" s="109">
        <f t="shared" si="1033"/>
        <v>20</v>
      </c>
      <c r="L2203" s="8">
        <f t="shared" si="1044"/>
        <v>1.0023680500000001</v>
      </c>
      <c r="M2203" s="110">
        <f t="shared" si="1032"/>
        <v>1.0023680500000001</v>
      </c>
      <c r="N2203" s="110">
        <f t="shared" si="1027"/>
        <v>1.4536659808305645</v>
      </c>
      <c r="O2203" s="103">
        <f t="shared" si="1031"/>
        <v>1.4571083300000001</v>
      </c>
      <c r="P2203" s="103">
        <f t="shared" si="1037"/>
        <v>67.722467929999993</v>
      </c>
      <c r="Q2203" s="11">
        <f t="shared" si="1052"/>
        <v>72</v>
      </c>
      <c r="R2203" s="7">
        <f t="shared" si="1045"/>
        <v>0.134051</v>
      </c>
      <c r="S2203" s="8">
        <f t="shared" si="1038"/>
        <v>9.0782645399999993</v>
      </c>
      <c r="T2203" s="113">
        <f t="shared" si="1046"/>
        <v>0.1047</v>
      </c>
      <c r="U2203" s="111">
        <f t="shared" si="1028"/>
        <v>20</v>
      </c>
      <c r="V2203" s="111">
        <v>252</v>
      </c>
      <c r="W2203" s="110">
        <f t="shared" si="1039"/>
        <v>1.0079339919999999</v>
      </c>
      <c r="X2203" s="103">
        <f t="shared" si="1040"/>
        <v>0.53730951000000005</v>
      </c>
      <c r="Y2203" s="8">
        <f t="shared" si="1047"/>
        <v>9.6155740499999993</v>
      </c>
      <c r="Z2203" s="114" t="str">
        <f t="shared" si="1050"/>
        <v>A+J=</v>
      </c>
      <c r="AA2203" s="108">
        <f t="shared" si="1051"/>
        <v>46468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>
        <f t="shared" si="1041"/>
        <v>46469</v>
      </c>
      <c r="B2204" s="103">
        <f t="shared" si="1034"/>
        <v>58.674318370000002</v>
      </c>
      <c r="C2204" s="103">
        <f t="shared" si="1048"/>
        <v>40.246975589999998</v>
      </c>
      <c r="D2204" s="104">
        <f t="shared" si="1042"/>
        <v>1209.432</v>
      </c>
      <c r="E2204" s="105">
        <f t="shared" si="1029"/>
        <v>1212.296</v>
      </c>
      <c r="F2204" s="106">
        <f t="shared" si="1030"/>
        <v>46440</v>
      </c>
      <c r="G2204" s="107">
        <f t="shared" si="1035"/>
        <v>2.3680537640811128E-3</v>
      </c>
      <c r="H2204" s="108">
        <f t="shared" si="1049"/>
        <v>46497</v>
      </c>
      <c r="I2204" s="108">
        <f t="shared" si="1036"/>
        <v>46497</v>
      </c>
      <c r="J2204" s="109">
        <f t="shared" si="1043"/>
        <v>20</v>
      </c>
      <c r="K2204" s="109">
        <f t="shared" si="1033"/>
        <v>1</v>
      </c>
      <c r="L2204" s="8">
        <f t="shared" si="1044"/>
        <v>1.00011826</v>
      </c>
      <c r="M2204" s="110">
        <f t="shared" si="1032"/>
        <v>1.0023680500000001</v>
      </c>
      <c r="N2204" s="110">
        <f t="shared" si="1027"/>
        <v>1.4571083345564704</v>
      </c>
      <c r="O2204" s="103">
        <f t="shared" si="1031"/>
        <v>1.45728065</v>
      </c>
      <c r="P2204" s="103">
        <f t="shared" si="1037"/>
        <v>58.65113874</v>
      </c>
      <c r="Q2204" s="11">
        <f t="shared" si="1052"/>
        <v>0</v>
      </c>
      <c r="R2204" s="7">
        <f t="shared" si="1045"/>
        <v>0</v>
      </c>
      <c r="S2204" s="8">
        <f t="shared" si="1038"/>
        <v>0</v>
      </c>
      <c r="T2204" s="113">
        <f t="shared" si="1046"/>
        <v>0.1047</v>
      </c>
      <c r="U2204" s="111">
        <f t="shared" si="1028"/>
        <v>1</v>
      </c>
      <c r="V2204" s="111">
        <v>252</v>
      </c>
      <c r="W2204" s="110">
        <f t="shared" si="1039"/>
        <v>1.0003952119999999</v>
      </c>
      <c r="X2204" s="103">
        <f t="shared" si="1040"/>
        <v>2.317963E-2</v>
      </c>
      <c r="Y2204" s="8">
        <f t="shared" si="1047"/>
        <v>0</v>
      </c>
      <c r="Z2204" s="114" t="str">
        <f t="shared" si="1050"/>
        <v>A+J=</v>
      </c>
      <c r="AA2204" s="108">
        <f t="shared" si="1051"/>
        <v>46497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>
        <f t="shared" si="1041"/>
        <v>46470</v>
      </c>
      <c r="B2205" s="103">
        <f t="shared" si="1034"/>
        <v>58.704449669999995</v>
      </c>
      <c r="C2205" s="103">
        <f t="shared" si="1048"/>
        <v>40.246975589999998</v>
      </c>
      <c r="D2205" s="104">
        <f t="shared" si="1042"/>
        <v>1209.432</v>
      </c>
      <c r="E2205" s="105">
        <f t="shared" si="1029"/>
        <v>1212.296</v>
      </c>
      <c r="F2205" s="106">
        <f t="shared" si="1030"/>
        <v>46440</v>
      </c>
      <c r="G2205" s="107">
        <f t="shared" si="1035"/>
        <v>2.3680537640811128E-3</v>
      </c>
      <c r="H2205" s="108">
        <f t="shared" si="1049"/>
        <v>46497</v>
      </c>
      <c r="I2205" s="108">
        <f t="shared" si="1036"/>
        <v>46497</v>
      </c>
      <c r="J2205" s="109">
        <f t="shared" si="1043"/>
        <v>20</v>
      </c>
      <c r="K2205" s="109">
        <f t="shared" si="1033"/>
        <v>2</v>
      </c>
      <c r="L2205" s="8">
        <f t="shared" si="1044"/>
        <v>1.0002365499999999</v>
      </c>
      <c r="M2205" s="110">
        <f t="shared" si="1032"/>
        <v>1.0023680500000001</v>
      </c>
      <c r="N2205" s="110">
        <f t="shared" si="1027"/>
        <v>1.4571083345564704</v>
      </c>
      <c r="O2205" s="103">
        <f t="shared" si="1031"/>
        <v>1.45745301</v>
      </c>
      <c r="P2205" s="103">
        <f t="shared" si="1037"/>
        <v>58.658075709999999</v>
      </c>
      <c r="Q2205" s="11">
        <f t="shared" si="1052"/>
        <v>0</v>
      </c>
      <c r="R2205" s="7">
        <f t="shared" si="1045"/>
        <v>0</v>
      </c>
      <c r="S2205" s="8">
        <f t="shared" si="1038"/>
        <v>0</v>
      </c>
      <c r="T2205" s="113">
        <f t="shared" si="1046"/>
        <v>0.1047</v>
      </c>
      <c r="U2205" s="111">
        <f t="shared" si="1028"/>
        <v>2</v>
      </c>
      <c r="V2205" s="111">
        <v>252</v>
      </c>
      <c r="W2205" s="110">
        <f t="shared" si="1039"/>
        <v>1.000790581</v>
      </c>
      <c r="X2205" s="103">
        <f t="shared" si="1040"/>
        <v>4.6373959999999999E-2</v>
      </c>
      <c r="Y2205" s="8">
        <f t="shared" si="1047"/>
        <v>0</v>
      </c>
      <c r="Z2205" s="114" t="str">
        <f t="shared" si="1050"/>
        <v>A+J=</v>
      </c>
      <c r="AA2205" s="108">
        <f t="shared" si="1051"/>
        <v>46497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>
        <f t="shared" si="1041"/>
        <v>46471</v>
      </c>
      <c r="B2206" s="103">
        <f t="shared" si="1034"/>
        <v>58.734595939999998</v>
      </c>
      <c r="C2206" s="103">
        <f t="shared" si="1048"/>
        <v>40.246975589999998</v>
      </c>
      <c r="D2206" s="104">
        <f t="shared" si="1042"/>
        <v>1209.432</v>
      </c>
      <c r="E2206" s="105">
        <f t="shared" si="1029"/>
        <v>1212.296</v>
      </c>
      <c r="F2206" s="106">
        <f t="shared" si="1030"/>
        <v>46440</v>
      </c>
      <c r="G2206" s="107">
        <f t="shared" si="1035"/>
        <v>2.3680537640811128E-3</v>
      </c>
      <c r="H2206" s="108">
        <f t="shared" si="1049"/>
        <v>46497</v>
      </c>
      <c r="I2206" s="108">
        <f t="shared" si="1036"/>
        <v>46497</v>
      </c>
      <c r="J2206" s="109">
        <f t="shared" si="1043"/>
        <v>20</v>
      </c>
      <c r="K2206" s="109">
        <f t="shared" si="1033"/>
        <v>3</v>
      </c>
      <c r="L2206" s="8">
        <f t="shared" si="1044"/>
        <v>1.0003548499999999</v>
      </c>
      <c r="M2206" s="110">
        <f t="shared" si="1032"/>
        <v>1.0023680500000001</v>
      </c>
      <c r="N2206" s="110">
        <f t="shared" si="1027"/>
        <v>1.4571083345564704</v>
      </c>
      <c r="O2206" s="103">
        <f t="shared" si="1031"/>
        <v>1.4576253800000001</v>
      </c>
      <c r="P2206" s="103">
        <f t="shared" si="1037"/>
        <v>58.665013080000001</v>
      </c>
      <c r="Q2206" s="11">
        <f t="shared" si="1052"/>
        <v>0</v>
      </c>
      <c r="R2206" s="7">
        <f t="shared" si="1045"/>
        <v>0</v>
      </c>
      <c r="S2206" s="8">
        <f t="shared" si="1038"/>
        <v>0</v>
      </c>
      <c r="T2206" s="113">
        <f t="shared" si="1046"/>
        <v>0.1047</v>
      </c>
      <c r="U2206" s="111">
        <f t="shared" si="1028"/>
        <v>3</v>
      </c>
      <c r="V2206" s="111">
        <v>252</v>
      </c>
      <c r="W2206" s="110">
        <f t="shared" si="1039"/>
        <v>1.0011861049999999</v>
      </c>
      <c r="X2206" s="103">
        <f t="shared" si="1040"/>
        <v>6.9582859999999996E-2</v>
      </c>
      <c r="Y2206" s="8">
        <f t="shared" si="1047"/>
        <v>0</v>
      </c>
      <c r="Z2206" s="114" t="str">
        <f t="shared" si="1050"/>
        <v>A+J=</v>
      </c>
      <c r="AA2206" s="108">
        <f t="shared" si="1051"/>
        <v>46497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>
        <f t="shared" si="1041"/>
        <v>46472</v>
      </c>
      <c r="B2207" s="103">
        <f t="shared" si="1034"/>
        <v>58.764757729999999</v>
      </c>
      <c r="C2207" s="103">
        <f t="shared" si="1048"/>
        <v>40.246975589999998</v>
      </c>
      <c r="D2207" s="104">
        <f t="shared" si="1042"/>
        <v>1209.432</v>
      </c>
      <c r="E2207" s="105">
        <f t="shared" si="1029"/>
        <v>1212.296</v>
      </c>
      <c r="F2207" s="106">
        <f t="shared" si="1030"/>
        <v>46440</v>
      </c>
      <c r="G2207" s="107">
        <f t="shared" si="1035"/>
        <v>2.3680537640811128E-3</v>
      </c>
      <c r="H2207" s="108">
        <f t="shared" si="1049"/>
        <v>46497</v>
      </c>
      <c r="I2207" s="108">
        <f t="shared" si="1036"/>
        <v>46497</v>
      </c>
      <c r="J2207" s="109">
        <f t="shared" si="1043"/>
        <v>20</v>
      </c>
      <c r="K2207" s="109">
        <f t="shared" si="1033"/>
        <v>4</v>
      </c>
      <c r="L2207" s="8">
        <f t="shared" si="1044"/>
        <v>1.0004731600000001</v>
      </c>
      <c r="M2207" s="110">
        <f t="shared" si="1032"/>
        <v>1.0023680500000001</v>
      </c>
      <c r="N2207" s="110">
        <f t="shared" ref="N2207:N2270" si="1053">IF(I2207&gt;I2206,N2206*M2207,N2206)</f>
        <v>1.4571083345564704</v>
      </c>
      <c r="O2207" s="103">
        <f t="shared" si="1031"/>
        <v>1.45779777</v>
      </c>
      <c r="P2207" s="103">
        <f t="shared" si="1037"/>
        <v>58.67195126</v>
      </c>
      <c r="Q2207" s="11">
        <f t="shared" si="1052"/>
        <v>0</v>
      </c>
      <c r="R2207" s="7">
        <f t="shared" si="1045"/>
        <v>0</v>
      </c>
      <c r="S2207" s="8">
        <f t="shared" si="1038"/>
        <v>0</v>
      </c>
      <c r="T2207" s="113">
        <f t="shared" si="1046"/>
        <v>0.1047</v>
      </c>
      <c r="U2207" s="111">
        <f t="shared" si="1028"/>
        <v>4</v>
      </c>
      <c r="V2207" s="111">
        <v>252</v>
      </c>
      <c r="W2207" s="110">
        <f t="shared" si="1039"/>
        <v>1.001581786</v>
      </c>
      <c r="X2207" s="103">
        <f t="shared" si="1040"/>
        <v>9.2806470000000002E-2</v>
      </c>
      <c r="Y2207" s="8">
        <f t="shared" si="1047"/>
        <v>0</v>
      </c>
      <c r="Z2207" s="114" t="str">
        <f t="shared" si="1050"/>
        <v>A+J=</v>
      </c>
      <c r="AA2207" s="108">
        <f t="shared" si="1051"/>
        <v>46497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>
        <f t="shared" si="1041"/>
        <v>46473</v>
      </c>
      <c r="B2208" s="103">
        <f t="shared" si="1034"/>
        <v>58.764757729999999</v>
      </c>
      <c r="C2208" s="103">
        <f t="shared" si="1048"/>
        <v>40.246975589999998</v>
      </c>
      <c r="D2208" s="104">
        <f t="shared" si="1042"/>
        <v>1209.432</v>
      </c>
      <c r="E2208" s="105">
        <f t="shared" si="1029"/>
        <v>1212.296</v>
      </c>
      <c r="F2208" s="106">
        <f t="shared" si="1030"/>
        <v>46440</v>
      </c>
      <c r="G2208" s="107">
        <f t="shared" si="1035"/>
        <v>2.3680537640811128E-3</v>
      </c>
      <c r="H2208" s="108">
        <f t="shared" si="1049"/>
        <v>46497</v>
      </c>
      <c r="I2208" s="108">
        <f t="shared" si="1036"/>
        <v>46497</v>
      </c>
      <c r="J2208" s="109">
        <f t="shared" si="1043"/>
        <v>20</v>
      </c>
      <c r="K2208" s="109">
        <f t="shared" si="1033"/>
        <v>4</v>
      </c>
      <c r="L2208" s="8">
        <f t="shared" si="1044"/>
        <v>1.0004731600000001</v>
      </c>
      <c r="M2208" s="110">
        <f t="shared" si="1032"/>
        <v>1.0023680500000001</v>
      </c>
      <c r="N2208" s="110">
        <f t="shared" si="1053"/>
        <v>1.4571083345564704</v>
      </c>
      <c r="O2208" s="103">
        <f t="shared" si="1031"/>
        <v>1.45779777</v>
      </c>
      <c r="P2208" s="103">
        <f t="shared" si="1037"/>
        <v>58.67195126</v>
      </c>
      <c r="Q2208" s="11">
        <f t="shared" si="1052"/>
        <v>0</v>
      </c>
      <c r="R2208" s="7">
        <f t="shared" si="1045"/>
        <v>0</v>
      </c>
      <c r="S2208" s="8">
        <f t="shared" si="1038"/>
        <v>0</v>
      </c>
      <c r="T2208" s="113">
        <f t="shared" si="1046"/>
        <v>0.1047</v>
      </c>
      <c r="U2208" s="111">
        <f t="shared" si="1028"/>
        <v>4</v>
      </c>
      <c r="V2208" s="111">
        <v>252</v>
      </c>
      <c r="W2208" s="110">
        <f t="shared" si="1039"/>
        <v>1.001581786</v>
      </c>
      <c r="X2208" s="103">
        <f t="shared" si="1040"/>
        <v>9.2806470000000002E-2</v>
      </c>
      <c r="Y2208" s="8">
        <f t="shared" si="1047"/>
        <v>0</v>
      </c>
      <c r="Z2208" s="114" t="str">
        <f t="shared" si="1050"/>
        <v>A+J=</v>
      </c>
      <c r="AA2208" s="108">
        <f t="shared" si="1051"/>
        <v>46497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>
        <f t="shared" si="1041"/>
        <v>46474</v>
      </c>
      <c r="B2209" s="103">
        <f t="shared" si="1034"/>
        <v>58.764757729999999</v>
      </c>
      <c r="C2209" s="103">
        <f t="shared" si="1048"/>
        <v>40.246975589999998</v>
      </c>
      <c r="D2209" s="104">
        <f t="shared" si="1042"/>
        <v>1209.432</v>
      </c>
      <c r="E2209" s="105">
        <f t="shared" si="1029"/>
        <v>1212.296</v>
      </c>
      <c r="F2209" s="106">
        <f t="shared" si="1030"/>
        <v>46440</v>
      </c>
      <c r="G2209" s="107">
        <f t="shared" si="1035"/>
        <v>2.3680537640811128E-3</v>
      </c>
      <c r="H2209" s="108">
        <f t="shared" si="1049"/>
        <v>46497</v>
      </c>
      <c r="I2209" s="108">
        <f t="shared" si="1036"/>
        <v>46497</v>
      </c>
      <c r="J2209" s="109">
        <f t="shared" si="1043"/>
        <v>20</v>
      </c>
      <c r="K2209" s="109">
        <f t="shared" si="1033"/>
        <v>4</v>
      </c>
      <c r="L2209" s="8">
        <f t="shared" si="1044"/>
        <v>1.0004731600000001</v>
      </c>
      <c r="M2209" s="110">
        <f t="shared" si="1032"/>
        <v>1.0023680500000001</v>
      </c>
      <c r="N2209" s="110">
        <f t="shared" si="1053"/>
        <v>1.4571083345564704</v>
      </c>
      <c r="O2209" s="103">
        <f t="shared" si="1031"/>
        <v>1.45779777</v>
      </c>
      <c r="P2209" s="103">
        <f t="shared" si="1037"/>
        <v>58.67195126</v>
      </c>
      <c r="Q2209" s="11">
        <f t="shared" si="1052"/>
        <v>0</v>
      </c>
      <c r="R2209" s="7">
        <f t="shared" si="1045"/>
        <v>0</v>
      </c>
      <c r="S2209" s="8">
        <f t="shared" si="1038"/>
        <v>0</v>
      </c>
      <c r="T2209" s="113">
        <f t="shared" si="1046"/>
        <v>0.1047</v>
      </c>
      <c r="U2209" s="111">
        <f t="shared" si="1028"/>
        <v>4</v>
      </c>
      <c r="V2209" s="111">
        <v>252</v>
      </c>
      <c r="W2209" s="110">
        <f t="shared" si="1039"/>
        <v>1.001581786</v>
      </c>
      <c r="X2209" s="103">
        <f t="shared" si="1040"/>
        <v>9.2806470000000002E-2</v>
      </c>
      <c r="Y2209" s="8">
        <f t="shared" si="1047"/>
        <v>0</v>
      </c>
      <c r="Z2209" s="114" t="str">
        <f t="shared" si="1050"/>
        <v>A+J=</v>
      </c>
      <c r="AA2209" s="108">
        <f t="shared" si="1051"/>
        <v>46497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>
        <f t="shared" si="1041"/>
        <v>46475</v>
      </c>
      <c r="B2210" s="103">
        <f t="shared" si="1034"/>
        <v>58.764757729999999</v>
      </c>
      <c r="C2210" s="103">
        <f t="shared" si="1048"/>
        <v>40.246975589999998</v>
      </c>
      <c r="D2210" s="104">
        <f t="shared" si="1042"/>
        <v>1209.432</v>
      </c>
      <c r="E2210" s="105">
        <f t="shared" si="1029"/>
        <v>1212.296</v>
      </c>
      <c r="F2210" s="106">
        <f t="shared" si="1030"/>
        <v>46440</v>
      </c>
      <c r="G2210" s="107">
        <f t="shared" si="1035"/>
        <v>2.3680537640811128E-3</v>
      </c>
      <c r="H2210" s="108">
        <f t="shared" si="1049"/>
        <v>46497</v>
      </c>
      <c r="I2210" s="108">
        <f t="shared" si="1036"/>
        <v>46497</v>
      </c>
      <c r="J2210" s="109">
        <f t="shared" si="1043"/>
        <v>20</v>
      </c>
      <c r="K2210" s="109">
        <f t="shared" si="1033"/>
        <v>4</v>
      </c>
      <c r="L2210" s="8">
        <f t="shared" si="1044"/>
        <v>1.0004731600000001</v>
      </c>
      <c r="M2210" s="110">
        <f t="shared" si="1032"/>
        <v>1.0023680500000001</v>
      </c>
      <c r="N2210" s="110">
        <f t="shared" si="1053"/>
        <v>1.4571083345564704</v>
      </c>
      <c r="O2210" s="103">
        <f t="shared" si="1031"/>
        <v>1.45779777</v>
      </c>
      <c r="P2210" s="103">
        <f t="shared" si="1037"/>
        <v>58.67195126</v>
      </c>
      <c r="Q2210" s="11">
        <f t="shared" si="1052"/>
        <v>0</v>
      </c>
      <c r="R2210" s="7">
        <f t="shared" si="1045"/>
        <v>0</v>
      </c>
      <c r="S2210" s="8">
        <f t="shared" si="1038"/>
        <v>0</v>
      </c>
      <c r="T2210" s="113">
        <f t="shared" si="1046"/>
        <v>0.1047</v>
      </c>
      <c r="U2210" s="111">
        <f t="shared" si="1028"/>
        <v>4</v>
      </c>
      <c r="V2210" s="111">
        <v>252</v>
      </c>
      <c r="W2210" s="110">
        <f t="shared" si="1039"/>
        <v>1.001581786</v>
      </c>
      <c r="X2210" s="103">
        <f t="shared" si="1040"/>
        <v>9.2806470000000002E-2</v>
      </c>
      <c r="Y2210" s="8">
        <f t="shared" si="1047"/>
        <v>0</v>
      </c>
      <c r="Z2210" s="114" t="str">
        <f t="shared" si="1050"/>
        <v>A+J=</v>
      </c>
      <c r="AA2210" s="108">
        <f t="shared" si="1051"/>
        <v>46497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>
        <f t="shared" si="1041"/>
        <v>46476</v>
      </c>
      <c r="B2211" s="103">
        <f t="shared" si="1034"/>
        <v>58.794935020000004</v>
      </c>
      <c r="C2211" s="103">
        <f t="shared" si="1048"/>
        <v>40.246975589999998</v>
      </c>
      <c r="D2211" s="104">
        <f t="shared" si="1042"/>
        <v>1209.432</v>
      </c>
      <c r="E2211" s="105">
        <f t="shared" si="1029"/>
        <v>1212.296</v>
      </c>
      <c r="F2211" s="106">
        <f t="shared" si="1030"/>
        <v>46440</v>
      </c>
      <c r="G2211" s="107">
        <f t="shared" si="1035"/>
        <v>2.3680537640811128E-3</v>
      </c>
      <c r="H2211" s="108">
        <f t="shared" si="1049"/>
        <v>46497</v>
      </c>
      <c r="I2211" s="108">
        <f t="shared" si="1036"/>
        <v>46497</v>
      </c>
      <c r="J2211" s="109">
        <f t="shared" si="1043"/>
        <v>20</v>
      </c>
      <c r="K2211" s="109">
        <f t="shared" si="1033"/>
        <v>5</v>
      </c>
      <c r="L2211" s="8">
        <f t="shared" si="1044"/>
        <v>1.00059148</v>
      </c>
      <c r="M2211" s="110">
        <f t="shared" si="1032"/>
        <v>1.0023680500000001</v>
      </c>
      <c r="N2211" s="110">
        <f t="shared" si="1053"/>
        <v>1.4571083345564704</v>
      </c>
      <c r="O2211" s="103">
        <f t="shared" si="1031"/>
        <v>1.45797018</v>
      </c>
      <c r="P2211" s="103">
        <f t="shared" si="1037"/>
        <v>58.678890240000001</v>
      </c>
      <c r="Q2211" s="11">
        <f t="shared" si="1052"/>
        <v>0</v>
      </c>
      <c r="R2211" s="7">
        <f t="shared" si="1045"/>
        <v>0</v>
      </c>
      <c r="S2211" s="8">
        <f t="shared" si="1038"/>
        <v>0</v>
      </c>
      <c r="T2211" s="113">
        <f t="shared" si="1046"/>
        <v>0.1047</v>
      </c>
      <c r="U2211" s="111">
        <f t="shared" si="1028"/>
        <v>5</v>
      </c>
      <c r="V2211" s="111">
        <v>252</v>
      </c>
      <c r="W2211" s="110">
        <f t="shared" si="1039"/>
        <v>1.001977624</v>
      </c>
      <c r="X2211" s="103">
        <f t="shared" si="1040"/>
        <v>0.11604478</v>
      </c>
      <c r="Y2211" s="8">
        <f t="shared" si="1047"/>
        <v>0</v>
      </c>
      <c r="Z2211" s="114" t="str">
        <f t="shared" si="1050"/>
        <v>A+J=</v>
      </c>
      <c r="AA2211" s="108">
        <f t="shared" si="1051"/>
        <v>46497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>
        <f t="shared" si="1041"/>
        <v>46477</v>
      </c>
      <c r="B2212" s="103">
        <f t="shared" si="1034"/>
        <v>58.825127709999997</v>
      </c>
      <c r="C2212" s="103">
        <f t="shared" si="1048"/>
        <v>40.246975589999998</v>
      </c>
      <c r="D2212" s="104">
        <f t="shared" si="1042"/>
        <v>1209.432</v>
      </c>
      <c r="E2212" s="105">
        <f t="shared" si="1029"/>
        <v>1212.296</v>
      </c>
      <c r="F2212" s="106">
        <f t="shared" si="1030"/>
        <v>46440</v>
      </c>
      <c r="G2212" s="107">
        <f t="shared" si="1035"/>
        <v>2.3680537640811128E-3</v>
      </c>
      <c r="H2212" s="108">
        <f t="shared" si="1049"/>
        <v>46497</v>
      </c>
      <c r="I2212" s="108">
        <f t="shared" si="1036"/>
        <v>46497</v>
      </c>
      <c r="J2212" s="109">
        <f t="shared" si="1043"/>
        <v>20</v>
      </c>
      <c r="K2212" s="109">
        <f t="shared" si="1033"/>
        <v>6</v>
      </c>
      <c r="L2212" s="8">
        <f t="shared" si="1044"/>
        <v>1.00070982</v>
      </c>
      <c r="M2212" s="110">
        <f t="shared" si="1032"/>
        <v>1.0023680500000001</v>
      </c>
      <c r="N2212" s="110">
        <f t="shared" si="1053"/>
        <v>1.4571083345564704</v>
      </c>
      <c r="O2212" s="103">
        <f t="shared" si="1031"/>
        <v>1.4581426099999999</v>
      </c>
      <c r="P2212" s="103">
        <f t="shared" si="1037"/>
        <v>58.685830029999998</v>
      </c>
      <c r="Q2212" s="11">
        <f t="shared" si="1052"/>
        <v>0</v>
      </c>
      <c r="R2212" s="7">
        <f t="shared" si="1045"/>
        <v>0</v>
      </c>
      <c r="S2212" s="8">
        <f t="shared" si="1038"/>
        <v>0</v>
      </c>
      <c r="T2212" s="113">
        <f t="shared" si="1046"/>
        <v>0.1047</v>
      </c>
      <c r="U2212" s="111">
        <f t="shared" si="1028"/>
        <v>6</v>
      </c>
      <c r="V2212" s="111">
        <v>252</v>
      </c>
      <c r="W2212" s="110">
        <f t="shared" si="1039"/>
        <v>1.0023736169999999</v>
      </c>
      <c r="X2212" s="103">
        <f t="shared" si="1040"/>
        <v>0.13929768000000001</v>
      </c>
      <c r="Y2212" s="8">
        <f t="shared" si="1047"/>
        <v>0</v>
      </c>
      <c r="Z2212" s="114" t="str">
        <f t="shared" si="1050"/>
        <v>A+J=</v>
      </c>
      <c r="AA2212" s="108">
        <f t="shared" si="1051"/>
        <v>46497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>
        <f t="shared" si="1041"/>
        <v>46478</v>
      </c>
      <c r="B2213" s="103">
        <f t="shared" si="1034"/>
        <v>58.855336780000002</v>
      </c>
      <c r="C2213" s="103">
        <f t="shared" si="1048"/>
        <v>40.246975589999998</v>
      </c>
      <c r="D2213" s="104">
        <f t="shared" si="1042"/>
        <v>1209.432</v>
      </c>
      <c r="E2213" s="105">
        <f t="shared" si="1029"/>
        <v>1212.296</v>
      </c>
      <c r="F2213" s="106">
        <f t="shared" si="1030"/>
        <v>46440</v>
      </c>
      <c r="G2213" s="107">
        <f t="shared" si="1035"/>
        <v>2.3680537640811128E-3</v>
      </c>
      <c r="H2213" s="108">
        <f t="shared" si="1049"/>
        <v>46497</v>
      </c>
      <c r="I2213" s="108">
        <f t="shared" si="1036"/>
        <v>46497</v>
      </c>
      <c r="J2213" s="109">
        <f t="shared" si="1043"/>
        <v>20</v>
      </c>
      <c r="K2213" s="109">
        <f t="shared" si="1033"/>
        <v>7</v>
      </c>
      <c r="L2213" s="8">
        <f t="shared" si="1044"/>
        <v>1.0008281800000001</v>
      </c>
      <c r="M2213" s="110">
        <f t="shared" si="1032"/>
        <v>1.0023680500000001</v>
      </c>
      <c r="N2213" s="110">
        <f t="shared" si="1053"/>
        <v>1.4571083345564704</v>
      </c>
      <c r="O2213" s="103">
        <f t="shared" si="1031"/>
        <v>1.45831508</v>
      </c>
      <c r="P2213" s="103">
        <f t="shared" si="1037"/>
        <v>58.69277142</v>
      </c>
      <c r="Q2213" s="11">
        <f t="shared" si="1052"/>
        <v>0</v>
      </c>
      <c r="R2213" s="7">
        <f t="shared" si="1045"/>
        <v>0</v>
      </c>
      <c r="S2213" s="8">
        <f t="shared" si="1038"/>
        <v>0</v>
      </c>
      <c r="T2213" s="113">
        <f t="shared" si="1046"/>
        <v>0.1047</v>
      </c>
      <c r="U2213" s="111">
        <f t="shared" ref="U2213:U2276" si="1054">IF(Q2212&gt;0,1,IF(K2213=K2212,U2212,U2212+1))</f>
        <v>7</v>
      </c>
      <c r="V2213" s="111">
        <v>252</v>
      </c>
      <c r="W2213" s="110">
        <f t="shared" si="1039"/>
        <v>1.0027697680000001</v>
      </c>
      <c r="X2213" s="103">
        <f t="shared" si="1040"/>
        <v>0.16256535999999999</v>
      </c>
      <c r="Y2213" s="8">
        <f t="shared" si="1047"/>
        <v>0</v>
      </c>
      <c r="Z2213" s="114" t="str">
        <f t="shared" si="1050"/>
        <v>A+J=</v>
      </c>
      <c r="AA2213" s="108">
        <f t="shared" si="1051"/>
        <v>46497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>
        <f t="shared" si="1041"/>
        <v>46479</v>
      </c>
      <c r="B2214" s="103">
        <f t="shared" si="1034"/>
        <v>58.88556011</v>
      </c>
      <c r="C2214" s="103">
        <f t="shared" si="1048"/>
        <v>40.246975589999998</v>
      </c>
      <c r="D2214" s="104">
        <f t="shared" si="1042"/>
        <v>1209.432</v>
      </c>
      <c r="E2214" s="105">
        <f t="shared" si="1029"/>
        <v>1212.296</v>
      </c>
      <c r="F2214" s="106">
        <f t="shared" si="1030"/>
        <v>46440</v>
      </c>
      <c r="G2214" s="107">
        <f t="shared" si="1035"/>
        <v>2.3680537640811128E-3</v>
      </c>
      <c r="H2214" s="108">
        <f t="shared" si="1049"/>
        <v>46497</v>
      </c>
      <c r="I2214" s="108">
        <f t="shared" si="1036"/>
        <v>46497</v>
      </c>
      <c r="J2214" s="109">
        <f t="shared" si="1043"/>
        <v>20</v>
      </c>
      <c r="K2214" s="109">
        <f t="shared" si="1033"/>
        <v>8</v>
      </c>
      <c r="L2214" s="8">
        <f t="shared" si="1044"/>
        <v>1.0009465399999999</v>
      </c>
      <c r="M2214" s="110">
        <f t="shared" si="1032"/>
        <v>1.0023680500000001</v>
      </c>
      <c r="N2214" s="110">
        <f t="shared" si="1053"/>
        <v>1.4571083345564704</v>
      </c>
      <c r="O2214" s="103">
        <f t="shared" si="1031"/>
        <v>1.4584875399999999</v>
      </c>
      <c r="P2214" s="103">
        <f t="shared" si="1037"/>
        <v>58.699712419999997</v>
      </c>
      <c r="Q2214" s="11">
        <f t="shared" si="1052"/>
        <v>0</v>
      </c>
      <c r="R2214" s="7">
        <f t="shared" si="1045"/>
        <v>0</v>
      </c>
      <c r="S2214" s="8">
        <f t="shared" si="1038"/>
        <v>0</v>
      </c>
      <c r="T2214" s="113">
        <f t="shared" si="1046"/>
        <v>0.1047</v>
      </c>
      <c r="U2214" s="111">
        <f t="shared" si="1054"/>
        <v>8</v>
      </c>
      <c r="V2214" s="111">
        <v>252</v>
      </c>
      <c r="W2214" s="110">
        <f t="shared" si="1039"/>
        <v>1.003166075</v>
      </c>
      <c r="X2214" s="103">
        <f t="shared" si="1040"/>
        <v>0.18584769000000001</v>
      </c>
      <c r="Y2214" s="8">
        <f t="shared" si="1047"/>
        <v>0</v>
      </c>
      <c r="Z2214" s="114" t="str">
        <f t="shared" si="1050"/>
        <v>A+J=</v>
      </c>
      <c r="AA2214" s="108">
        <f t="shared" si="1051"/>
        <v>46497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>
        <f t="shared" si="1041"/>
        <v>46480</v>
      </c>
      <c r="B2215" s="103">
        <f t="shared" si="1034"/>
        <v>58.915800109999999</v>
      </c>
      <c r="C2215" s="103">
        <f t="shared" si="1048"/>
        <v>40.246975589999998</v>
      </c>
      <c r="D2215" s="104">
        <f t="shared" si="1042"/>
        <v>1209.432</v>
      </c>
      <c r="E2215" s="105">
        <f t="shared" si="1029"/>
        <v>1212.296</v>
      </c>
      <c r="F2215" s="106">
        <f t="shared" si="1030"/>
        <v>46440</v>
      </c>
      <c r="G2215" s="107">
        <f t="shared" si="1035"/>
        <v>2.3680537640811128E-3</v>
      </c>
      <c r="H2215" s="108">
        <f t="shared" si="1049"/>
        <v>46497</v>
      </c>
      <c r="I2215" s="108">
        <f t="shared" si="1036"/>
        <v>46497</v>
      </c>
      <c r="J2215" s="109">
        <f t="shared" si="1043"/>
        <v>20</v>
      </c>
      <c r="K2215" s="109">
        <f t="shared" si="1033"/>
        <v>9</v>
      </c>
      <c r="L2215" s="8">
        <f t="shared" si="1044"/>
        <v>1.0010649300000001</v>
      </c>
      <c r="M2215" s="110">
        <f t="shared" si="1032"/>
        <v>1.0023680500000001</v>
      </c>
      <c r="N2215" s="110">
        <f t="shared" si="1053"/>
        <v>1.4571083345564704</v>
      </c>
      <c r="O2215" s="103">
        <f t="shared" si="1031"/>
        <v>1.45866005</v>
      </c>
      <c r="P2215" s="103">
        <f t="shared" si="1037"/>
        <v>58.706655419999997</v>
      </c>
      <c r="Q2215" s="11">
        <f t="shared" si="1052"/>
        <v>0</v>
      </c>
      <c r="R2215" s="7">
        <f t="shared" si="1045"/>
        <v>0</v>
      </c>
      <c r="S2215" s="8">
        <f t="shared" si="1038"/>
        <v>0</v>
      </c>
      <c r="T2215" s="113">
        <f t="shared" si="1046"/>
        <v>0.1047</v>
      </c>
      <c r="U2215" s="111">
        <f t="shared" si="1054"/>
        <v>9</v>
      </c>
      <c r="V2215" s="111">
        <v>252</v>
      </c>
      <c r="W2215" s="110">
        <f t="shared" si="1039"/>
        <v>1.0035625379999999</v>
      </c>
      <c r="X2215" s="103">
        <f t="shared" si="1040"/>
        <v>0.20914468999999999</v>
      </c>
      <c r="Y2215" s="8">
        <f t="shared" si="1047"/>
        <v>0</v>
      </c>
      <c r="Z2215" s="114" t="str">
        <f t="shared" si="1050"/>
        <v>A+J=</v>
      </c>
      <c r="AA2215" s="108">
        <f t="shared" si="1051"/>
        <v>46497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>
        <f t="shared" si="1041"/>
        <v>46481</v>
      </c>
      <c r="B2216" s="103">
        <f t="shared" si="1034"/>
        <v>58.915800109999999</v>
      </c>
      <c r="C2216" s="103">
        <f t="shared" si="1048"/>
        <v>40.246975589999998</v>
      </c>
      <c r="D2216" s="104">
        <f t="shared" si="1042"/>
        <v>1209.432</v>
      </c>
      <c r="E2216" s="105">
        <f t="shared" ref="E2216:E2279" si="1055">IF($K2216=1,VLOOKUP($A2215,$AO$10:$AS$165,4),E2215)</f>
        <v>1212.296</v>
      </c>
      <c r="F2216" s="106">
        <f t="shared" ref="F2216:F2279" si="1056">IF($K2216=1,VLOOKUP($A2215,$AO$10:$AS$165,5),F2215)</f>
        <v>46440</v>
      </c>
      <c r="G2216" s="107">
        <f t="shared" si="1035"/>
        <v>2.3680537640811128E-3</v>
      </c>
      <c r="H2216" s="108">
        <f t="shared" si="1049"/>
        <v>46497</v>
      </c>
      <c r="I2216" s="108">
        <f t="shared" si="1036"/>
        <v>46497</v>
      </c>
      <c r="J2216" s="109">
        <f t="shared" si="1043"/>
        <v>20</v>
      </c>
      <c r="K2216" s="109">
        <f t="shared" si="1033"/>
        <v>9</v>
      </c>
      <c r="L2216" s="8">
        <f t="shared" si="1044"/>
        <v>1.0010649300000001</v>
      </c>
      <c r="M2216" s="110">
        <f t="shared" si="1032"/>
        <v>1.0023680500000001</v>
      </c>
      <c r="N2216" s="110">
        <f t="shared" si="1053"/>
        <v>1.4571083345564704</v>
      </c>
      <c r="O2216" s="103">
        <f t="shared" si="1031"/>
        <v>1.45866005</v>
      </c>
      <c r="P2216" s="103">
        <f t="shared" si="1037"/>
        <v>58.706655419999997</v>
      </c>
      <c r="Q2216" s="11">
        <f t="shared" si="1052"/>
        <v>0</v>
      </c>
      <c r="R2216" s="7">
        <f t="shared" si="1045"/>
        <v>0</v>
      </c>
      <c r="S2216" s="8">
        <f t="shared" si="1038"/>
        <v>0</v>
      </c>
      <c r="T2216" s="113">
        <f t="shared" si="1046"/>
        <v>0.1047</v>
      </c>
      <c r="U2216" s="111">
        <f t="shared" si="1054"/>
        <v>9</v>
      </c>
      <c r="V2216" s="111">
        <v>252</v>
      </c>
      <c r="W2216" s="110">
        <f t="shared" si="1039"/>
        <v>1.0035625379999999</v>
      </c>
      <c r="X2216" s="103">
        <f t="shared" si="1040"/>
        <v>0.20914468999999999</v>
      </c>
      <c r="Y2216" s="8">
        <f t="shared" si="1047"/>
        <v>0</v>
      </c>
      <c r="Z2216" s="114" t="str">
        <f t="shared" si="1050"/>
        <v>A+J=</v>
      </c>
      <c r="AA2216" s="108">
        <f t="shared" si="1051"/>
        <v>46497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>
        <f t="shared" si="1041"/>
        <v>46482</v>
      </c>
      <c r="B2217" s="103">
        <f t="shared" si="1034"/>
        <v>58.915800109999999</v>
      </c>
      <c r="C2217" s="103">
        <f t="shared" si="1048"/>
        <v>40.246975589999998</v>
      </c>
      <c r="D2217" s="104">
        <f t="shared" si="1042"/>
        <v>1209.432</v>
      </c>
      <c r="E2217" s="105">
        <f t="shared" si="1055"/>
        <v>1212.296</v>
      </c>
      <c r="F2217" s="106">
        <f t="shared" si="1056"/>
        <v>46440</v>
      </c>
      <c r="G2217" s="107">
        <f t="shared" si="1035"/>
        <v>2.3680537640811128E-3</v>
      </c>
      <c r="H2217" s="108">
        <f t="shared" si="1049"/>
        <v>46497</v>
      </c>
      <c r="I2217" s="108">
        <f t="shared" si="1036"/>
        <v>46497</v>
      </c>
      <c r="J2217" s="109">
        <f t="shared" si="1043"/>
        <v>20</v>
      </c>
      <c r="K2217" s="109">
        <f t="shared" si="1033"/>
        <v>9</v>
      </c>
      <c r="L2217" s="8">
        <f t="shared" si="1044"/>
        <v>1.0010649300000001</v>
      </c>
      <c r="M2217" s="110">
        <f t="shared" si="1032"/>
        <v>1.0023680500000001</v>
      </c>
      <c r="N2217" s="110">
        <f t="shared" si="1053"/>
        <v>1.4571083345564704</v>
      </c>
      <c r="O2217" s="103">
        <f t="shared" ref="O2217:O2280" si="1057">TRUNC(TRUNC((L2217*N2217),15),8)</f>
        <v>1.45866005</v>
      </c>
      <c r="P2217" s="103">
        <f t="shared" si="1037"/>
        <v>58.706655419999997</v>
      </c>
      <c r="Q2217" s="11">
        <f t="shared" si="1052"/>
        <v>0</v>
      </c>
      <c r="R2217" s="7">
        <f t="shared" si="1045"/>
        <v>0</v>
      </c>
      <c r="S2217" s="8">
        <f t="shared" si="1038"/>
        <v>0</v>
      </c>
      <c r="T2217" s="113">
        <f t="shared" si="1046"/>
        <v>0.1047</v>
      </c>
      <c r="U2217" s="111">
        <f t="shared" si="1054"/>
        <v>9</v>
      </c>
      <c r="V2217" s="111">
        <v>252</v>
      </c>
      <c r="W2217" s="110">
        <f t="shared" si="1039"/>
        <v>1.0035625379999999</v>
      </c>
      <c r="X2217" s="103">
        <f t="shared" si="1040"/>
        <v>0.20914468999999999</v>
      </c>
      <c r="Y2217" s="8">
        <f t="shared" si="1047"/>
        <v>0</v>
      </c>
      <c r="Z2217" s="114" t="str">
        <f t="shared" si="1050"/>
        <v>A+J=</v>
      </c>
      <c r="AA2217" s="108">
        <f t="shared" si="1051"/>
        <v>46497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>
        <f t="shared" si="1041"/>
        <v>46483</v>
      </c>
      <c r="B2218" s="103">
        <f t="shared" si="1034"/>
        <v>58.946054429999997</v>
      </c>
      <c r="C2218" s="103">
        <f t="shared" si="1048"/>
        <v>40.246975589999998</v>
      </c>
      <c r="D2218" s="104">
        <f t="shared" si="1042"/>
        <v>1209.432</v>
      </c>
      <c r="E2218" s="105">
        <f t="shared" si="1055"/>
        <v>1212.296</v>
      </c>
      <c r="F2218" s="106">
        <f t="shared" si="1056"/>
        <v>46440</v>
      </c>
      <c r="G2218" s="107">
        <f t="shared" si="1035"/>
        <v>2.3680537640811128E-3</v>
      </c>
      <c r="H2218" s="108">
        <f t="shared" si="1049"/>
        <v>46497</v>
      </c>
      <c r="I2218" s="108">
        <f t="shared" si="1036"/>
        <v>46497</v>
      </c>
      <c r="J2218" s="109">
        <f t="shared" si="1043"/>
        <v>20</v>
      </c>
      <c r="K2218" s="109">
        <f t="shared" si="1033"/>
        <v>10</v>
      </c>
      <c r="L2218" s="8">
        <f t="shared" si="1044"/>
        <v>1.00118332</v>
      </c>
      <c r="M2218" s="110">
        <f t="shared" ref="M2218:M2281" si="1058">IF(I2218&gt;I2217,L2217,M2217)</f>
        <v>1.0023680500000001</v>
      </c>
      <c r="N2218" s="110">
        <f t="shared" si="1053"/>
        <v>1.4571083345564704</v>
      </c>
      <c r="O2218" s="103">
        <f t="shared" si="1057"/>
        <v>1.4588325499999999</v>
      </c>
      <c r="P2218" s="103">
        <f t="shared" si="1037"/>
        <v>58.713598019999999</v>
      </c>
      <c r="Q2218" s="11">
        <f t="shared" si="1052"/>
        <v>0</v>
      </c>
      <c r="R2218" s="7">
        <f t="shared" si="1045"/>
        <v>0</v>
      </c>
      <c r="S2218" s="8">
        <f t="shared" si="1038"/>
        <v>0</v>
      </c>
      <c r="T2218" s="113">
        <f t="shared" si="1046"/>
        <v>0.1047</v>
      </c>
      <c r="U2218" s="111">
        <f t="shared" si="1054"/>
        <v>10</v>
      </c>
      <c r="V2218" s="111">
        <v>252</v>
      </c>
      <c r="W2218" s="110">
        <f t="shared" si="1039"/>
        <v>1.003959158</v>
      </c>
      <c r="X2218" s="103">
        <f t="shared" si="1040"/>
        <v>0.23245641</v>
      </c>
      <c r="Y2218" s="8">
        <f t="shared" si="1047"/>
        <v>0</v>
      </c>
      <c r="Z2218" s="114" t="str">
        <f t="shared" si="1050"/>
        <v>A+J=</v>
      </c>
      <c r="AA2218" s="108">
        <f t="shared" si="1051"/>
        <v>46497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>
        <f t="shared" si="1041"/>
        <v>46484</v>
      </c>
      <c r="B2219" s="103">
        <f t="shared" si="1034"/>
        <v>58.976325099999997</v>
      </c>
      <c r="C2219" s="103">
        <f t="shared" si="1048"/>
        <v>40.246975589999998</v>
      </c>
      <c r="D2219" s="104">
        <f t="shared" si="1042"/>
        <v>1209.432</v>
      </c>
      <c r="E2219" s="105">
        <f t="shared" si="1055"/>
        <v>1212.296</v>
      </c>
      <c r="F2219" s="106">
        <f t="shared" si="1056"/>
        <v>46440</v>
      </c>
      <c r="G2219" s="107">
        <f t="shared" si="1035"/>
        <v>2.3680537640811128E-3</v>
      </c>
      <c r="H2219" s="108">
        <f t="shared" si="1049"/>
        <v>46497</v>
      </c>
      <c r="I2219" s="108">
        <f t="shared" si="1036"/>
        <v>46497</v>
      </c>
      <c r="J2219" s="109">
        <f t="shared" si="1043"/>
        <v>20</v>
      </c>
      <c r="K2219" s="109">
        <f t="shared" si="1033"/>
        <v>11</v>
      </c>
      <c r="L2219" s="8">
        <f t="shared" si="1044"/>
        <v>1.00130173</v>
      </c>
      <c r="M2219" s="110">
        <f t="shared" si="1058"/>
        <v>1.0023680500000001</v>
      </c>
      <c r="N2219" s="110">
        <f t="shared" si="1053"/>
        <v>1.4571083345564704</v>
      </c>
      <c r="O2219" s="103">
        <f t="shared" si="1057"/>
        <v>1.45900509</v>
      </c>
      <c r="P2219" s="103">
        <f t="shared" si="1037"/>
        <v>58.72054224</v>
      </c>
      <c r="Q2219" s="11">
        <f t="shared" si="1052"/>
        <v>0</v>
      </c>
      <c r="R2219" s="7">
        <f t="shared" si="1045"/>
        <v>0</v>
      </c>
      <c r="S2219" s="8">
        <f t="shared" si="1038"/>
        <v>0</v>
      </c>
      <c r="T2219" s="113">
        <f t="shared" si="1046"/>
        <v>0.1047</v>
      </c>
      <c r="U2219" s="111">
        <f t="shared" si="1054"/>
        <v>11</v>
      </c>
      <c r="V2219" s="111">
        <v>252</v>
      </c>
      <c r="W2219" s="110">
        <f t="shared" si="1039"/>
        <v>1.004355935</v>
      </c>
      <c r="X2219" s="103">
        <f t="shared" si="1040"/>
        <v>0.25578286</v>
      </c>
      <c r="Y2219" s="8">
        <f t="shared" si="1047"/>
        <v>0</v>
      </c>
      <c r="Z2219" s="114" t="str">
        <f t="shared" si="1050"/>
        <v>A+J=</v>
      </c>
      <c r="AA2219" s="108">
        <f t="shared" si="1051"/>
        <v>46497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>
        <f t="shared" si="1041"/>
        <v>46485</v>
      </c>
      <c r="B2220" s="103">
        <f t="shared" si="1034"/>
        <v>59.006611710000001</v>
      </c>
      <c r="C2220" s="103">
        <f t="shared" si="1048"/>
        <v>40.246975589999998</v>
      </c>
      <c r="D2220" s="104">
        <f t="shared" si="1042"/>
        <v>1209.432</v>
      </c>
      <c r="E2220" s="105">
        <f t="shared" si="1055"/>
        <v>1212.296</v>
      </c>
      <c r="F2220" s="106">
        <f t="shared" si="1056"/>
        <v>46440</v>
      </c>
      <c r="G2220" s="107">
        <f t="shared" si="1035"/>
        <v>2.3680537640811128E-3</v>
      </c>
      <c r="H2220" s="108">
        <f t="shared" si="1049"/>
        <v>46497</v>
      </c>
      <c r="I2220" s="108">
        <f t="shared" si="1036"/>
        <v>46497</v>
      </c>
      <c r="J2220" s="109">
        <f t="shared" si="1043"/>
        <v>20</v>
      </c>
      <c r="K2220" s="109">
        <f t="shared" ref="K2220:K2283" si="1059">(J2220-(NETWORKDAYS(A2220,I2220,AD$171:AD$502)-1))</f>
        <v>12</v>
      </c>
      <c r="L2220" s="8">
        <f t="shared" si="1044"/>
        <v>1.0014201599999999</v>
      </c>
      <c r="M2220" s="110">
        <f t="shared" si="1058"/>
        <v>1.0023680500000001</v>
      </c>
      <c r="N2220" s="110">
        <f t="shared" si="1053"/>
        <v>1.4571083345564704</v>
      </c>
      <c r="O2220" s="103">
        <f t="shared" si="1057"/>
        <v>1.4591776599999999</v>
      </c>
      <c r="P2220" s="103">
        <f t="shared" si="1037"/>
        <v>58.727487660000001</v>
      </c>
      <c r="Q2220" s="11">
        <f t="shared" si="1052"/>
        <v>0</v>
      </c>
      <c r="R2220" s="7">
        <f t="shared" si="1045"/>
        <v>0</v>
      </c>
      <c r="S2220" s="8">
        <f t="shared" si="1038"/>
        <v>0</v>
      </c>
      <c r="T2220" s="113">
        <f t="shared" si="1046"/>
        <v>0.1047</v>
      </c>
      <c r="U2220" s="111">
        <f t="shared" si="1054"/>
        <v>12</v>
      </c>
      <c r="V2220" s="111">
        <v>252</v>
      </c>
      <c r="W2220" s="110">
        <f t="shared" si="1039"/>
        <v>1.004752869</v>
      </c>
      <c r="X2220" s="103">
        <f t="shared" si="1040"/>
        <v>0.27912405000000001</v>
      </c>
      <c r="Y2220" s="8">
        <f t="shared" si="1047"/>
        <v>0</v>
      </c>
      <c r="Z2220" s="114" t="str">
        <f t="shared" si="1050"/>
        <v>A+J=</v>
      </c>
      <c r="AA2220" s="108">
        <f t="shared" si="1051"/>
        <v>46497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>
        <f t="shared" si="1041"/>
        <v>46486</v>
      </c>
      <c r="B2221" s="103">
        <f t="shared" si="1034"/>
        <v>59.036912649999998</v>
      </c>
      <c r="C2221" s="103">
        <f t="shared" si="1048"/>
        <v>40.246975589999998</v>
      </c>
      <c r="D2221" s="104">
        <f t="shared" si="1042"/>
        <v>1209.432</v>
      </c>
      <c r="E2221" s="105">
        <f t="shared" si="1055"/>
        <v>1212.296</v>
      </c>
      <c r="F2221" s="106">
        <f t="shared" si="1056"/>
        <v>46440</v>
      </c>
      <c r="G2221" s="107">
        <f t="shared" si="1035"/>
        <v>2.3680537640811128E-3</v>
      </c>
      <c r="H2221" s="108">
        <f t="shared" si="1049"/>
        <v>46497</v>
      </c>
      <c r="I2221" s="108">
        <f t="shared" si="1036"/>
        <v>46497</v>
      </c>
      <c r="J2221" s="109">
        <f t="shared" si="1043"/>
        <v>20</v>
      </c>
      <c r="K2221" s="109">
        <f t="shared" si="1059"/>
        <v>13</v>
      </c>
      <c r="L2221" s="8">
        <f t="shared" si="1044"/>
        <v>1.00153859</v>
      </c>
      <c r="M2221" s="110">
        <f t="shared" si="1058"/>
        <v>1.0023680500000001</v>
      </c>
      <c r="N2221" s="110">
        <f t="shared" si="1053"/>
        <v>1.4571083345564704</v>
      </c>
      <c r="O2221" s="103">
        <f t="shared" si="1057"/>
        <v>1.4593502199999999</v>
      </c>
      <c r="P2221" s="103">
        <f t="shared" si="1037"/>
        <v>58.734432679999998</v>
      </c>
      <c r="Q2221" s="11">
        <f t="shared" si="1052"/>
        <v>0</v>
      </c>
      <c r="R2221" s="7">
        <f t="shared" si="1045"/>
        <v>0</v>
      </c>
      <c r="S2221" s="8">
        <f t="shared" si="1038"/>
        <v>0</v>
      </c>
      <c r="T2221" s="113">
        <f t="shared" si="1046"/>
        <v>0.1047</v>
      </c>
      <c r="U2221" s="111">
        <f t="shared" si="1054"/>
        <v>13</v>
      </c>
      <c r="V2221" s="111">
        <v>252</v>
      </c>
      <c r="W2221" s="110">
        <f t="shared" si="1039"/>
        <v>1.00514996</v>
      </c>
      <c r="X2221" s="103">
        <f t="shared" si="1040"/>
        <v>0.30247996999999999</v>
      </c>
      <c r="Y2221" s="8">
        <f t="shared" si="1047"/>
        <v>0</v>
      </c>
      <c r="Z2221" s="114" t="str">
        <f t="shared" si="1050"/>
        <v>A+J=</v>
      </c>
      <c r="AA2221" s="108">
        <f t="shared" si="1051"/>
        <v>46497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>
        <f t="shared" si="1041"/>
        <v>46487</v>
      </c>
      <c r="B2222" s="103">
        <f t="shared" si="1034"/>
        <v>59.06722989</v>
      </c>
      <c r="C2222" s="103">
        <f t="shared" si="1048"/>
        <v>40.246975589999998</v>
      </c>
      <c r="D2222" s="104">
        <f t="shared" si="1042"/>
        <v>1209.432</v>
      </c>
      <c r="E2222" s="105">
        <f t="shared" si="1055"/>
        <v>1212.296</v>
      </c>
      <c r="F2222" s="106">
        <f t="shared" si="1056"/>
        <v>46440</v>
      </c>
      <c r="G2222" s="107">
        <f t="shared" si="1035"/>
        <v>2.3680537640811128E-3</v>
      </c>
      <c r="H2222" s="108">
        <f t="shared" si="1049"/>
        <v>46497</v>
      </c>
      <c r="I2222" s="108">
        <f t="shared" si="1036"/>
        <v>46497</v>
      </c>
      <c r="J2222" s="109">
        <f t="shared" si="1043"/>
        <v>20</v>
      </c>
      <c r="K2222" s="109">
        <f t="shared" si="1059"/>
        <v>14</v>
      </c>
      <c r="L2222" s="8">
        <f t="shared" si="1044"/>
        <v>1.00165704</v>
      </c>
      <c r="M2222" s="110">
        <f t="shared" si="1058"/>
        <v>1.0023680500000001</v>
      </c>
      <c r="N2222" s="110">
        <f t="shared" si="1053"/>
        <v>1.4571083345564704</v>
      </c>
      <c r="O2222" s="103">
        <f t="shared" si="1057"/>
        <v>1.4595228200000001</v>
      </c>
      <c r="P2222" s="103">
        <f t="shared" si="1037"/>
        <v>58.741379299999998</v>
      </c>
      <c r="Q2222" s="11">
        <f t="shared" si="1052"/>
        <v>0</v>
      </c>
      <c r="R2222" s="7">
        <f t="shared" si="1045"/>
        <v>0</v>
      </c>
      <c r="S2222" s="8">
        <f t="shared" si="1038"/>
        <v>0</v>
      </c>
      <c r="T2222" s="113">
        <f t="shared" si="1046"/>
        <v>0.1047</v>
      </c>
      <c r="U2222" s="111">
        <f t="shared" si="1054"/>
        <v>14</v>
      </c>
      <c r="V2222" s="111">
        <v>252</v>
      </c>
      <c r="W2222" s="110">
        <f t="shared" si="1039"/>
        <v>1.005547207</v>
      </c>
      <c r="X2222" s="103">
        <f t="shared" si="1040"/>
        <v>0.32585059</v>
      </c>
      <c r="Y2222" s="8">
        <f t="shared" si="1047"/>
        <v>0</v>
      </c>
      <c r="Z2222" s="114" t="str">
        <f t="shared" si="1050"/>
        <v>A+J=</v>
      </c>
      <c r="AA2222" s="108">
        <f t="shared" si="1051"/>
        <v>46497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>
        <f t="shared" si="1041"/>
        <v>46488</v>
      </c>
      <c r="B2223" s="103">
        <f t="shared" si="1034"/>
        <v>59.06722989</v>
      </c>
      <c r="C2223" s="103">
        <f t="shared" si="1048"/>
        <v>40.246975589999998</v>
      </c>
      <c r="D2223" s="104">
        <f t="shared" si="1042"/>
        <v>1209.432</v>
      </c>
      <c r="E2223" s="105">
        <f t="shared" si="1055"/>
        <v>1212.296</v>
      </c>
      <c r="F2223" s="106">
        <f t="shared" si="1056"/>
        <v>46440</v>
      </c>
      <c r="G2223" s="107">
        <f t="shared" si="1035"/>
        <v>2.3680537640811128E-3</v>
      </c>
      <c r="H2223" s="108">
        <f t="shared" si="1049"/>
        <v>46497</v>
      </c>
      <c r="I2223" s="108">
        <f t="shared" si="1036"/>
        <v>46497</v>
      </c>
      <c r="J2223" s="109">
        <f t="shared" si="1043"/>
        <v>20</v>
      </c>
      <c r="K2223" s="109">
        <f t="shared" si="1059"/>
        <v>14</v>
      </c>
      <c r="L2223" s="8">
        <f t="shared" si="1044"/>
        <v>1.00165704</v>
      </c>
      <c r="M2223" s="110">
        <f t="shared" si="1058"/>
        <v>1.0023680500000001</v>
      </c>
      <c r="N2223" s="110">
        <f t="shared" si="1053"/>
        <v>1.4571083345564704</v>
      </c>
      <c r="O2223" s="103">
        <f t="shared" si="1057"/>
        <v>1.4595228200000001</v>
      </c>
      <c r="P2223" s="103">
        <f t="shared" si="1037"/>
        <v>58.741379299999998</v>
      </c>
      <c r="Q2223" s="11">
        <f t="shared" si="1052"/>
        <v>0</v>
      </c>
      <c r="R2223" s="7">
        <f t="shared" si="1045"/>
        <v>0</v>
      </c>
      <c r="S2223" s="8">
        <f t="shared" si="1038"/>
        <v>0</v>
      </c>
      <c r="T2223" s="113">
        <f t="shared" si="1046"/>
        <v>0.1047</v>
      </c>
      <c r="U2223" s="111">
        <f t="shared" si="1054"/>
        <v>14</v>
      </c>
      <c r="V2223" s="111">
        <v>252</v>
      </c>
      <c r="W2223" s="110">
        <f t="shared" si="1039"/>
        <v>1.005547207</v>
      </c>
      <c r="X2223" s="103">
        <f t="shared" si="1040"/>
        <v>0.32585059</v>
      </c>
      <c r="Y2223" s="8">
        <f t="shared" si="1047"/>
        <v>0</v>
      </c>
      <c r="Z2223" s="114" t="str">
        <f t="shared" si="1050"/>
        <v>A+J=</v>
      </c>
      <c r="AA2223" s="108">
        <f t="shared" si="1051"/>
        <v>46497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>
        <f t="shared" si="1041"/>
        <v>46489</v>
      </c>
      <c r="B2224" s="103">
        <f t="shared" si="1034"/>
        <v>59.06722989</v>
      </c>
      <c r="C2224" s="103">
        <f t="shared" si="1048"/>
        <v>40.246975589999998</v>
      </c>
      <c r="D2224" s="104">
        <f t="shared" si="1042"/>
        <v>1209.432</v>
      </c>
      <c r="E2224" s="105">
        <f t="shared" si="1055"/>
        <v>1212.296</v>
      </c>
      <c r="F2224" s="106">
        <f t="shared" si="1056"/>
        <v>46440</v>
      </c>
      <c r="G2224" s="107">
        <f t="shared" si="1035"/>
        <v>2.3680537640811128E-3</v>
      </c>
      <c r="H2224" s="108">
        <f t="shared" si="1049"/>
        <v>46497</v>
      </c>
      <c r="I2224" s="108">
        <f t="shared" si="1036"/>
        <v>46497</v>
      </c>
      <c r="J2224" s="109">
        <f t="shared" si="1043"/>
        <v>20</v>
      </c>
      <c r="K2224" s="109">
        <f t="shared" si="1059"/>
        <v>14</v>
      </c>
      <c r="L2224" s="8">
        <f t="shared" si="1044"/>
        <v>1.00165704</v>
      </c>
      <c r="M2224" s="110">
        <f t="shared" si="1058"/>
        <v>1.0023680500000001</v>
      </c>
      <c r="N2224" s="110">
        <f t="shared" si="1053"/>
        <v>1.4571083345564704</v>
      </c>
      <c r="O2224" s="103">
        <f t="shared" si="1057"/>
        <v>1.4595228200000001</v>
      </c>
      <c r="P2224" s="103">
        <f t="shared" si="1037"/>
        <v>58.741379299999998</v>
      </c>
      <c r="Q2224" s="11">
        <f t="shared" si="1052"/>
        <v>0</v>
      </c>
      <c r="R2224" s="7">
        <f t="shared" si="1045"/>
        <v>0</v>
      </c>
      <c r="S2224" s="8">
        <f t="shared" si="1038"/>
        <v>0</v>
      </c>
      <c r="T2224" s="113">
        <f t="shared" si="1046"/>
        <v>0.1047</v>
      </c>
      <c r="U2224" s="111">
        <f t="shared" si="1054"/>
        <v>14</v>
      </c>
      <c r="V2224" s="111">
        <v>252</v>
      </c>
      <c r="W2224" s="110">
        <f t="shared" si="1039"/>
        <v>1.005547207</v>
      </c>
      <c r="X2224" s="103">
        <f t="shared" si="1040"/>
        <v>0.32585059</v>
      </c>
      <c r="Y2224" s="8">
        <f t="shared" si="1047"/>
        <v>0</v>
      </c>
      <c r="Z2224" s="114" t="str">
        <f t="shared" si="1050"/>
        <v>A+J=</v>
      </c>
      <c r="AA2224" s="108">
        <f t="shared" si="1051"/>
        <v>46497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>
        <f t="shared" si="1041"/>
        <v>46490</v>
      </c>
      <c r="B2225" s="103">
        <f t="shared" si="1034"/>
        <v>59.097562740000001</v>
      </c>
      <c r="C2225" s="103">
        <f t="shared" si="1048"/>
        <v>40.246975589999998</v>
      </c>
      <c r="D2225" s="104">
        <f t="shared" si="1042"/>
        <v>1209.432</v>
      </c>
      <c r="E2225" s="105">
        <f t="shared" si="1055"/>
        <v>1212.296</v>
      </c>
      <c r="F2225" s="106">
        <f t="shared" si="1056"/>
        <v>46440</v>
      </c>
      <c r="G2225" s="107">
        <f t="shared" si="1035"/>
        <v>2.3680537640811128E-3</v>
      </c>
      <c r="H2225" s="108">
        <f t="shared" si="1049"/>
        <v>46497</v>
      </c>
      <c r="I2225" s="108">
        <f t="shared" si="1036"/>
        <v>46497</v>
      </c>
      <c r="J2225" s="109">
        <f t="shared" si="1043"/>
        <v>20</v>
      </c>
      <c r="K2225" s="109">
        <f t="shared" si="1059"/>
        <v>15</v>
      </c>
      <c r="L2225" s="8">
        <f t="shared" si="1044"/>
        <v>1.0017755100000001</v>
      </c>
      <c r="M2225" s="110">
        <f t="shared" si="1058"/>
        <v>1.0023680500000001</v>
      </c>
      <c r="N2225" s="110">
        <f t="shared" si="1053"/>
        <v>1.4571083345564704</v>
      </c>
      <c r="O2225" s="103">
        <f t="shared" si="1057"/>
        <v>1.45969544</v>
      </c>
      <c r="P2225" s="103">
        <f t="shared" si="1037"/>
        <v>58.748326740000003</v>
      </c>
      <c r="Q2225" s="11">
        <f t="shared" si="1052"/>
        <v>0</v>
      </c>
      <c r="R2225" s="7">
        <f t="shared" si="1045"/>
        <v>0</v>
      </c>
      <c r="S2225" s="8">
        <f t="shared" si="1038"/>
        <v>0</v>
      </c>
      <c r="T2225" s="113">
        <f t="shared" si="1046"/>
        <v>0.1047</v>
      </c>
      <c r="U2225" s="111">
        <f t="shared" si="1054"/>
        <v>15</v>
      </c>
      <c r="V2225" s="111">
        <v>252</v>
      </c>
      <c r="W2225" s="110">
        <f t="shared" si="1039"/>
        <v>1.005944612</v>
      </c>
      <c r="X2225" s="103">
        <f t="shared" si="1040"/>
        <v>0.34923599999999999</v>
      </c>
      <c r="Y2225" s="8">
        <f t="shared" si="1047"/>
        <v>0</v>
      </c>
      <c r="Z2225" s="114" t="str">
        <f t="shared" si="1050"/>
        <v>A+J=</v>
      </c>
      <c r="AA2225" s="108">
        <f t="shared" si="1051"/>
        <v>46497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>
        <f t="shared" si="1041"/>
        <v>46491</v>
      </c>
      <c r="B2226" s="103">
        <f t="shared" si="1034"/>
        <v>59.127911090000005</v>
      </c>
      <c r="C2226" s="103">
        <f t="shared" si="1048"/>
        <v>40.246975589999998</v>
      </c>
      <c r="D2226" s="104">
        <f t="shared" si="1042"/>
        <v>1209.432</v>
      </c>
      <c r="E2226" s="105">
        <f t="shared" si="1055"/>
        <v>1212.296</v>
      </c>
      <c r="F2226" s="106">
        <f t="shared" si="1056"/>
        <v>46440</v>
      </c>
      <c r="G2226" s="107">
        <f t="shared" si="1035"/>
        <v>2.3680537640811128E-3</v>
      </c>
      <c r="H2226" s="108">
        <f t="shared" si="1049"/>
        <v>46497</v>
      </c>
      <c r="I2226" s="108">
        <f t="shared" si="1036"/>
        <v>46497</v>
      </c>
      <c r="J2226" s="109">
        <f t="shared" si="1043"/>
        <v>20</v>
      </c>
      <c r="K2226" s="109">
        <f t="shared" si="1059"/>
        <v>16</v>
      </c>
      <c r="L2226" s="8">
        <f t="shared" si="1044"/>
        <v>1.0018939899999999</v>
      </c>
      <c r="M2226" s="110">
        <f t="shared" si="1058"/>
        <v>1.0023680500000001</v>
      </c>
      <c r="N2226" s="110">
        <f t="shared" si="1053"/>
        <v>1.4571083345564704</v>
      </c>
      <c r="O2226" s="103">
        <f t="shared" si="1057"/>
        <v>1.4598680799999999</v>
      </c>
      <c r="P2226" s="103">
        <f t="shared" si="1037"/>
        <v>58.755274980000003</v>
      </c>
      <c r="Q2226" s="11">
        <f t="shared" si="1052"/>
        <v>0</v>
      </c>
      <c r="R2226" s="7">
        <f t="shared" si="1045"/>
        <v>0</v>
      </c>
      <c r="S2226" s="8">
        <f t="shared" si="1038"/>
        <v>0</v>
      </c>
      <c r="T2226" s="113">
        <f t="shared" si="1046"/>
        <v>0.1047</v>
      </c>
      <c r="U2226" s="111">
        <f t="shared" si="1054"/>
        <v>16</v>
      </c>
      <c r="V2226" s="111">
        <v>252</v>
      </c>
      <c r="W2226" s="110">
        <f t="shared" si="1039"/>
        <v>1.006342173</v>
      </c>
      <c r="X2226" s="103">
        <f t="shared" si="1040"/>
        <v>0.37263611000000002</v>
      </c>
      <c r="Y2226" s="8">
        <f t="shared" si="1047"/>
        <v>0</v>
      </c>
      <c r="Z2226" s="114" t="str">
        <f t="shared" si="1050"/>
        <v>A+J=</v>
      </c>
      <c r="AA2226" s="108">
        <f t="shared" si="1051"/>
        <v>46497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>
        <f t="shared" si="1041"/>
        <v>46492</v>
      </c>
      <c r="B2227" s="103">
        <f t="shared" si="1034"/>
        <v>59.158274660000004</v>
      </c>
      <c r="C2227" s="103">
        <f t="shared" si="1048"/>
        <v>40.246975589999998</v>
      </c>
      <c r="D2227" s="104">
        <f t="shared" si="1042"/>
        <v>1209.432</v>
      </c>
      <c r="E2227" s="105">
        <f t="shared" si="1055"/>
        <v>1212.296</v>
      </c>
      <c r="F2227" s="106">
        <f t="shared" si="1056"/>
        <v>46440</v>
      </c>
      <c r="G2227" s="107">
        <f t="shared" si="1035"/>
        <v>2.3680537640811128E-3</v>
      </c>
      <c r="H2227" s="108">
        <f t="shared" si="1049"/>
        <v>46497</v>
      </c>
      <c r="I2227" s="108">
        <f t="shared" si="1036"/>
        <v>46497</v>
      </c>
      <c r="J2227" s="109">
        <f t="shared" si="1043"/>
        <v>20</v>
      </c>
      <c r="K2227" s="109">
        <f t="shared" si="1059"/>
        <v>17</v>
      </c>
      <c r="L2227" s="8">
        <f t="shared" si="1044"/>
        <v>1.0020124800000001</v>
      </c>
      <c r="M2227" s="110">
        <f t="shared" si="1058"/>
        <v>1.0023680500000001</v>
      </c>
      <c r="N2227" s="110">
        <f t="shared" si="1053"/>
        <v>1.4571083345564704</v>
      </c>
      <c r="O2227" s="103">
        <f t="shared" si="1057"/>
        <v>1.46004073</v>
      </c>
      <c r="P2227" s="103">
        <f t="shared" si="1037"/>
        <v>58.76222362</v>
      </c>
      <c r="Q2227" s="11">
        <f t="shared" si="1052"/>
        <v>0</v>
      </c>
      <c r="R2227" s="7">
        <f t="shared" si="1045"/>
        <v>0</v>
      </c>
      <c r="S2227" s="8">
        <f t="shared" si="1038"/>
        <v>0</v>
      </c>
      <c r="T2227" s="113">
        <f t="shared" si="1046"/>
        <v>0.1047</v>
      </c>
      <c r="U2227" s="111">
        <f t="shared" si="1054"/>
        <v>17</v>
      </c>
      <c r="V2227" s="111">
        <v>252</v>
      </c>
      <c r="W2227" s="110">
        <f t="shared" si="1039"/>
        <v>1.0067398919999999</v>
      </c>
      <c r="X2227" s="103">
        <f t="shared" si="1040"/>
        <v>0.39605104000000002</v>
      </c>
      <c r="Y2227" s="8">
        <f t="shared" si="1047"/>
        <v>0</v>
      </c>
      <c r="Z2227" s="114" t="str">
        <f t="shared" si="1050"/>
        <v>A+J=</v>
      </c>
      <c r="AA2227" s="108">
        <f t="shared" si="1051"/>
        <v>46497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>
        <f t="shared" si="1041"/>
        <v>46493</v>
      </c>
      <c r="B2228" s="103">
        <f t="shared" si="1034"/>
        <v>59.18865418</v>
      </c>
      <c r="C2228" s="103">
        <f t="shared" si="1048"/>
        <v>40.246975589999998</v>
      </c>
      <c r="D2228" s="104">
        <f t="shared" si="1042"/>
        <v>1209.432</v>
      </c>
      <c r="E2228" s="105">
        <f t="shared" si="1055"/>
        <v>1212.296</v>
      </c>
      <c r="F2228" s="106">
        <f t="shared" si="1056"/>
        <v>46440</v>
      </c>
      <c r="G2228" s="107">
        <f t="shared" si="1035"/>
        <v>2.3680537640811128E-3</v>
      </c>
      <c r="H2228" s="108">
        <f t="shared" si="1049"/>
        <v>46497</v>
      </c>
      <c r="I2228" s="108">
        <f t="shared" si="1036"/>
        <v>46497</v>
      </c>
      <c r="J2228" s="109">
        <f t="shared" si="1043"/>
        <v>20</v>
      </c>
      <c r="K2228" s="109">
        <f t="shared" si="1059"/>
        <v>18</v>
      </c>
      <c r="L2228" s="8">
        <f t="shared" si="1044"/>
        <v>1.0021309899999999</v>
      </c>
      <c r="M2228" s="110">
        <f t="shared" si="1058"/>
        <v>1.0023680500000001</v>
      </c>
      <c r="N2228" s="110">
        <f t="shared" si="1053"/>
        <v>1.4571083345564704</v>
      </c>
      <c r="O2228" s="103">
        <f t="shared" si="1057"/>
        <v>1.4602134099999999</v>
      </c>
      <c r="P2228" s="103">
        <f t="shared" si="1037"/>
        <v>58.769173459999998</v>
      </c>
      <c r="Q2228" s="11">
        <f t="shared" si="1052"/>
        <v>0</v>
      </c>
      <c r="R2228" s="7">
        <f t="shared" si="1045"/>
        <v>0</v>
      </c>
      <c r="S2228" s="8">
        <f t="shared" si="1038"/>
        <v>0</v>
      </c>
      <c r="T2228" s="113">
        <f t="shared" si="1046"/>
        <v>0.1047</v>
      </c>
      <c r="U2228" s="111">
        <f t="shared" si="1054"/>
        <v>18</v>
      </c>
      <c r="V2228" s="111">
        <v>252</v>
      </c>
      <c r="W2228" s="110">
        <f t="shared" si="1039"/>
        <v>1.007137768</v>
      </c>
      <c r="X2228" s="103">
        <f t="shared" si="1040"/>
        <v>0.41948071999999997</v>
      </c>
      <c r="Y2228" s="8">
        <f t="shared" si="1047"/>
        <v>0</v>
      </c>
      <c r="Z2228" s="114" t="str">
        <f t="shared" si="1050"/>
        <v>A+J=</v>
      </c>
      <c r="AA2228" s="108">
        <f t="shared" si="1051"/>
        <v>46497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>
        <f t="shared" si="1041"/>
        <v>46494</v>
      </c>
      <c r="B2229" s="103">
        <f t="shared" si="1034"/>
        <v>59.219049290000001</v>
      </c>
      <c r="C2229" s="103">
        <f t="shared" si="1048"/>
        <v>40.246975589999998</v>
      </c>
      <c r="D2229" s="104">
        <f t="shared" si="1042"/>
        <v>1209.432</v>
      </c>
      <c r="E2229" s="105">
        <f t="shared" si="1055"/>
        <v>1212.296</v>
      </c>
      <c r="F2229" s="106">
        <f t="shared" si="1056"/>
        <v>46440</v>
      </c>
      <c r="G2229" s="107">
        <f t="shared" si="1035"/>
        <v>2.3680537640811128E-3</v>
      </c>
      <c r="H2229" s="108">
        <f t="shared" si="1049"/>
        <v>46497</v>
      </c>
      <c r="I2229" s="108">
        <f t="shared" si="1036"/>
        <v>46497</v>
      </c>
      <c r="J2229" s="109">
        <f t="shared" si="1043"/>
        <v>20</v>
      </c>
      <c r="K2229" s="109">
        <f t="shared" si="1059"/>
        <v>19</v>
      </c>
      <c r="L2229" s="8">
        <f t="shared" si="1044"/>
        <v>1.00224951</v>
      </c>
      <c r="M2229" s="110">
        <f t="shared" si="1058"/>
        <v>1.0023680500000001</v>
      </c>
      <c r="N2229" s="110">
        <f t="shared" si="1053"/>
        <v>1.4571083345564704</v>
      </c>
      <c r="O2229" s="103">
        <f t="shared" si="1057"/>
        <v>1.46038611</v>
      </c>
      <c r="P2229" s="103">
        <f t="shared" si="1037"/>
        <v>58.776124119999999</v>
      </c>
      <c r="Q2229" s="11">
        <f t="shared" si="1052"/>
        <v>0</v>
      </c>
      <c r="R2229" s="7">
        <f t="shared" si="1045"/>
        <v>0</v>
      </c>
      <c r="S2229" s="8">
        <f t="shared" si="1038"/>
        <v>0</v>
      </c>
      <c r="T2229" s="113">
        <f t="shared" si="1046"/>
        <v>0.1047</v>
      </c>
      <c r="U2229" s="111">
        <f t="shared" si="1054"/>
        <v>19</v>
      </c>
      <c r="V2229" s="111">
        <v>252</v>
      </c>
      <c r="W2229" s="110">
        <f t="shared" si="1039"/>
        <v>1.007535801</v>
      </c>
      <c r="X2229" s="103">
        <f t="shared" si="1040"/>
        <v>0.44292516999999998</v>
      </c>
      <c r="Y2229" s="8">
        <f t="shared" si="1047"/>
        <v>0</v>
      </c>
      <c r="Z2229" s="114" t="str">
        <f t="shared" si="1050"/>
        <v>A+J=</v>
      </c>
      <c r="AA2229" s="108">
        <f t="shared" si="1051"/>
        <v>46497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>
        <f t="shared" si="1041"/>
        <v>46495</v>
      </c>
      <c r="B2230" s="103">
        <f t="shared" si="1034"/>
        <v>59.219049290000001</v>
      </c>
      <c r="C2230" s="103">
        <f t="shared" si="1048"/>
        <v>40.246975589999998</v>
      </c>
      <c r="D2230" s="104">
        <f t="shared" si="1042"/>
        <v>1209.432</v>
      </c>
      <c r="E2230" s="105">
        <f t="shared" si="1055"/>
        <v>1212.296</v>
      </c>
      <c r="F2230" s="106">
        <f t="shared" si="1056"/>
        <v>46440</v>
      </c>
      <c r="G2230" s="107">
        <f t="shared" si="1035"/>
        <v>2.3680537640811128E-3</v>
      </c>
      <c r="H2230" s="108">
        <f t="shared" si="1049"/>
        <v>46497</v>
      </c>
      <c r="I2230" s="108">
        <f t="shared" si="1036"/>
        <v>46497</v>
      </c>
      <c r="J2230" s="109">
        <f t="shared" si="1043"/>
        <v>20</v>
      </c>
      <c r="K2230" s="109">
        <f t="shared" si="1059"/>
        <v>19</v>
      </c>
      <c r="L2230" s="8">
        <f t="shared" si="1044"/>
        <v>1.00224951</v>
      </c>
      <c r="M2230" s="110">
        <f t="shared" si="1058"/>
        <v>1.0023680500000001</v>
      </c>
      <c r="N2230" s="110">
        <f t="shared" si="1053"/>
        <v>1.4571083345564704</v>
      </c>
      <c r="O2230" s="103">
        <f t="shared" si="1057"/>
        <v>1.46038611</v>
      </c>
      <c r="P2230" s="103">
        <f t="shared" si="1037"/>
        <v>58.776124119999999</v>
      </c>
      <c r="Q2230" s="11">
        <f t="shared" si="1052"/>
        <v>0</v>
      </c>
      <c r="R2230" s="7">
        <f t="shared" si="1045"/>
        <v>0</v>
      </c>
      <c r="S2230" s="8">
        <f t="shared" si="1038"/>
        <v>0</v>
      </c>
      <c r="T2230" s="113">
        <f t="shared" si="1046"/>
        <v>0.1047</v>
      </c>
      <c r="U2230" s="111">
        <f t="shared" si="1054"/>
        <v>19</v>
      </c>
      <c r="V2230" s="111">
        <v>252</v>
      </c>
      <c r="W2230" s="110">
        <f t="shared" si="1039"/>
        <v>1.007535801</v>
      </c>
      <c r="X2230" s="103">
        <f t="shared" si="1040"/>
        <v>0.44292516999999998</v>
      </c>
      <c r="Y2230" s="8">
        <f t="shared" si="1047"/>
        <v>0</v>
      </c>
      <c r="Z2230" s="114" t="str">
        <f t="shared" si="1050"/>
        <v>A+J=</v>
      </c>
      <c r="AA2230" s="108">
        <f t="shared" si="1051"/>
        <v>46497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>
        <f t="shared" si="1041"/>
        <v>46496</v>
      </c>
      <c r="B2231" s="103">
        <f t="shared" si="1034"/>
        <v>59.219049290000001</v>
      </c>
      <c r="C2231" s="103">
        <f t="shared" si="1048"/>
        <v>40.246975589999998</v>
      </c>
      <c r="D2231" s="104">
        <f t="shared" si="1042"/>
        <v>1209.432</v>
      </c>
      <c r="E2231" s="105">
        <f t="shared" si="1055"/>
        <v>1212.296</v>
      </c>
      <c r="F2231" s="106">
        <f t="shared" si="1056"/>
        <v>46440</v>
      </c>
      <c r="G2231" s="107">
        <f t="shared" si="1035"/>
        <v>2.3680537640811128E-3</v>
      </c>
      <c r="H2231" s="108">
        <f t="shared" si="1049"/>
        <v>46497</v>
      </c>
      <c r="I2231" s="108">
        <f t="shared" si="1036"/>
        <v>46497</v>
      </c>
      <c r="J2231" s="109">
        <f t="shared" si="1043"/>
        <v>20</v>
      </c>
      <c r="K2231" s="109">
        <f t="shared" si="1059"/>
        <v>19</v>
      </c>
      <c r="L2231" s="8">
        <f t="shared" si="1044"/>
        <v>1.00224951</v>
      </c>
      <c r="M2231" s="110">
        <f t="shared" si="1058"/>
        <v>1.0023680500000001</v>
      </c>
      <c r="N2231" s="110">
        <f t="shared" si="1053"/>
        <v>1.4571083345564704</v>
      </c>
      <c r="O2231" s="103">
        <f t="shared" si="1057"/>
        <v>1.46038611</v>
      </c>
      <c r="P2231" s="103">
        <f t="shared" si="1037"/>
        <v>58.776124119999999</v>
      </c>
      <c r="Q2231" s="11">
        <f t="shared" si="1052"/>
        <v>0</v>
      </c>
      <c r="R2231" s="7">
        <f t="shared" si="1045"/>
        <v>0</v>
      </c>
      <c r="S2231" s="8">
        <f t="shared" si="1038"/>
        <v>0</v>
      </c>
      <c r="T2231" s="113">
        <f t="shared" si="1046"/>
        <v>0.1047</v>
      </c>
      <c r="U2231" s="111">
        <f t="shared" si="1054"/>
        <v>19</v>
      </c>
      <c r="V2231" s="111">
        <v>252</v>
      </c>
      <c r="W2231" s="110">
        <f t="shared" si="1039"/>
        <v>1.007535801</v>
      </c>
      <c r="X2231" s="103">
        <f t="shared" si="1040"/>
        <v>0.44292516999999998</v>
      </c>
      <c r="Y2231" s="8">
        <f t="shared" si="1047"/>
        <v>0</v>
      </c>
      <c r="Z2231" s="114" t="str">
        <f t="shared" si="1050"/>
        <v>A+J=</v>
      </c>
      <c r="AA2231" s="108">
        <f t="shared" si="1051"/>
        <v>46497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>
        <f t="shared" si="1041"/>
        <v>46497</v>
      </c>
      <c r="B2232" s="103">
        <f t="shared" si="1034"/>
        <v>59.249460020000001</v>
      </c>
      <c r="C2232" s="103">
        <f t="shared" si="1048"/>
        <v>40.246975589999998</v>
      </c>
      <c r="D2232" s="104">
        <f t="shared" si="1042"/>
        <v>1209.432</v>
      </c>
      <c r="E2232" s="105">
        <f t="shared" si="1055"/>
        <v>1212.296</v>
      </c>
      <c r="F2232" s="106">
        <f t="shared" si="1056"/>
        <v>46440</v>
      </c>
      <c r="G2232" s="107">
        <f t="shared" si="1035"/>
        <v>2.3680537640811128E-3</v>
      </c>
      <c r="H2232" s="108">
        <f t="shared" si="1049"/>
        <v>46527</v>
      </c>
      <c r="I2232" s="108">
        <f t="shared" si="1036"/>
        <v>46497</v>
      </c>
      <c r="J2232" s="109">
        <f t="shared" si="1043"/>
        <v>20</v>
      </c>
      <c r="K2232" s="109">
        <f t="shared" si="1059"/>
        <v>20</v>
      </c>
      <c r="L2232" s="8">
        <f t="shared" si="1044"/>
        <v>1.0023680500000001</v>
      </c>
      <c r="M2232" s="110">
        <f t="shared" si="1058"/>
        <v>1.0023680500000001</v>
      </c>
      <c r="N2232" s="110">
        <f t="shared" si="1053"/>
        <v>1.4571083345564704</v>
      </c>
      <c r="O2232" s="103">
        <f t="shared" si="1057"/>
        <v>1.4605588300000001</v>
      </c>
      <c r="P2232" s="103">
        <f t="shared" si="1037"/>
        <v>58.783075570000001</v>
      </c>
      <c r="Q2232" s="11">
        <f t="shared" si="1052"/>
        <v>73</v>
      </c>
      <c r="R2232" s="7">
        <f t="shared" si="1045"/>
        <v>0.141928</v>
      </c>
      <c r="S2232" s="8">
        <f t="shared" si="1038"/>
        <v>8.34296434</v>
      </c>
      <c r="T2232" s="113">
        <f t="shared" si="1046"/>
        <v>0.1047</v>
      </c>
      <c r="U2232" s="111">
        <f t="shared" si="1054"/>
        <v>20</v>
      </c>
      <c r="V2232" s="111">
        <v>252</v>
      </c>
      <c r="W2232" s="110">
        <f t="shared" si="1039"/>
        <v>1.0079339919999999</v>
      </c>
      <c r="X2232" s="103">
        <f t="shared" si="1040"/>
        <v>0.46638445000000001</v>
      </c>
      <c r="Y2232" s="8">
        <f t="shared" si="1047"/>
        <v>8.8093487899999996</v>
      </c>
      <c r="Z2232" s="114" t="str">
        <f t="shared" si="1050"/>
        <v>A+J=</v>
      </c>
      <c r="AA2232" s="108">
        <f t="shared" si="1051"/>
        <v>46497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>
        <f t="shared" si="1041"/>
        <v>46498</v>
      </c>
      <c r="B2233" s="103">
        <f t="shared" si="1034"/>
        <v>50.465729330000002</v>
      </c>
      <c r="C2233" s="103">
        <f t="shared" si="1048"/>
        <v>34.534802839999998</v>
      </c>
      <c r="D2233" s="104">
        <f t="shared" si="1042"/>
        <v>1209.432</v>
      </c>
      <c r="E2233" s="105">
        <f t="shared" si="1055"/>
        <v>1212.296</v>
      </c>
      <c r="F2233" s="106">
        <f t="shared" si="1056"/>
        <v>46466</v>
      </c>
      <c r="G2233" s="107">
        <f t="shared" si="1035"/>
        <v>2.3680537640811128E-3</v>
      </c>
      <c r="H2233" s="108">
        <f t="shared" si="1049"/>
        <v>46527</v>
      </c>
      <c r="I2233" s="108">
        <f t="shared" si="1036"/>
        <v>46527</v>
      </c>
      <c r="J2233" s="109">
        <f t="shared" si="1043"/>
        <v>21</v>
      </c>
      <c r="K2233" s="109">
        <f t="shared" si="1059"/>
        <v>1</v>
      </c>
      <c r="L2233" s="8">
        <f t="shared" si="1044"/>
        <v>1.0001126300000001</v>
      </c>
      <c r="M2233" s="110">
        <f t="shared" si="1058"/>
        <v>1.0023680500000001</v>
      </c>
      <c r="N2233" s="110">
        <f t="shared" si="1053"/>
        <v>1.4605588399481169</v>
      </c>
      <c r="O2233" s="103">
        <f t="shared" si="1057"/>
        <v>1.4607233399999999</v>
      </c>
      <c r="P2233" s="103">
        <f t="shared" si="1037"/>
        <v>50.44579255</v>
      </c>
      <c r="Q2233" s="11">
        <f t="shared" si="1052"/>
        <v>0</v>
      </c>
      <c r="R2233" s="7">
        <f t="shared" si="1045"/>
        <v>0</v>
      </c>
      <c r="S2233" s="8">
        <f t="shared" si="1038"/>
        <v>0</v>
      </c>
      <c r="T2233" s="113">
        <f t="shared" si="1046"/>
        <v>0.1047</v>
      </c>
      <c r="U2233" s="111">
        <f t="shared" si="1054"/>
        <v>1</v>
      </c>
      <c r="V2233" s="111">
        <v>252</v>
      </c>
      <c r="W2233" s="110">
        <f t="shared" si="1039"/>
        <v>1.0003952119999999</v>
      </c>
      <c r="X2233" s="103">
        <f t="shared" si="1040"/>
        <v>1.9936780000000001E-2</v>
      </c>
      <c r="Y2233" s="8">
        <f t="shared" si="1047"/>
        <v>0</v>
      </c>
      <c r="Z2233" s="114" t="str">
        <f t="shared" si="1050"/>
        <v>A+J=</v>
      </c>
      <c r="AA2233" s="108">
        <f t="shared" si="1051"/>
        <v>46527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>
        <f t="shared" si="1041"/>
        <v>46499</v>
      </c>
      <c r="B2234" s="103">
        <f t="shared" si="1034"/>
        <v>50.465729330000002</v>
      </c>
      <c r="C2234" s="103">
        <f t="shared" si="1048"/>
        <v>34.534802839999998</v>
      </c>
      <c r="D2234" s="104">
        <f t="shared" si="1042"/>
        <v>1209.432</v>
      </c>
      <c r="E2234" s="105">
        <f t="shared" si="1055"/>
        <v>1212.296</v>
      </c>
      <c r="F2234" s="106">
        <f t="shared" si="1056"/>
        <v>46466</v>
      </c>
      <c r="G2234" s="107">
        <f t="shared" si="1035"/>
        <v>2.3680537640811128E-3</v>
      </c>
      <c r="H2234" s="108">
        <f t="shared" si="1049"/>
        <v>46527</v>
      </c>
      <c r="I2234" s="108">
        <f t="shared" si="1036"/>
        <v>46527</v>
      </c>
      <c r="J2234" s="109">
        <f t="shared" si="1043"/>
        <v>21</v>
      </c>
      <c r="K2234" s="109">
        <f t="shared" si="1059"/>
        <v>1</v>
      </c>
      <c r="L2234" s="8">
        <f t="shared" si="1044"/>
        <v>1.0001126300000001</v>
      </c>
      <c r="M2234" s="110">
        <f t="shared" si="1058"/>
        <v>1.0023680500000001</v>
      </c>
      <c r="N2234" s="110">
        <f t="shared" si="1053"/>
        <v>1.4605588399481169</v>
      </c>
      <c r="O2234" s="103">
        <f t="shared" si="1057"/>
        <v>1.4607233399999999</v>
      </c>
      <c r="P2234" s="103">
        <f t="shared" si="1037"/>
        <v>50.44579255</v>
      </c>
      <c r="Q2234" s="11">
        <f t="shared" si="1052"/>
        <v>0</v>
      </c>
      <c r="R2234" s="7">
        <f t="shared" si="1045"/>
        <v>0</v>
      </c>
      <c r="S2234" s="8">
        <f t="shared" si="1038"/>
        <v>0</v>
      </c>
      <c r="T2234" s="113">
        <f t="shared" si="1046"/>
        <v>0.1047</v>
      </c>
      <c r="U2234" s="111">
        <f t="shared" si="1054"/>
        <v>1</v>
      </c>
      <c r="V2234" s="111">
        <v>252</v>
      </c>
      <c r="W2234" s="110">
        <f t="shared" si="1039"/>
        <v>1.0003952119999999</v>
      </c>
      <c r="X2234" s="103">
        <f t="shared" si="1040"/>
        <v>1.9936780000000001E-2</v>
      </c>
      <c r="Y2234" s="8">
        <f t="shared" si="1047"/>
        <v>0</v>
      </c>
      <c r="Z2234" s="114" t="str">
        <f t="shared" si="1050"/>
        <v>A+J=</v>
      </c>
      <c r="AA2234" s="108">
        <f t="shared" si="1051"/>
        <v>46527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>
        <f t="shared" si="1041"/>
        <v>46500</v>
      </c>
      <c r="B2235" s="103">
        <f t="shared" si="1034"/>
        <v>50.491360530000001</v>
      </c>
      <c r="C2235" s="103">
        <f t="shared" si="1048"/>
        <v>34.534802839999998</v>
      </c>
      <c r="D2235" s="104">
        <f t="shared" si="1042"/>
        <v>1209.432</v>
      </c>
      <c r="E2235" s="105">
        <f t="shared" si="1055"/>
        <v>1212.296</v>
      </c>
      <c r="F2235" s="106">
        <f t="shared" si="1056"/>
        <v>46466</v>
      </c>
      <c r="G2235" s="107">
        <f t="shared" si="1035"/>
        <v>2.3680537640811128E-3</v>
      </c>
      <c r="H2235" s="108">
        <f t="shared" si="1049"/>
        <v>46527</v>
      </c>
      <c r="I2235" s="108">
        <f t="shared" si="1036"/>
        <v>46527</v>
      </c>
      <c r="J2235" s="109">
        <f t="shared" si="1043"/>
        <v>21</v>
      </c>
      <c r="K2235" s="109">
        <f t="shared" si="1059"/>
        <v>2</v>
      </c>
      <c r="L2235" s="8">
        <f t="shared" si="1044"/>
        <v>1.00022528</v>
      </c>
      <c r="M2235" s="110">
        <f t="shared" si="1058"/>
        <v>1.0023680500000001</v>
      </c>
      <c r="N2235" s="110">
        <f t="shared" si="1053"/>
        <v>1.4605588399481169</v>
      </c>
      <c r="O2235" s="103">
        <f t="shared" si="1057"/>
        <v>1.4608878700000001</v>
      </c>
      <c r="P2235" s="103">
        <f t="shared" si="1037"/>
        <v>50.451474560000001</v>
      </c>
      <c r="Q2235" s="11">
        <f t="shared" si="1052"/>
        <v>0</v>
      </c>
      <c r="R2235" s="7">
        <f t="shared" si="1045"/>
        <v>0</v>
      </c>
      <c r="S2235" s="8">
        <f t="shared" si="1038"/>
        <v>0</v>
      </c>
      <c r="T2235" s="113">
        <f t="shared" si="1046"/>
        <v>0.1047</v>
      </c>
      <c r="U2235" s="111">
        <f t="shared" si="1054"/>
        <v>2</v>
      </c>
      <c r="V2235" s="111">
        <v>252</v>
      </c>
      <c r="W2235" s="110">
        <f t="shared" si="1039"/>
        <v>1.000790581</v>
      </c>
      <c r="X2235" s="103">
        <f t="shared" si="1040"/>
        <v>3.988597E-2</v>
      </c>
      <c r="Y2235" s="8">
        <f t="shared" si="1047"/>
        <v>0</v>
      </c>
      <c r="Z2235" s="114" t="str">
        <f t="shared" si="1050"/>
        <v>A+J=</v>
      </c>
      <c r="AA2235" s="108">
        <f t="shared" si="1051"/>
        <v>46527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>
        <f t="shared" si="1041"/>
        <v>46501</v>
      </c>
      <c r="B2236" s="103">
        <f t="shared" si="1034"/>
        <v>50.517005080000004</v>
      </c>
      <c r="C2236" s="103">
        <f t="shared" si="1048"/>
        <v>34.534802839999998</v>
      </c>
      <c r="D2236" s="104">
        <f t="shared" si="1042"/>
        <v>1209.432</v>
      </c>
      <c r="E2236" s="105">
        <f t="shared" si="1055"/>
        <v>1212.296</v>
      </c>
      <c r="F2236" s="106">
        <f t="shared" si="1056"/>
        <v>46466</v>
      </c>
      <c r="G2236" s="107">
        <f t="shared" si="1035"/>
        <v>2.3680537640811128E-3</v>
      </c>
      <c r="H2236" s="108">
        <f t="shared" si="1049"/>
        <v>46527</v>
      </c>
      <c r="I2236" s="108">
        <f t="shared" si="1036"/>
        <v>46527</v>
      </c>
      <c r="J2236" s="109">
        <f t="shared" si="1043"/>
        <v>21</v>
      </c>
      <c r="K2236" s="109">
        <f t="shared" si="1059"/>
        <v>3</v>
      </c>
      <c r="L2236" s="8">
        <f t="shared" si="1044"/>
        <v>1.00033795</v>
      </c>
      <c r="M2236" s="110">
        <f t="shared" si="1058"/>
        <v>1.0023680500000001</v>
      </c>
      <c r="N2236" s="110">
        <f t="shared" si="1053"/>
        <v>1.4605588399481169</v>
      </c>
      <c r="O2236" s="103">
        <f t="shared" si="1057"/>
        <v>1.4610524300000001</v>
      </c>
      <c r="P2236" s="103">
        <f t="shared" si="1037"/>
        <v>50.457157600000002</v>
      </c>
      <c r="Q2236" s="11">
        <f t="shared" si="1052"/>
        <v>0</v>
      </c>
      <c r="R2236" s="7">
        <f t="shared" si="1045"/>
        <v>0</v>
      </c>
      <c r="S2236" s="8">
        <f t="shared" si="1038"/>
        <v>0</v>
      </c>
      <c r="T2236" s="113">
        <f t="shared" si="1046"/>
        <v>0.1047</v>
      </c>
      <c r="U2236" s="111">
        <f t="shared" si="1054"/>
        <v>3</v>
      </c>
      <c r="V2236" s="111">
        <v>252</v>
      </c>
      <c r="W2236" s="110">
        <f t="shared" si="1039"/>
        <v>1.0011861049999999</v>
      </c>
      <c r="X2236" s="103">
        <f t="shared" si="1040"/>
        <v>5.9847480000000002E-2</v>
      </c>
      <c r="Y2236" s="8">
        <f t="shared" si="1047"/>
        <v>0</v>
      </c>
      <c r="Z2236" s="114" t="str">
        <f t="shared" si="1050"/>
        <v>A+J=</v>
      </c>
      <c r="AA2236" s="108">
        <f t="shared" si="1051"/>
        <v>46527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>
        <f t="shared" si="1041"/>
        <v>46502</v>
      </c>
      <c r="B2237" s="103">
        <f t="shared" si="1034"/>
        <v>50.517005080000004</v>
      </c>
      <c r="C2237" s="103">
        <f t="shared" si="1048"/>
        <v>34.534802839999998</v>
      </c>
      <c r="D2237" s="104">
        <f t="shared" si="1042"/>
        <v>1209.432</v>
      </c>
      <c r="E2237" s="105">
        <f t="shared" si="1055"/>
        <v>1212.296</v>
      </c>
      <c r="F2237" s="106">
        <f t="shared" si="1056"/>
        <v>46466</v>
      </c>
      <c r="G2237" s="107">
        <f t="shared" si="1035"/>
        <v>2.3680537640811128E-3</v>
      </c>
      <c r="H2237" s="108">
        <f t="shared" si="1049"/>
        <v>46527</v>
      </c>
      <c r="I2237" s="108">
        <f t="shared" si="1036"/>
        <v>46527</v>
      </c>
      <c r="J2237" s="109">
        <f t="shared" si="1043"/>
        <v>21</v>
      </c>
      <c r="K2237" s="109">
        <f t="shared" si="1059"/>
        <v>3</v>
      </c>
      <c r="L2237" s="8">
        <f t="shared" si="1044"/>
        <v>1.00033795</v>
      </c>
      <c r="M2237" s="110">
        <f t="shared" si="1058"/>
        <v>1.0023680500000001</v>
      </c>
      <c r="N2237" s="110">
        <f t="shared" si="1053"/>
        <v>1.4605588399481169</v>
      </c>
      <c r="O2237" s="103">
        <f t="shared" si="1057"/>
        <v>1.4610524300000001</v>
      </c>
      <c r="P2237" s="103">
        <f t="shared" si="1037"/>
        <v>50.457157600000002</v>
      </c>
      <c r="Q2237" s="11">
        <f t="shared" si="1052"/>
        <v>0</v>
      </c>
      <c r="R2237" s="7">
        <f t="shared" si="1045"/>
        <v>0</v>
      </c>
      <c r="S2237" s="8">
        <f t="shared" si="1038"/>
        <v>0</v>
      </c>
      <c r="T2237" s="113">
        <f t="shared" si="1046"/>
        <v>0.1047</v>
      </c>
      <c r="U2237" s="111">
        <f t="shared" si="1054"/>
        <v>3</v>
      </c>
      <c r="V2237" s="111">
        <v>252</v>
      </c>
      <c r="W2237" s="110">
        <f t="shared" si="1039"/>
        <v>1.0011861049999999</v>
      </c>
      <c r="X2237" s="103">
        <f t="shared" si="1040"/>
        <v>5.9847480000000002E-2</v>
      </c>
      <c r="Y2237" s="8">
        <f t="shared" si="1047"/>
        <v>0</v>
      </c>
      <c r="Z2237" s="114" t="str">
        <f t="shared" si="1050"/>
        <v>A+J=</v>
      </c>
      <c r="AA2237" s="108">
        <f t="shared" si="1051"/>
        <v>46527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>
        <f t="shared" si="1041"/>
        <v>46503</v>
      </c>
      <c r="B2238" s="103">
        <f t="shared" si="1034"/>
        <v>50.517005080000004</v>
      </c>
      <c r="C2238" s="103">
        <f t="shared" si="1048"/>
        <v>34.534802839999998</v>
      </c>
      <c r="D2238" s="104">
        <f t="shared" si="1042"/>
        <v>1209.432</v>
      </c>
      <c r="E2238" s="105">
        <f t="shared" si="1055"/>
        <v>1212.296</v>
      </c>
      <c r="F2238" s="106">
        <f t="shared" si="1056"/>
        <v>46466</v>
      </c>
      <c r="G2238" s="107">
        <f t="shared" si="1035"/>
        <v>2.3680537640811128E-3</v>
      </c>
      <c r="H2238" s="108">
        <f t="shared" si="1049"/>
        <v>46527</v>
      </c>
      <c r="I2238" s="108">
        <f t="shared" si="1036"/>
        <v>46527</v>
      </c>
      <c r="J2238" s="109">
        <f t="shared" si="1043"/>
        <v>21</v>
      </c>
      <c r="K2238" s="109">
        <f t="shared" si="1059"/>
        <v>3</v>
      </c>
      <c r="L2238" s="8">
        <f t="shared" si="1044"/>
        <v>1.00033795</v>
      </c>
      <c r="M2238" s="110">
        <f t="shared" si="1058"/>
        <v>1.0023680500000001</v>
      </c>
      <c r="N2238" s="110">
        <f t="shared" si="1053"/>
        <v>1.4605588399481169</v>
      </c>
      <c r="O2238" s="103">
        <f t="shared" si="1057"/>
        <v>1.4610524300000001</v>
      </c>
      <c r="P2238" s="103">
        <f t="shared" si="1037"/>
        <v>50.457157600000002</v>
      </c>
      <c r="Q2238" s="11">
        <f t="shared" si="1052"/>
        <v>0</v>
      </c>
      <c r="R2238" s="7">
        <f t="shared" si="1045"/>
        <v>0</v>
      </c>
      <c r="S2238" s="8">
        <f t="shared" si="1038"/>
        <v>0</v>
      </c>
      <c r="T2238" s="113">
        <f t="shared" si="1046"/>
        <v>0.1047</v>
      </c>
      <c r="U2238" s="111">
        <f t="shared" si="1054"/>
        <v>3</v>
      </c>
      <c r="V2238" s="111">
        <v>252</v>
      </c>
      <c r="W2238" s="110">
        <f t="shared" si="1039"/>
        <v>1.0011861049999999</v>
      </c>
      <c r="X2238" s="103">
        <f t="shared" si="1040"/>
        <v>5.9847480000000002E-2</v>
      </c>
      <c r="Y2238" s="8">
        <f t="shared" si="1047"/>
        <v>0</v>
      </c>
      <c r="Z2238" s="114" t="str">
        <f t="shared" si="1050"/>
        <v>A+J=</v>
      </c>
      <c r="AA2238" s="108">
        <f t="shared" si="1051"/>
        <v>46527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>
        <f t="shared" si="1041"/>
        <v>46504</v>
      </c>
      <c r="B2239" s="103">
        <f t="shared" si="1034"/>
        <v>50.542662059999998</v>
      </c>
      <c r="C2239" s="103">
        <f t="shared" si="1048"/>
        <v>34.534802839999998</v>
      </c>
      <c r="D2239" s="104">
        <f t="shared" si="1042"/>
        <v>1209.432</v>
      </c>
      <c r="E2239" s="105">
        <f t="shared" si="1055"/>
        <v>1212.296</v>
      </c>
      <c r="F2239" s="106">
        <f t="shared" si="1056"/>
        <v>46466</v>
      </c>
      <c r="G2239" s="107">
        <f t="shared" si="1035"/>
        <v>2.3680537640811128E-3</v>
      </c>
      <c r="H2239" s="108">
        <f t="shared" si="1049"/>
        <v>46527</v>
      </c>
      <c r="I2239" s="108">
        <f t="shared" si="1036"/>
        <v>46527</v>
      </c>
      <c r="J2239" s="109">
        <f t="shared" si="1043"/>
        <v>21</v>
      </c>
      <c r="K2239" s="109">
        <f t="shared" si="1059"/>
        <v>4</v>
      </c>
      <c r="L2239" s="8">
        <f t="shared" si="1044"/>
        <v>1.0004506200000001</v>
      </c>
      <c r="M2239" s="110">
        <f t="shared" si="1058"/>
        <v>1.0023680500000001</v>
      </c>
      <c r="N2239" s="110">
        <f t="shared" si="1053"/>
        <v>1.4605588399481169</v>
      </c>
      <c r="O2239" s="103">
        <f t="shared" si="1057"/>
        <v>1.46121699</v>
      </c>
      <c r="P2239" s="103">
        <f t="shared" si="1037"/>
        <v>50.462840649999997</v>
      </c>
      <c r="Q2239" s="11">
        <f t="shared" si="1052"/>
        <v>0</v>
      </c>
      <c r="R2239" s="7">
        <f t="shared" si="1045"/>
        <v>0</v>
      </c>
      <c r="S2239" s="8">
        <f t="shared" si="1038"/>
        <v>0</v>
      </c>
      <c r="T2239" s="113">
        <f t="shared" si="1046"/>
        <v>0.1047</v>
      </c>
      <c r="U2239" s="111">
        <f t="shared" si="1054"/>
        <v>4</v>
      </c>
      <c r="V2239" s="111">
        <v>252</v>
      </c>
      <c r="W2239" s="110">
        <f t="shared" si="1039"/>
        <v>1.001581786</v>
      </c>
      <c r="X2239" s="103">
        <f t="shared" si="1040"/>
        <v>7.9821409999999995E-2</v>
      </c>
      <c r="Y2239" s="8">
        <f t="shared" si="1047"/>
        <v>0</v>
      </c>
      <c r="Z2239" s="114" t="str">
        <f t="shared" si="1050"/>
        <v>A+J=</v>
      </c>
      <c r="AA2239" s="108">
        <f t="shared" si="1051"/>
        <v>46527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>
        <f t="shared" si="1041"/>
        <v>46505</v>
      </c>
      <c r="B2240" s="103">
        <f t="shared" si="1034"/>
        <v>50.568332489999996</v>
      </c>
      <c r="C2240" s="103">
        <f t="shared" si="1048"/>
        <v>34.534802839999998</v>
      </c>
      <c r="D2240" s="104">
        <f t="shared" si="1042"/>
        <v>1209.432</v>
      </c>
      <c r="E2240" s="105">
        <f t="shared" si="1055"/>
        <v>1212.296</v>
      </c>
      <c r="F2240" s="106">
        <f t="shared" si="1056"/>
        <v>46466</v>
      </c>
      <c r="G2240" s="107">
        <f t="shared" si="1035"/>
        <v>2.3680537640811128E-3</v>
      </c>
      <c r="H2240" s="108">
        <f t="shared" si="1049"/>
        <v>46527</v>
      </c>
      <c r="I2240" s="108">
        <f t="shared" si="1036"/>
        <v>46527</v>
      </c>
      <c r="J2240" s="109">
        <f t="shared" si="1043"/>
        <v>21</v>
      </c>
      <c r="K2240" s="109">
        <f t="shared" si="1059"/>
        <v>5</v>
      </c>
      <c r="L2240" s="8">
        <f t="shared" si="1044"/>
        <v>1.00056331</v>
      </c>
      <c r="M2240" s="110">
        <f t="shared" si="1058"/>
        <v>1.0023680500000001</v>
      </c>
      <c r="N2240" s="110">
        <f t="shared" si="1053"/>
        <v>1.4605588399481169</v>
      </c>
      <c r="O2240" s="103">
        <f t="shared" si="1057"/>
        <v>1.4613815800000001</v>
      </c>
      <c r="P2240" s="103">
        <f t="shared" si="1037"/>
        <v>50.468524729999999</v>
      </c>
      <c r="Q2240" s="11">
        <f t="shared" si="1052"/>
        <v>0</v>
      </c>
      <c r="R2240" s="7">
        <f t="shared" si="1045"/>
        <v>0</v>
      </c>
      <c r="S2240" s="8">
        <f t="shared" si="1038"/>
        <v>0</v>
      </c>
      <c r="T2240" s="113">
        <f t="shared" si="1046"/>
        <v>0.1047</v>
      </c>
      <c r="U2240" s="111">
        <f t="shared" si="1054"/>
        <v>5</v>
      </c>
      <c r="V2240" s="111">
        <v>252</v>
      </c>
      <c r="W2240" s="110">
        <f t="shared" si="1039"/>
        <v>1.001977624</v>
      </c>
      <c r="X2240" s="103">
        <f t="shared" si="1040"/>
        <v>9.9807759999999995E-2</v>
      </c>
      <c r="Y2240" s="8">
        <f t="shared" si="1047"/>
        <v>0</v>
      </c>
      <c r="Z2240" s="114" t="str">
        <f t="shared" si="1050"/>
        <v>A+J=</v>
      </c>
      <c r="AA2240" s="108">
        <f t="shared" si="1051"/>
        <v>46527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>
        <f t="shared" si="1041"/>
        <v>46506</v>
      </c>
      <c r="B2241" s="103">
        <f t="shared" si="1034"/>
        <v>50.594015949999999</v>
      </c>
      <c r="C2241" s="103">
        <f t="shared" si="1048"/>
        <v>34.534802839999998</v>
      </c>
      <c r="D2241" s="104">
        <f t="shared" si="1042"/>
        <v>1209.432</v>
      </c>
      <c r="E2241" s="105">
        <f t="shared" si="1055"/>
        <v>1212.296</v>
      </c>
      <c r="F2241" s="106">
        <f t="shared" si="1056"/>
        <v>46466</v>
      </c>
      <c r="G2241" s="107">
        <f t="shared" si="1035"/>
        <v>2.3680537640811128E-3</v>
      </c>
      <c r="H2241" s="108">
        <f t="shared" si="1049"/>
        <v>46527</v>
      </c>
      <c r="I2241" s="108">
        <f t="shared" si="1036"/>
        <v>46527</v>
      </c>
      <c r="J2241" s="109">
        <f t="shared" si="1043"/>
        <v>21</v>
      </c>
      <c r="K2241" s="109">
        <f t="shared" si="1059"/>
        <v>6</v>
      </c>
      <c r="L2241" s="8">
        <f t="shared" si="1044"/>
        <v>1.0006760100000001</v>
      </c>
      <c r="M2241" s="110">
        <f t="shared" si="1058"/>
        <v>1.0023680500000001</v>
      </c>
      <c r="N2241" s="110">
        <f t="shared" si="1053"/>
        <v>1.4605588399481169</v>
      </c>
      <c r="O2241" s="103">
        <f t="shared" si="1057"/>
        <v>1.46154619</v>
      </c>
      <c r="P2241" s="103">
        <f t="shared" si="1037"/>
        <v>50.474209510000001</v>
      </c>
      <c r="Q2241" s="11">
        <f t="shared" si="1052"/>
        <v>0</v>
      </c>
      <c r="R2241" s="7">
        <f t="shared" si="1045"/>
        <v>0</v>
      </c>
      <c r="S2241" s="8">
        <f t="shared" si="1038"/>
        <v>0</v>
      </c>
      <c r="T2241" s="113">
        <f t="shared" si="1046"/>
        <v>0.1047</v>
      </c>
      <c r="U2241" s="111">
        <f t="shared" si="1054"/>
        <v>6</v>
      </c>
      <c r="V2241" s="111">
        <v>252</v>
      </c>
      <c r="W2241" s="110">
        <f t="shared" si="1039"/>
        <v>1.0023736169999999</v>
      </c>
      <c r="X2241" s="103">
        <f t="shared" si="1040"/>
        <v>0.11980644</v>
      </c>
      <c r="Y2241" s="8">
        <f t="shared" si="1047"/>
        <v>0</v>
      </c>
      <c r="Z2241" s="114" t="str">
        <f t="shared" si="1050"/>
        <v>A+J=</v>
      </c>
      <c r="AA2241" s="108">
        <f t="shared" si="1051"/>
        <v>46527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>
        <f t="shared" si="1041"/>
        <v>46507</v>
      </c>
      <c r="B2242" s="103">
        <f t="shared" si="1034"/>
        <v>50.619712219999997</v>
      </c>
      <c r="C2242" s="103">
        <f t="shared" si="1048"/>
        <v>34.534802839999998</v>
      </c>
      <c r="D2242" s="104">
        <f t="shared" si="1042"/>
        <v>1209.432</v>
      </c>
      <c r="E2242" s="105">
        <f t="shared" si="1055"/>
        <v>1212.296</v>
      </c>
      <c r="F2242" s="106">
        <f t="shared" si="1056"/>
        <v>46466</v>
      </c>
      <c r="G2242" s="107">
        <f t="shared" si="1035"/>
        <v>2.3680537640811128E-3</v>
      </c>
      <c r="H2242" s="108">
        <f t="shared" si="1049"/>
        <v>46527</v>
      </c>
      <c r="I2242" s="108">
        <f t="shared" si="1036"/>
        <v>46527</v>
      </c>
      <c r="J2242" s="109">
        <f t="shared" si="1043"/>
        <v>21</v>
      </c>
      <c r="K2242" s="109">
        <f t="shared" si="1059"/>
        <v>7</v>
      </c>
      <c r="L2242" s="8">
        <f t="shared" si="1044"/>
        <v>1.0007887200000001</v>
      </c>
      <c r="M2242" s="110">
        <f t="shared" si="1058"/>
        <v>1.0023680500000001</v>
      </c>
      <c r="N2242" s="110">
        <f t="shared" si="1053"/>
        <v>1.4605588399481169</v>
      </c>
      <c r="O2242" s="103">
        <f t="shared" si="1057"/>
        <v>1.46171081</v>
      </c>
      <c r="P2242" s="103">
        <f t="shared" si="1037"/>
        <v>50.479894629999997</v>
      </c>
      <c r="Q2242" s="11">
        <f t="shared" si="1052"/>
        <v>0</v>
      </c>
      <c r="R2242" s="7">
        <f t="shared" si="1045"/>
        <v>0</v>
      </c>
      <c r="S2242" s="8">
        <f t="shared" si="1038"/>
        <v>0</v>
      </c>
      <c r="T2242" s="113">
        <f t="shared" si="1046"/>
        <v>0.1047</v>
      </c>
      <c r="U2242" s="111">
        <f t="shared" si="1054"/>
        <v>7</v>
      </c>
      <c r="V2242" s="111">
        <v>252</v>
      </c>
      <c r="W2242" s="110">
        <f t="shared" si="1039"/>
        <v>1.0027697680000001</v>
      </c>
      <c r="X2242" s="103">
        <f t="shared" si="1040"/>
        <v>0.13981758999999999</v>
      </c>
      <c r="Y2242" s="8">
        <f t="shared" si="1047"/>
        <v>0</v>
      </c>
      <c r="Z2242" s="114" t="str">
        <f t="shared" si="1050"/>
        <v>A+J=</v>
      </c>
      <c r="AA2242" s="108">
        <f t="shared" si="1051"/>
        <v>46527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>
        <f t="shared" si="1041"/>
        <v>46508</v>
      </c>
      <c r="B2243" s="103">
        <f t="shared" si="1034"/>
        <v>50.645421909999996</v>
      </c>
      <c r="C2243" s="103">
        <f t="shared" si="1048"/>
        <v>34.534802839999998</v>
      </c>
      <c r="D2243" s="104">
        <f t="shared" si="1042"/>
        <v>1209.432</v>
      </c>
      <c r="E2243" s="105">
        <f t="shared" si="1055"/>
        <v>1212.296</v>
      </c>
      <c r="F2243" s="106">
        <f t="shared" si="1056"/>
        <v>46466</v>
      </c>
      <c r="G2243" s="107">
        <f t="shared" si="1035"/>
        <v>2.3680537640811128E-3</v>
      </c>
      <c r="H2243" s="108">
        <f t="shared" si="1049"/>
        <v>46527</v>
      </c>
      <c r="I2243" s="108">
        <f t="shared" si="1036"/>
        <v>46527</v>
      </c>
      <c r="J2243" s="109">
        <f t="shared" si="1043"/>
        <v>21</v>
      </c>
      <c r="K2243" s="109">
        <f t="shared" si="1059"/>
        <v>8</v>
      </c>
      <c r="L2243" s="8">
        <f t="shared" si="1044"/>
        <v>1.00090145</v>
      </c>
      <c r="M2243" s="110">
        <f t="shared" si="1058"/>
        <v>1.0023680500000001</v>
      </c>
      <c r="N2243" s="110">
        <f t="shared" si="1053"/>
        <v>1.4605588399481169</v>
      </c>
      <c r="O2243" s="103">
        <f t="shared" si="1057"/>
        <v>1.4618754599999999</v>
      </c>
      <c r="P2243" s="103">
        <f t="shared" si="1037"/>
        <v>50.485580779999999</v>
      </c>
      <c r="Q2243" s="11">
        <f t="shared" si="1052"/>
        <v>0</v>
      </c>
      <c r="R2243" s="7">
        <f t="shared" si="1045"/>
        <v>0</v>
      </c>
      <c r="S2243" s="8">
        <f t="shared" si="1038"/>
        <v>0</v>
      </c>
      <c r="T2243" s="113">
        <f t="shared" si="1046"/>
        <v>0.1047</v>
      </c>
      <c r="U2243" s="111">
        <f t="shared" si="1054"/>
        <v>8</v>
      </c>
      <c r="V2243" s="111">
        <v>252</v>
      </c>
      <c r="W2243" s="110">
        <f t="shared" si="1039"/>
        <v>1.003166075</v>
      </c>
      <c r="X2243" s="103">
        <f t="shared" si="1040"/>
        <v>0.15984113</v>
      </c>
      <c r="Y2243" s="8">
        <f t="shared" si="1047"/>
        <v>0</v>
      </c>
      <c r="Z2243" s="114" t="str">
        <f t="shared" si="1050"/>
        <v>A+J=</v>
      </c>
      <c r="AA2243" s="108">
        <f t="shared" si="1051"/>
        <v>46527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>
        <f t="shared" si="1041"/>
        <v>46509</v>
      </c>
      <c r="B2244" s="103">
        <f t="shared" si="1034"/>
        <v>50.645421909999996</v>
      </c>
      <c r="C2244" s="103">
        <f t="shared" si="1048"/>
        <v>34.534802839999998</v>
      </c>
      <c r="D2244" s="104">
        <f t="shared" si="1042"/>
        <v>1209.432</v>
      </c>
      <c r="E2244" s="105">
        <f t="shared" si="1055"/>
        <v>1212.296</v>
      </c>
      <c r="F2244" s="106">
        <f t="shared" si="1056"/>
        <v>46466</v>
      </c>
      <c r="G2244" s="107">
        <f t="shared" si="1035"/>
        <v>2.3680537640811128E-3</v>
      </c>
      <c r="H2244" s="108">
        <f t="shared" si="1049"/>
        <v>46527</v>
      </c>
      <c r="I2244" s="108">
        <f t="shared" si="1036"/>
        <v>46527</v>
      </c>
      <c r="J2244" s="109">
        <f t="shared" si="1043"/>
        <v>21</v>
      </c>
      <c r="K2244" s="109">
        <f t="shared" si="1059"/>
        <v>8</v>
      </c>
      <c r="L2244" s="8">
        <f t="shared" si="1044"/>
        <v>1.00090145</v>
      </c>
      <c r="M2244" s="110">
        <f t="shared" si="1058"/>
        <v>1.0023680500000001</v>
      </c>
      <c r="N2244" s="110">
        <f t="shared" si="1053"/>
        <v>1.4605588399481169</v>
      </c>
      <c r="O2244" s="103">
        <f t="shared" si="1057"/>
        <v>1.4618754599999999</v>
      </c>
      <c r="P2244" s="103">
        <f t="shared" si="1037"/>
        <v>50.485580779999999</v>
      </c>
      <c r="Q2244" s="11">
        <f t="shared" si="1052"/>
        <v>0</v>
      </c>
      <c r="R2244" s="7">
        <f t="shared" si="1045"/>
        <v>0</v>
      </c>
      <c r="S2244" s="8">
        <f t="shared" si="1038"/>
        <v>0</v>
      </c>
      <c r="T2244" s="113">
        <f t="shared" si="1046"/>
        <v>0.1047</v>
      </c>
      <c r="U2244" s="111">
        <f t="shared" si="1054"/>
        <v>8</v>
      </c>
      <c r="V2244" s="111">
        <v>252</v>
      </c>
      <c r="W2244" s="110">
        <f t="shared" si="1039"/>
        <v>1.003166075</v>
      </c>
      <c r="X2244" s="103">
        <f t="shared" si="1040"/>
        <v>0.15984113</v>
      </c>
      <c r="Y2244" s="8">
        <f t="shared" si="1047"/>
        <v>0</v>
      </c>
      <c r="Z2244" s="114" t="str">
        <f t="shared" si="1050"/>
        <v>A+J=</v>
      </c>
      <c r="AA2244" s="108">
        <f t="shared" si="1051"/>
        <v>46527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>
        <f t="shared" si="1041"/>
        <v>46510</v>
      </c>
      <c r="B2245" s="103">
        <f t="shared" si="1034"/>
        <v>50.645421909999996</v>
      </c>
      <c r="C2245" s="103">
        <f t="shared" si="1048"/>
        <v>34.534802839999998</v>
      </c>
      <c r="D2245" s="104">
        <f t="shared" si="1042"/>
        <v>1209.432</v>
      </c>
      <c r="E2245" s="105">
        <f t="shared" si="1055"/>
        <v>1212.296</v>
      </c>
      <c r="F2245" s="106">
        <f t="shared" si="1056"/>
        <v>46466</v>
      </c>
      <c r="G2245" s="107">
        <f t="shared" si="1035"/>
        <v>2.3680537640811128E-3</v>
      </c>
      <c r="H2245" s="108">
        <f t="shared" si="1049"/>
        <v>46527</v>
      </c>
      <c r="I2245" s="108">
        <f t="shared" si="1036"/>
        <v>46527</v>
      </c>
      <c r="J2245" s="109">
        <f t="shared" si="1043"/>
        <v>21</v>
      </c>
      <c r="K2245" s="109">
        <f t="shared" si="1059"/>
        <v>8</v>
      </c>
      <c r="L2245" s="8">
        <f t="shared" si="1044"/>
        <v>1.00090145</v>
      </c>
      <c r="M2245" s="110">
        <f t="shared" si="1058"/>
        <v>1.0023680500000001</v>
      </c>
      <c r="N2245" s="110">
        <f t="shared" si="1053"/>
        <v>1.4605588399481169</v>
      </c>
      <c r="O2245" s="103">
        <f t="shared" si="1057"/>
        <v>1.4618754599999999</v>
      </c>
      <c r="P2245" s="103">
        <f t="shared" si="1037"/>
        <v>50.485580779999999</v>
      </c>
      <c r="Q2245" s="11">
        <f t="shared" si="1052"/>
        <v>0</v>
      </c>
      <c r="R2245" s="7">
        <f t="shared" si="1045"/>
        <v>0</v>
      </c>
      <c r="S2245" s="8">
        <f t="shared" si="1038"/>
        <v>0</v>
      </c>
      <c r="T2245" s="113">
        <f t="shared" si="1046"/>
        <v>0.1047</v>
      </c>
      <c r="U2245" s="111">
        <f t="shared" si="1054"/>
        <v>8</v>
      </c>
      <c r="V2245" s="111">
        <v>252</v>
      </c>
      <c r="W2245" s="110">
        <f t="shared" si="1039"/>
        <v>1.003166075</v>
      </c>
      <c r="X2245" s="103">
        <f t="shared" si="1040"/>
        <v>0.15984113</v>
      </c>
      <c r="Y2245" s="8">
        <f t="shared" si="1047"/>
        <v>0</v>
      </c>
      <c r="Z2245" s="114" t="str">
        <f t="shared" si="1050"/>
        <v>A+J=</v>
      </c>
      <c r="AA2245" s="108">
        <f t="shared" si="1051"/>
        <v>46527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>
        <f t="shared" si="1041"/>
        <v>46511</v>
      </c>
      <c r="B2246" s="103">
        <f t="shared" si="1034"/>
        <v>50.671144330000004</v>
      </c>
      <c r="C2246" s="103">
        <f t="shared" si="1048"/>
        <v>34.534802839999998</v>
      </c>
      <c r="D2246" s="104">
        <f t="shared" si="1042"/>
        <v>1209.432</v>
      </c>
      <c r="E2246" s="105">
        <f t="shared" si="1055"/>
        <v>1212.296</v>
      </c>
      <c r="F2246" s="106">
        <f t="shared" si="1056"/>
        <v>46466</v>
      </c>
      <c r="G2246" s="107">
        <f t="shared" si="1035"/>
        <v>2.3680537640811128E-3</v>
      </c>
      <c r="H2246" s="108">
        <f t="shared" si="1049"/>
        <v>46527</v>
      </c>
      <c r="I2246" s="108">
        <f t="shared" si="1036"/>
        <v>46527</v>
      </c>
      <c r="J2246" s="109">
        <f t="shared" si="1043"/>
        <v>21</v>
      </c>
      <c r="K2246" s="109">
        <f t="shared" si="1059"/>
        <v>9</v>
      </c>
      <c r="L2246" s="8">
        <f t="shared" si="1044"/>
        <v>1.00101419</v>
      </c>
      <c r="M2246" s="110">
        <f t="shared" si="1058"/>
        <v>1.0023680500000001</v>
      </c>
      <c r="N2246" s="110">
        <f t="shared" si="1053"/>
        <v>1.4605588399481169</v>
      </c>
      <c r="O2246" s="103">
        <f t="shared" si="1057"/>
        <v>1.4620401199999999</v>
      </c>
      <c r="P2246" s="103">
        <f t="shared" si="1037"/>
        <v>50.491267280000002</v>
      </c>
      <c r="Q2246" s="11">
        <f t="shared" si="1052"/>
        <v>0</v>
      </c>
      <c r="R2246" s="7">
        <f t="shared" si="1045"/>
        <v>0</v>
      </c>
      <c r="S2246" s="8">
        <f t="shared" si="1038"/>
        <v>0</v>
      </c>
      <c r="T2246" s="113">
        <f t="shared" si="1046"/>
        <v>0.1047</v>
      </c>
      <c r="U2246" s="111">
        <f t="shared" si="1054"/>
        <v>9</v>
      </c>
      <c r="V2246" s="111">
        <v>252</v>
      </c>
      <c r="W2246" s="110">
        <f t="shared" si="1039"/>
        <v>1.0035625379999999</v>
      </c>
      <c r="X2246" s="103">
        <f t="shared" si="1040"/>
        <v>0.17987705000000001</v>
      </c>
      <c r="Y2246" s="8">
        <f t="shared" si="1047"/>
        <v>0</v>
      </c>
      <c r="Z2246" s="114" t="str">
        <f t="shared" si="1050"/>
        <v>A+J=</v>
      </c>
      <c r="AA2246" s="108">
        <f t="shared" si="1051"/>
        <v>46527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>
        <f t="shared" si="1041"/>
        <v>46512</v>
      </c>
      <c r="B2247" s="103">
        <f t="shared" si="1034"/>
        <v>50.696879889999998</v>
      </c>
      <c r="C2247" s="103">
        <f t="shared" si="1048"/>
        <v>34.534802839999998</v>
      </c>
      <c r="D2247" s="104">
        <f t="shared" si="1042"/>
        <v>1209.432</v>
      </c>
      <c r="E2247" s="105">
        <f t="shared" si="1055"/>
        <v>1212.296</v>
      </c>
      <c r="F2247" s="106">
        <f t="shared" si="1056"/>
        <v>46466</v>
      </c>
      <c r="G2247" s="107">
        <f t="shared" si="1035"/>
        <v>2.3680537640811128E-3</v>
      </c>
      <c r="H2247" s="108">
        <f t="shared" si="1049"/>
        <v>46527</v>
      </c>
      <c r="I2247" s="108">
        <f t="shared" si="1036"/>
        <v>46527</v>
      </c>
      <c r="J2247" s="109">
        <f t="shared" si="1043"/>
        <v>21</v>
      </c>
      <c r="K2247" s="109">
        <f t="shared" si="1059"/>
        <v>10</v>
      </c>
      <c r="L2247" s="8">
        <f t="shared" si="1044"/>
        <v>1.00112694</v>
      </c>
      <c r="M2247" s="110">
        <f t="shared" si="1058"/>
        <v>1.0023680500000001</v>
      </c>
      <c r="N2247" s="110">
        <f t="shared" si="1053"/>
        <v>1.4605588399481169</v>
      </c>
      <c r="O2247" s="103">
        <f t="shared" si="1057"/>
        <v>1.4622048000000001</v>
      </c>
      <c r="P2247" s="103">
        <f t="shared" si="1037"/>
        <v>50.496954469999999</v>
      </c>
      <c r="Q2247" s="11">
        <f t="shared" si="1052"/>
        <v>0</v>
      </c>
      <c r="R2247" s="7">
        <f t="shared" si="1045"/>
        <v>0</v>
      </c>
      <c r="S2247" s="8">
        <f t="shared" si="1038"/>
        <v>0</v>
      </c>
      <c r="T2247" s="113">
        <f t="shared" si="1046"/>
        <v>0.1047</v>
      </c>
      <c r="U2247" s="111">
        <f t="shared" si="1054"/>
        <v>10</v>
      </c>
      <c r="V2247" s="111">
        <v>252</v>
      </c>
      <c r="W2247" s="110">
        <f t="shared" si="1039"/>
        <v>1.003959158</v>
      </c>
      <c r="X2247" s="103">
        <f t="shared" si="1040"/>
        <v>0.19992541999999999</v>
      </c>
      <c r="Y2247" s="8">
        <f t="shared" si="1047"/>
        <v>0</v>
      </c>
      <c r="Z2247" s="114" t="str">
        <f t="shared" si="1050"/>
        <v>A+J=</v>
      </c>
      <c r="AA2247" s="108">
        <f t="shared" si="1051"/>
        <v>46527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>
        <f t="shared" si="1041"/>
        <v>46513</v>
      </c>
      <c r="B2248" s="103">
        <f t="shared" si="1034"/>
        <v>50.722628580000006</v>
      </c>
      <c r="C2248" s="103">
        <f t="shared" si="1048"/>
        <v>34.534802839999998</v>
      </c>
      <c r="D2248" s="104">
        <f t="shared" si="1042"/>
        <v>1209.432</v>
      </c>
      <c r="E2248" s="105">
        <f t="shared" si="1055"/>
        <v>1212.296</v>
      </c>
      <c r="F2248" s="106">
        <f t="shared" si="1056"/>
        <v>46466</v>
      </c>
      <c r="G2248" s="107">
        <f t="shared" si="1035"/>
        <v>2.3680537640811128E-3</v>
      </c>
      <c r="H2248" s="108">
        <f t="shared" si="1049"/>
        <v>46527</v>
      </c>
      <c r="I2248" s="108">
        <f t="shared" si="1036"/>
        <v>46527</v>
      </c>
      <c r="J2248" s="109">
        <f t="shared" si="1043"/>
        <v>21</v>
      </c>
      <c r="K2248" s="109">
        <f t="shared" si="1059"/>
        <v>11</v>
      </c>
      <c r="L2248" s="8">
        <f t="shared" si="1044"/>
        <v>1.0012397099999999</v>
      </c>
      <c r="M2248" s="110">
        <f t="shared" si="1058"/>
        <v>1.0023680500000001</v>
      </c>
      <c r="N2248" s="110">
        <f t="shared" si="1053"/>
        <v>1.4605588399481169</v>
      </c>
      <c r="O2248" s="103">
        <f t="shared" si="1057"/>
        <v>1.4623695000000001</v>
      </c>
      <c r="P2248" s="103">
        <f t="shared" si="1037"/>
        <v>50.502642360000003</v>
      </c>
      <c r="Q2248" s="11">
        <f t="shared" si="1052"/>
        <v>0</v>
      </c>
      <c r="R2248" s="7">
        <f t="shared" si="1045"/>
        <v>0</v>
      </c>
      <c r="S2248" s="8">
        <f t="shared" si="1038"/>
        <v>0</v>
      </c>
      <c r="T2248" s="113">
        <f t="shared" si="1046"/>
        <v>0.1047</v>
      </c>
      <c r="U2248" s="111">
        <f t="shared" si="1054"/>
        <v>11</v>
      </c>
      <c r="V2248" s="111">
        <v>252</v>
      </c>
      <c r="W2248" s="110">
        <f t="shared" si="1039"/>
        <v>1.004355935</v>
      </c>
      <c r="X2248" s="103">
        <f t="shared" si="1040"/>
        <v>0.21998622000000001</v>
      </c>
      <c r="Y2248" s="8">
        <f t="shared" si="1047"/>
        <v>0</v>
      </c>
      <c r="Z2248" s="114" t="str">
        <f t="shared" si="1050"/>
        <v>A+J=</v>
      </c>
      <c r="AA2248" s="108">
        <f t="shared" si="1051"/>
        <v>46527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>
        <f t="shared" si="1041"/>
        <v>46514</v>
      </c>
      <c r="B2249" s="103">
        <f t="shared" si="1034"/>
        <v>50.748390049999998</v>
      </c>
      <c r="C2249" s="103">
        <f t="shared" si="1048"/>
        <v>34.534802839999998</v>
      </c>
      <c r="D2249" s="104">
        <f t="shared" si="1042"/>
        <v>1209.432</v>
      </c>
      <c r="E2249" s="105">
        <f t="shared" si="1055"/>
        <v>1212.296</v>
      </c>
      <c r="F2249" s="106">
        <f t="shared" si="1056"/>
        <v>46466</v>
      </c>
      <c r="G2249" s="107">
        <f t="shared" si="1035"/>
        <v>2.3680537640811128E-3</v>
      </c>
      <c r="H2249" s="108">
        <f t="shared" si="1049"/>
        <v>46527</v>
      </c>
      <c r="I2249" s="108">
        <f t="shared" si="1036"/>
        <v>46527</v>
      </c>
      <c r="J2249" s="109">
        <f t="shared" si="1043"/>
        <v>21</v>
      </c>
      <c r="K2249" s="109">
        <f t="shared" si="1059"/>
        <v>12</v>
      </c>
      <c r="L2249" s="8">
        <f t="shared" si="1044"/>
        <v>1.00135248</v>
      </c>
      <c r="M2249" s="110">
        <f t="shared" si="1058"/>
        <v>1.0023680500000001</v>
      </c>
      <c r="N2249" s="110">
        <f t="shared" si="1053"/>
        <v>1.4605588399481169</v>
      </c>
      <c r="O2249" s="103">
        <f t="shared" si="1057"/>
        <v>1.4625342100000001</v>
      </c>
      <c r="P2249" s="103">
        <f t="shared" si="1037"/>
        <v>50.508330579999999</v>
      </c>
      <c r="Q2249" s="11">
        <f t="shared" si="1052"/>
        <v>0</v>
      </c>
      <c r="R2249" s="7">
        <f t="shared" si="1045"/>
        <v>0</v>
      </c>
      <c r="S2249" s="8">
        <f t="shared" si="1038"/>
        <v>0</v>
      </c>
      <c r="T2249" s="113">
        <f t="shared" si="1046"/>
        <v>0.1047</v>
      </c>
      <c r="U2249" s="111">
        <f t="shared" si="1054"/>
        <v>12</v>
      </c>
      <c r="V2249" s="111">
        <v>252</v>
      </c>
      <c r="W2249" s="110">
        <f t="shared" si="1039"/>
        <v>1.004752869</v>
      </c>
      <c r="X2249" s="103">
        <f t="shared" si="1040"/>
        <v>0.24005947</v>
      </c>
      <c r="Y2249" s="8">
        <f t="shared" si="1047"/>
        <v>0</v>
      </c>
      <c r="Z2249" s="114" t="str">
        <f t="shared" si="1050"/>
        <v>A+J=</v>
      </c>
      <c r="AA2249" s="108">
        <f t="shared" si="1051"/>
        <v>46527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>
        <f t="shared" si="1041"/>
        <v>46515</v>
      </c>
      <c r="B2250" s="103">
        <f t="shared" ref="B2250:B2313" si="1060">(P2250+X2250)</f>
        <v>50.774165029999999</v>
      </c>
      <c r="C2250" s="103">
        <f t="shared" si="1048"/>
        <v>34.534802839999998</v>
      </c>
      <c r="D2250" s="104">
        <f t="shared" si="1042"/>
        <v>1209.432</v>
      </c>
      <c r="E2250" s="105">
        <f t="shared" si="1055"/>
        <v>1212.296</v>
      </c>
      <c r="F2250" s="106">
        <f t="shared" si="1056"/>
        <v>46466</v>
      </c>
      <c r="G2250" s="107">
        <f t="shared" ref="G2250:G2313" si="1061">(E2250/D2250)-1</f>
        <v>2.3680537640811128E-3</v>
      </c>
      <c r="H2250" s="108">
        <f t="shared" si="1049"/>
        <v>46527</v>
      </c>
      <c r="I2250" s="108">
        <f t="shared" ref="I2250:I2313" si="1062">IF(A2250&gt;I2249,H2250,I2249)</f>
        <v>46527</v>
      </c>
      <c r="J2250" s="109">
        <f t="shared" si="1043"/>
        <v>21</v>
      </c>
      <c r="K2250" s="109">
        <f t="shared" si="1059"/>
        <v>13</v>
      </c>
      <c r="L2250" s="8">
        <f t="shared" si="1044"/>
        <v>1.00146527</v>
      </c>
      <c r="M2250" s="110">
        <f t="shared" si="1058"/>
        <v>1.0023680500000001</v>
      </c>
      <c r="N2250" s="110">
        <f t="shared" si="1053"/>
        <v>1.4605588399481169</v>
      </c>
      <c r="O2250" s="103">
        <f t="shared" si="1057"/>
        <v>1.4626989500000001</v>
      </c>
      <c r="P2250" s="103">
        <f t="shared" ref="P2250:P2313" si="1063">TRUNC(C2250*O2250,8)</f>
        <v>50.514019849999997</v>
      </c>
      <c r="Q2250" s="11">
        <f t="shared" si="1052"/>
        <v>0</v>
      </c>
      <c r="R2250" s="7">
        <f t="shared" si="1045"/>
        <v>0</v>
      </c>
      <c r="S2250" s="8">
        <f t="shared" ref="S2250:S2313" si="1064">IF(R2250&gt;0,TRUNC(R2250*P2250,8),0)</f>
        <v>0</v>
      </c>
      <c r="T2250" s="113">
        <f t="shared" si="1046"/>
        <v>0.1047</v>
      </c>
      <c r="U2250" s="111">
        <f t="shared" si="1054"/>
        <v>13</v>
      </c>
      <c r="V2250" s="111">
        <v>252</v>
      </c>
      <c r="W2250" s="110">
        <f t="shared" ref="W2250:W2313" si="1065">ROUND((1+T2250)^TRUNC((U2250/V2250),9),9)</f>
        <v>1.00514996</v>
      </c>
      <c r="X2250" s="103">
        <f t="shared" ref="X2250:X2313" si="1066">TRUNC((P2250*(W2250-1)),8)</f>
        <v>0.26014517999999998</v>
      </c>
      <c r="Y2250" s="8">
        <f t="shared" si="1047"/>
        <v>0</v>
      </c>
      <c r="Z2250" s="114" t="str">
        <f t="shared" si="1050"/>
        <v>A+J=</v>
      </c>
      <c r="AA2250" s="108">
        <f t="shared" si="1051"/>
        <v>46527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>
        <f t="shared" ref="A2251:A2314" si="1067">(A2250+1)</f>
        <v>46516</v>
      </c>
      <c r="B2251" s="103">
        <f t="shared" si="1060"/>
        <v>50.774165029999999</v>
      </c>
      <c r="C2251" s="103">
        <f t="shared" si="1048"/>
        <v>34.534802839999998</v>
      </c>
      <c r="D2251" s="104">
        <f t="shared" ref="D2251:D2314" si="1068">IF(E2251=E2250,D2250,E2250)</f>
        <v>1209.432</v>
      </c>
      <c r="E2251" s="105">
        <f t="shared" si="1055"/>
        <v>1212.296</v>
      </c>
      <c r="F2251" s="106">
        <f t="shared" si="1056"/>
        <v>46466</v>
      </c>
      <c r="G2251" s="107">
        <f t="shared" si="1061"/>
        <v>2.3680537640811128E-3</v>
      </c>
      <c r="H2251" s="108">
        <f t="shared" si="1049"/>
        <v>46527</v>
      </c>
      <c r="I2251" s="108">
        <f t="shared" si="1062"/>
        <v>46527</v>
      </c>
      <c r="J2251" s="109">
        <f t="shared" ref="J2251:J2314" si="1069">IF(I2251=I2250,J2250,NETWORKDAYS(I2250,I2251,$AD$171:$AD$502)-1)</f>
        <v>21</v>
      </c>
      <c r="K2251" s="109">
        <f t="shared" si="1059"/>
        <v>13</v>
      </c>
      <c r="L2251" s="8">
        <f t="shared" ref="L2251:L2314" si="1070">IF(E2251&lt;D2251,1,TRUNC((E2251/D2251)^TRUNC((K2251/J2251),9),8))</f>
        <v>1.00146527</v>
      </c>
      <c r="M2251" s="110">
        <f t="shared" si="1058"/>
        <v>1.0023680500000001</v>
      </c>
      <c r="N2251" s="110">
        <f t="shared" si="1053"/>
        <v>1.4605588399481169</v>
      </c>
      <c r="O2251" s="103">
        <f t="shared" si="1057"/>
        <v>1.4626989500000001</v>
      </c>
      <c r="P2251" s="103">
        <f t="shared" si="1063"/>
        <v>50.514019849999997</v>
      </c>
      <c r="Q2251" s="11">
        <f t="shared" si="1052"/>
        <v>0</v>
      </c>
      <c r="R2251" s="7">
        <f t="shared" ref="R2251:R2314" si="1071">IF(Q2251&gt;0,VLOOKUP($A2251,$AD$10:$AI$165,6),0)</f>
        <v>0</v>
      </c>
      <c r="S2251" s="8">
        <f t="shared" si="1064"/>
        <v>0</v>
      </c>
      <c r="T2251" s="113">
        <f t="shared" ref="T2251:T2314" si="1072">(T2250)</f>
        <v>0.1047</v>
      </c>
      <c r="U2251" s="111">
        <f t="shared" si="1054"/>
        <v>13</v>
      </c>
      <c r="V2251" s="111">
        <v>252</v>
      </c>
      <c r="W2251" s="110">
        <f t="shared" si="1065"/>
        <v>1.00514996</v>
      </c>
      <c r="X2251" s="103">
        <f t="shared" si="1066"/>
        <v>0.26014517999999998</v>
      </c>
      <c r="Y2251" s="8">
        <f t="shared" ref="Y2251:Y2314" si="1073">IF(Z2251="INCORPJ=",0,IF(Q2251&gt;0,S2251+X2251,0))</f>
        <v>0</v>
      </c>
      <c r="Z2251" s="114" t="str">
        <f t="shared" si="1050"/>
        <v>A+J=</v>
      </c>
      <c r="AA2251" s="108">
        <f t="shared" si="1051"/>
        <v>46527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>
        <f t="shared" si="1067"/>
        <v>46517</v>
      </c>
      <c r="B2252" s="103">
        <f t="shared" si="1060"/>
        <v>50.774165029999999</v>
      </c>
      <c r="C2252" s="103">
        <f t="shared" ref="C2252:C2315" si="1074">TRUNC(IF(Q2251&gt;0,VLOOKUP(A2251,$AD$12:$AE$165,2),C2251),8)</f>
        <v>34.534802839999998</v>
      </c>
      <c r="D2252" s="104">
        <f t="shared" si="1068"/>
        <v>1209.432</v>
      </c>
      <c r="E2252" s="105">
        <f t="shared" si="1055"/>
        <v>1212.296</v>
      </c>
      <c r="F2252" s="106">
        <f t="shared" si="1056"/>
        <v>46466</v>
      </c>
      <c r="G2252" s="107">
        <f t="shared" si="1061"/>
        <v>2.3680537640811128E-3</v>
      </c>
      <c r="H2252" s="108">
        <f t="shared" ref="H2252:H2315" si="1075">IF(DAY(A2252)=H$9,VLOOKUP(A2252,AH$118:AN$450,4),H2251)</f>
        <v>46527</v>
      </c>
      <c r="I2252" s="108">
        <f t="shared" si="1062"/>
        <v>46527</v>
      </c>
      <c r="J2252" s="109">
        <f t="shared" si="1069"/>
        <v>21</v>
      </c>
      <c r="K2252" s="109">
        <f t="shared" si="1059"/>
        <v>13</v>
      </c>
      <c r="L2252" s="8">
        <f t="shared" si="1070"/>
        <v>1.00146527</v>
      </c>
      <c r="M2252" s="110">
        <f t="shared" si="1058"/>
        <v>1.0023680500000001</v>
      </c>
      <c r="N2252" s="110">
        <f t="shared" si="1053"/>
        <v>1.4605588399481169</v>
      </c>
      <c r="O2252" s="103">
        <f t="shared" si="1057"/>
        <v>1.4626989500000001</v>
      </c>
      <c r="P2252" s="103">
        <f t="shared" si="1063"/>
        <v>50.514019849999997</v>
      </c>
      <c r="Q2252" s="11">
        <f t="shared" si="1052"/>
        <v>0</v>
      </c>
      <c r="R2252" s="7">
        <f t="shared" si="1071"/>
        <v>0</v>
      </c>
      <c r="S2252" s="8">
        <f t="shared" si="1064"/>
        <v>0</v>
      </c>
      <c r="T2252" s="113">
        <f t="shared" si="1072"/>
        <v>0.1047</v>
      </c>
      <c r="U2252" s="111">
        <f t="shared" si="1054"/>
        <v>13</v>
      </c>
      <c r="V2252" s="111">
        <v>252</v>
      </c>
      <c r="W2252" s="110">
        <f t="shared" si="1065"/>
        <v>1.00514996</v>
      </c>
      <c r="X2252" s="103">
        <f t="shared" si="1066"/>
        <v>0.26014517999999998</v>
      </c>
      <c r="Y2252" s="8">
        <f t="shared" si="1073"/>
        <v>0</v>
      </c>
      <c r="Z2252" s="114" t="str">
        <f t="shared" ref="Z2252:Z2315" si="1076">IF($Q2251&gt;0,VLOOKUP($A2251,$AD$10:$AM$165,9),Z2251)</f>
        <v>A+J=</v>
      </c>
      <c r="AA2252" s="108">
        <f t="shared" ref="AA2252:AA2315" si="1077">IF($Q2251&gt;0,VLOOKUP($A2251,$AD$10:$AM$165,10),AA2251)</f>
        <v>46527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>
        <f t="shared" si="1067"/>
        <v>46518</v>
      </c>
      <c r="B2253" s="103">
        <f t="shared" si="1060"/>
        <v>50.799953080000002</v>
      </c>
      <c r="C2253" s="103">
        <f t="shared" si="1074"/>
        <v>34.534802839999998</v>
      </c>
      <c r="D2253" s="104">
        <f t="shared" si="1068"/>
        <v>1209.432</v>
      </c>
      <c r="E2253" s="105">
        <f t="shared" si="1055"/>
        <v>1212.296</v>
      </c>
      <c r="F2253" s="106">
        <f t="shared" si="1056"/>
        <v>46466</v>
      </c>
      <c r="G2253" s="107">
        <f t="shared" si="1061"/>
        <v>2.3680537640811128E-3</v>
      </c>
      <c r="H2253" s="108">
        <f t="shared" si="1075"/>
        <v>46527</v>
      </c>
      <c r="I2253" s="108">
        <f t="shared" si="1062"/>
        <v>46527</v>
      </c>
      <c r="J2253" s="109">
        <f t="shared" si="1069"/>
        <v>21</v>
      </c>
      <c r="K2253" s="109">
        <f t="shared" si="1059"/>
        <v>14</v>
      </c>
      <c r="L2253" s="8">
        <f t="shared" si="1070"/>
        <v>1.00157808</v>
      </c>
      <c r="M2253" s="110">
        <f t="shared" si="1058"/>
        <v>1.0023680500000001</v>
      </c>
      <c r="N2253" s="110">
        <f t="shared" si="1053"/>
        <v>1.4605588399481169</v>
      </c>
      <c r="O2253" s="103">
        <f t="shared" si="1057"/>
        <v>1.4628637099999999</v>
      </c>
      <c r="P2253" s="103">
        <f t="shared" si="1063"/>
        <v>50.519709800000001</v>
      </c>
      <c r="Q2253" s="11">
        <f t="shared" ref="Q2253:Q2316" si="1078">IF(VLOOKUP(A2253,AD$10:AK$165,8)=VLOOKUP(A2252,AD$10:AK$165,8),0,VLOOKUP(A2253,AD$10:AK$165,8))</f>
        <v>0</v>
      </c>
      <c r="R2253" s="7">
        <f t="shared" si="1071"/>
        <v>0</v>
      </c>
      <c r="S2253" s="8">
        <f t="shared" si="1064"/>
        <v>0</v>
      </c>
      <c r="T2253" s="113">
        <f t="shared" si="1072"/>
        <v>0.1047</v>
      </c>
      <c r="U2253" s="111">
        <f t="shared" si="1054"/>
        <v>14</v>
      </c>
      <c r="V2253" s="111">
        <v>252</v>
      </c>
      <c r="W2253" s="110">
        <f t="shared" si="1065"/>
        <v>1.005547207</v>
      </c>
      <c r="X2253" s="103">
        <f t="shared" si="1066"/>
        <v>0.28024327999999998</v>
      </c>
      <c r="Y2253" s="8">
        <f t="shared" si="1073"/>
        <v>0</v>
      </c>
      <c r="Z2253" s="114" t="str">
        <f t="shared" si="1076"/>
        <v>A+J=</v>
      </c>
      <c r="AA2253" s="108">
        <f t="shared" si="1077"/>
        <v>46527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>
        <f t="shared" si="1067"/>
        <v>46519</v>
      </c>
      <c r="B2254" s="103">
        <f t="shared" si="1060"/>
        <v>50.825753989999995</v>
      </c>
      <c r="C2254" s="103">
        <f t="shared" si="1074"/>
        <v>34.534802839999998</v>
      </c>
      <c r="D2254" s="104">
        <f t="shared" si="1068"/>
        <v>1209.432</v>
      </c>
      <c r="E2254" s="105">
        <f t="shared" si="1055"/>
        <v>1212.296</v>
      </c>
      <c r="F2254" s="106">
        <f t="shared" si="1056"/>
        <v>46466</v>
      </c>
      <c r="G2254" s="107">
        <f t="shared" si="1061"/>
        <v>2.3680537640811128E-3</v>
      </c>
      <c r="H2254" s="108">
        <f t="shared" si="1075"/>
        <v>46527</v>
      </c>
      <c r="I2254" s="108">
        <f t="shared" si="1062"/>
        <v>46527</v>
      </c>
      <c r="J2254" s="109">
        <f t="shared" si="1069"/>
        <v>21</v>
      </c>
      <c r="K2254" s="109">
        <f t="shared" si="1059"/>
        <v>15</v>
      </c>
      <c r="L2254" s="8">
        <f t="shared" si="1070"/>
        <v>1.0016908899999999</v>
      </c>
      <c r="M2254" s="110">
        <f t="shared" si="1058"/>
        <v>1.0023680500000001</v>
      </c>
      <c r="N2254" s="110">
        <f t="shared" si="1053"/>
        <v>1.4605588399481169</v>
      </c>
      <c r="O2254" s="103">
        <f t="shared" si="1057"/>
        <v>1.46302848</v>
      </c>
      <c r="P2254" s="103">
        <f t="shared" si="1063"/>
        <v>50.525400099999999</v>
      </c>
      <c r="Q2254" s="11">
        <f t="shared" si="1078"/>
        <v>0</v>
      </c>
      <c r="R2254" s="7">
        <f t="shared" si="1071"/>
        <v>0</v>
      </c>
      <c r="S2254" s="8">
        <f t="shared" si="1064"/>
        <v>0</v>
      </c>
      <c r="T2254" s="113">
        <f t="shared" si="1072"/>
        <v>0.1047</v>
      </c>
      <c r="U2254" s="111">
        <f t="shared" si="1054"/>
        <v>15</v>
      </c>
      <c r="V2254" s="111">
        <v>252</v>
      </c>
      <c r="W2254" s="110">
        <f t="shared" si="1065"/>
        <v>1.005944612</v>
      </c>
      <c r="X2254" s="103">
        <f t="shared" si="1066"/>
        <v>0.30035389000000001</v>
      </c>
      <c r="Y2254" s="8">
        <f t="shared" si="1073"/>
        <v>0</v>
      </c>
      <c r="Z2254" s="114" t="str">
        <f t="shared" si="1076"/>
        <v>A+J=</v>
      </c>
      <c r="AA2254" s="108">
        <f t="shared" si="1077"/>
        <v>46527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>
        <f t="shared" si="1067"/>
        <v>46520</v>
      </c>
      <c r="B2255" s="103">
        <f t="shared" si="1060"/>
        <v>50.851568009999994</v>
      </c>
      <c r="C2255" s="103">
        <f t="shared" si="1074"/>
        <v>34.534802839999998</v>
      </c>
      <c r="D2255" s="104">
        <f t="shared" si="1068"/>
        <v>1209.432</v>
      </c>
      <c r="E2255" s="105">
        <f t="shared" si="1055"/>
        <v>1212.296</v>
      </c>
      <c r="F2255" s="106">
        <f t="shared" si="1056"/>
        <v>46466</v>
      </c>
      <c r="G2255" s="107">
        <f t="shared" si="1061"/>
        <v>2.3680537640811128E-3</v>
      </c>
      <c r="H2255" s="108">
        <f t="shared" si="1075"/>
        <v>46527</v>
      </c>
      <c r="I2255" s="108">
        <f t="shared" si="1062"/>
        <v>46527</v>
      </c>
      <c r="J2255" s="109">
        <f t="shared" si="1069"/>
        <v>21</v>
      </c>
      <c r="K2255" s="109">
        <f t="shared" si="1059"/>
        <v>16</v>
      </c>
      <c r="L2255" s="8">
        <f t="shared" si="1070"/>
        <v>1.0018037200000001</v>
      </c>
      <c r="M2255" s="110">
        <f t="shared" si="1058"/>
        <v>1.0023680500000001</v>
      </c>
      <c r="N2255" s="110">
        <f t="shared" si="1053"/>
        <v>1.4605588399481169</v>
      </c>
      <c r="O2255" s="103">
        <f t="shared" si="1057"/>
        <v>1.4631932700000001</v>
      </c>
      <c r="P2255" s="103">
        <f t="shared" si="1063"/>
        <v>50.531091089999997</v>
      </c>
      <c r="Q2255" s="11">
        <f t="shared" si="1078"/>
        <v>0</v>
      </c>
      <c r="R2255" s="7">
        <f t="shared" si="1071"/>
        <v>0</v>
      </c>
      <c r="S2255" s="8">
        <f t="shared" si="1064"/>
        <v>0</v>
      </c>
      <c r="T2255" s="113">
        <f t="shared" si="1072"/>
        <v>0.1047</v>
      </c>
      <c r="U2255" s="111">
        <f t="shared" si="1054"/>
        <v>16</v>
      </c>
      <c r="V2255" s="111">
        <v>252</v>
      </c>
      <c r="W2255" s="110">
        <f t="shared" si="1065"/>
        <v>1.006342173</v>
      </c>
      <c r="X2255" s="103">
        <f t="shared" si="1066"/>
        <v>0.32047692</v>
      </c>
      <c r="Y2255" s="8">
        <f t="shared" si="1073"/>
        <v>0</v>
      </c>
      <c r="Z2255" s="114" t="str">
        <f t="shared" si="1076"/>
        <v>A+J=</v>
      </c>
      <c r="AA2255" s="108">
        <f t="shared" si="1077"/>
        <v>46527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>
        <f t="shared" si="1067"/>
        <v>46521</v>
      </c>
      <c r="B2256" s="103">
        <f t="shared" si="1060"/>
        <v>50.877395220000004</v>
      </c>
      <c r="C2256" s="103">
        <f t="shared" si="1074"/>
        <v>34.534802839999998</v>
      </c>
      <c r="D2256" s="104">
        <f t="shared" si="1068"/>
        <v>1209.432</v>
      </c>
      <c r="E2256" s="105">
        <f t="shared" si="1055"/>
        <v>1212.296</v>
      </c>
      <c r="F2256" s="106">
        <f t="shared" si="1056"/>
        <v>46466</v>
      </c>
      <c r="G2256" s="107">
        <f t="shared" si="1061"/>
        <v>2.3680537640811128E-3</v>
      </c>
      <c r="H2256" s="108">
        <f t="shared" si="1075"/>
        <v>46527</v>
      </c>
      <c r="I2256" s="108">
        <f t="shared" si="1062"/>
        <v>46527</v>
      </c>
      <c r="J2256" s="109">
        <f t="shared" si="1069"/>
        <v>21</v>
      </c>
      <c r="K2256" s="109">
        <f t="shared" si="1059"/>
        <v>17</v>
      </c>
      <c r="L2256" s="8">
        <f t="shared" si="1070"/>
        <v>1.00191656</v>
      </c>
      <c r="M2256" s="110">
        <f t="shared" si="1058"/>
        <v>1.0023680500000001</v>
      </c>
      <c r="N2256" s="110">
        <f t="shared" si="1053"/>
        <v>1.4605588399481169</v>
      </c>
      <c r="O2256" s="103">
        <f t="shared" si="1057"/>
        <v>1.4633580799999999</v>
      </c>
      <c r="P2256" s="103">
        <f t="shared" si="1063"/>
        <v>50.536782770000002</v>
      </c>
      <c r="Q2256" s="11">
        <f t="shared" si="1078"/>
        <v>0</v>
      </c>
      <c r="R2256" s="7">
        <f t="shared" si="1071"/>
        <v>0</v>
      </c>
      <c r="S2256" s="8">
        <f t="shared" si="1064"/>
        <v>0</v>
      </c>
      <c r="T2256" s="113">
        <f t="shared" si="1072"/>
        <v>0.1047</v>
      </c>
      <c r="U2256" s="111">
        <f t="shared" si="1054"/>
        <v>17</v>
      </c>
      <c r="V2256" s="111">
        <v>252</v>
      </c>
      <c r="W2256" s="110">
        <f t="shared" si="1065"/>
        <v>1.0067398919999999</v>
      </c>
      <c r="X2256" s="103">
        <f t="shared" si="1066"/>
        <v>0.34061245000000001</v>
      </c>
      <c r="Y2256" s="8">
        <f t="shared" si="1073"/>
        <v>0</v>
      </c>
      <c r="Z2256" s="114" t="str">
        <f t="shared" si="1076"/>
        <v>A+J=</v>
      </c>
      <c r="AA2256" s="108">
        <f t="shared" si="1077"/>
        <v>46527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>
        <f t="shared" si="1067"/>
        <v>46522</v>
      </c>
      <c r="B2257" s="103">
        <f t="shared" si="1060"/>
        <v>50.903235600000002</v>
      </c>
      <c r="C2257" s="103">
        <f t="shared" si="1074"/>
        <v>34.534802839999998</v>
      </c>
      <c r="D2257" s="104">
        <f t="shared" si="1068"/>
        <v>1209.432</v>
      </c>
      <c r="E2257" s="105">
        <f t="shared" si="1055"/>
        <v>1212.296</v>
      </c>
      <c r="F2257" s="106">
        <f t="shared" si="1056"/>
        <v>46466</v>
      </c>
      <c r="G2257" s="107">
        <f t="shared" si="1061"/>
        <v>2.3680537640811128E-3</v>
      </c>
      <c r="H2257" s="108">
        <f t="shared" si="1075"/>
        <v>46527</v>
      </c>
      <c r="I2257" s="108">
        <f t="shared" si="1062"/>
        <v>46527</v>
      </c>
      <c r="J2257" s="109">
        <f t="shared" si="1069"/>
        <v>21</v>
      </c>
      <c r="K2257" s="109">
        <f t="shared" si="1059"/>
        <v>18</v>
      </c>
      <c r="L2257" s="8">
        <f t="shared" si="1070"/>
        <v>1.00202941</v>
      </c>
      <c r="M2257" s="110">
        <f t="shared" si="1058"/>
        <v>1.0023680500000001</v>
      </c>
      <c r="N2257" s="110">
        <f t="shared" si="1053"/>
        <v>1.4605588399481169</v>
      </c>
      <c r="O2257" s="103">
        <f t="shared" si="1057"/>
        <v>1.46352291</v>
      </c>
      <c r="P2257" s="103">
        <f t="shared" si="1063"/>
        <v>50.542475140000001</v>
      </c>
      <c r="Q2257" s="11">
        <f t="shared" si="1078"/>
        <v>0</v>
      </c>
      <c r="R2257" s="7">
        <f t="shared" si="1071"/>
        <v>0</v>
      </c>
      <c r="S2257" s="8">
        <f t="shared" si="1064"/>
        <v>0</v>
      </c>
      <c r="T2257" s="113">
        <f t="shared" si="1072"/>
        <v>0.1047</v>
      </c>
      <c r="U2257" s="111">
        <f t="shared" si="1054"/>
        <v>18</v>
      </c>
      <c r="V2257" s="111">
        <v>252</v>
      </c>
      <c r="W2257" s="110">
        <f t="shared" si="1065"/>
        <v>1.007137768</v>
      </c>
      <c r="X2257" s="103">
        <f t="shared" si="1066"/>
        <v>0.36076046000000001</v>
      </c>
      <c r="Y2257" s="8">
        <f t="shared" si="1073"/>
        <v>0</v>
      </c>
      <c r="Z2257" s="114" t="str">
        <f t="shared" si="1076"/>
        <v>A+J=</v>
      </c>
      <c r="AA2257" s="108">
        <f t="shared" si="1077"/>
        <v>46527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>
        <f t="shared" si="1067"/>
        <v>46523</v>
      </c>
      <c r="B2258" s="103">
        <f t="shared" si="1060"/>
        <v>50.903235600000002</v>
      </c>
      <c r="C2258" s="103">
        <f t="shared" si="1074"/>
        <v>34.534802839999998</v>
      </c>
      <c r="D2258" s="104">
        <f t="shared" si="1068"/>
        <v>1209.432</v>
      </c>
      <c r="E2258" s="105">
        <f t="shared" si="1055"/>
        <v>1212.296</v>
      </c>
      <c r="F2258" s="106">
        <f t="shared" si="1056"/>
        <v>46466</v>
      </c>
      <c r="G2258" s="107">
        <f t="shared" si="1061"/>
        <v>2.3680537640811128E-3</v>
      </c>
      <c r="H2258" s="108">
        <f t="shared" si="1075"/>
        <v>46527</v>
      </c>
      <c r="I2258" s="108">
        <f t="shared" si="1062"/>
        <v>46527</v>
      </c>
      <c r="J2258" s="109">
        <f t="shared" si="1069"/>
        <v>21</v>
      </c>
      <c r="K2258" s="109">
        <f t="shared" si="1059"/>
        <v>18</v>
      </c>
      <c r="L2258" s="8">
        <f t="shared" si="1070"/>
        <v>1.00202941</v>
      </c>
      <c r="M2258" s="110">
        <f t="shared" si="1058"/>
        <v>1.0023680500000001</v>
      </c>
      <c r="N2258" s="110">
        <f t="shared" si="1053"/>
        <v>1.4605588399481169</v>
      </c>
      <c r="O2258" s="103">
        <f t="shared" si="1057"/>
        <v>1.46352291</v>
      </c>
      <c r="P2258" s="103">
        <f t="shared" si="1063"/>
        <v>50.542475140000001</v>
      </c>
      <c r="Q2258" s="11">
        <f t="shared" si="1078"/>
        <v>0</v>
      </c>
      <c r="R2258" s="7">
        <f t="shared" si="1071"/>
        <v>0</v>
      </c>
      <c r="S2258" s="8">
        <f t="shared" si="1064"/>
        <v>0</v>
      </c>
      <c r="T2258" s="113">
        <f t="shared" si="1072"/>
        <v>0.1047</v>
      </c>
      <c r="U2258" s="111">
        <f t="shared" si="1054"/>
        <v>18</v>
      </c>
      <c r="V2258" s="111">
        <v>252</v>
      </c>
      <c r="W2258" s="110">
        <f t="shared" si="1065"/>
        <v>1.007137768</v>
      </c>
      <c r="X2258" s="103">
        <f t="shared" si="1066"/>
        <v>0.36076046000000001</v>
      </c>
      <c r="Y2258" s="8">
        <f t="shared" si="1073"/>
        <v>0</v>
      </c>
      <c r="Z2258" s="114" t="str">
        <f t="shared" si="1076"/>
        <v>A+J=</v>
      </c>
      <c r="AA2258" s="108">
        <f t="shared" si="1077"/>
        <v>46527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>
        <f t="shared" si="1067"/>
        <v>46524</v>
      </c>
      <c r="B2259" s="103">
        <f t="shared" si="1060"/>
        <v>50.903235600000002</v>
      </c>
      <c r="C2259" s="103">
        <f t="shared" si="1074"/>
        <v>34.534802839999998</v>
      </c>
      <c r="D2259" s="104">
        <f t="shared" si="1068"/>
        <v>1209.432</v>
      </c>
      <c r="E2259" s="105">
        <f t="shared" si="1055"/>
        <v>1212.296</v>
      </c>
      <c r="F2259" s="106">
        <f t="shared" si="1056"/>
        <v>46466</v>
      </c>
      <c r="G2259" s="107">
        <f t="shared" si="1061"/>
        <v>2.3680537640811128E-3</v>
      </c>
      <c r="H2259" s="108">
        <f t="shared" si="1075"/>
        <v>46527</v>
      </c>
      <c r="I2259" s="108">
        <f t="shared" si="1062"/>
        <v>46527</v>
      </c>
      <c r="J2259" s="109">
        <f t="shared" si="1069"/>
        <v>21</v>
      </c>
      <c r="K2259" s="109">
        <f t="shared" si="1059"/>
        <v>18</v>
      </c>
      <c r="L2259" s="8">
        <f t="shared" si="1070"/>
        <v>1.00202941</v>
      </c>
      <c r="M2259" s="110">
        <f t="shared" si="1058"/>
        <v>1.0023680500000001</v>
      </c>
      <c r="N2259" s="110">
        <f t="shared" si="1053"/>
        <v>1.4605588399481169</v>
      </c>
      <c r="O2259" s="103">
        <f t="shared" si="1057"/>
        <v>1.46352291</v>
      </c>
      <c r="P2259" s="103">
        <f t="shared" si="1063"/>
        <v>50.542475140000001</v>
      </c>
      <c r="Q2259" s="11">
        <f t="shared" si="1078"/>
        <v>0</v>
      </c>
      <c r="R2259" s="7">
        <f t="shared" si="1071"/>
        <v>0</v>
      </c>
      <c r="S2259" s="8">
        <f t="shared" si="1064"/>
        <v>0</v>
      </c>
      <c r="T2259" s="113">
        <f t="shared" si="1072"/>
        <v>0.1047</v>
      </c>
      <c r="U2259" s="111">
        <f t="shared" si="1054"/>
        <v>18</v>
      </c>
      <c r="V2259" s="111">
        <v>252</v>
      </c>
      <c r="W2259" s="110">
        <f t="shared" si="1065"/>
        <v>1.007137768</v>
      </c>
      <c r="X2259" s="103">
        <f t="shared" si="1066"/>
        <v>0.36076046000000001</v>
      </c>
      <c r="Y2259" s="8">
        <f t="shared" si="1073"/>
        <v>0</v>
      </c>
      <c r="Z2259" s="114" t="str">
        <f t="shared" si="1076"/>
        <v>A+J=</v>
      </c>
      <c r="AA2259" s="108">
        <f t="shared" si="1077"/>
        <v>46527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>
        <f t="shared" si="1067"/>
        <v>46525</v>
      </c>
      <c r="B2260" s="103">
        <f t="shared" si="1060"/>
        <v>50.929089140000002</v>
      </c>
      <c r="C2260" s="103">
        <f t="shared" si="1074"/>
        <v>34.534802839999998</v>
      </c>
      <c r="D2260" s="104">
        <f t="shared" si="1068"/>
        <v>1209.432</v>
      </c>
      <c r="E2260" s="105">
        <f t="shared" si="1055"/>
        <v>1212.296</v>
      </c>
      <c r="F2260" s="106">
        <f t="shared" si="1056"/>
        <v>46466</v>
      </c>
      <c r="G2260" s="107">
        <f t="shared" si="1061"/>
        <v>2.3680537640811128E-3</v>
      </c>
      <c r="H2260" s="108">
        <f t="shared" si="1075"/>
        <v>46527</v>
      </c>
      <c r="I2260" s="108">
        <f t="shared" si="1062"/>
        <v>46527</v>
      </c>
      <c r="J2260" s="109">
        <f t="shared" si="1069"/>
        <v>21</v>
      </c>
      <c r="K2260" s="109">
        <f t="shared" si="1059"/>
        <v>19</v>
      </c>
      <c r="L2260" s="8">
        <f t="shared" si="1070"/>
        <v>1.0021422799999999</v>
      </c>
      <c r="M2260" s="110">
        <f t="shared" si="1058"/>
        <v>1.0023680500000001</v>
      </c>
      <c r="N2260" s="110">
        <f t="shared" si="1053"/>
        <v>1.4605588399481169</v>
      </c>
      <c r="O2260" s="103">
        <f t="shared" si="1057"/>
        <v>1.46368776</v>
      </c>
      <c r="P2260" s="103">
        <f t="shared" si="1063"/>
        <v>50.54816821</v>
      </c>
      <c r="Q2260" s="11">
        <f t="shared" si="1078"/>
        <v>0</v>
      </c>
      <c r="R2260" s="7">
        <f t="shared" si="1071"/>
        <v>0</v>
      </c>
      <c r="S2260" s="8">
        <f t="shared" si="1064"/>
        <v>0</v>
      </c>
      <c r="T2260" s="113">
        <f t="shared" si="1072"/>
        <v>0.1047</v>
      </c>
      <c r="U2260" s="111">
        <f t="shared" si="1054"/>
        <v>19</v>
      </c>
      <c r="V2260" s="111">
        <v>252</v>
      </c>
      <c r="W2260" s="110">
        <f t="shared" si="1065"/>
        <v>1.007535801</v>
      </c>
      <c r="X2260" s="103">
        <f t="shared" si="1066"/>
        <v>0.38092092999999999</v>
      </c>
      <c r="Y2260" s="8">
        <f t="shared" si="1073"/>
        <v>0</v>
      </c>
      <c r="Z2260" s="114" t="str">
        <f t="shared" si="1076"/>
        <v>A+J=</v>
      </c>
      <c r="AA2260" s="108">
        <f t="shared" si="1077"/>
        <v>46527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>
        <f t="shared" si="1067"/>
        <v>46526</v>
      </c>
      <c r="B2261" s="103">
        <f t="shared" si="1060"/>
        <v>50.954955890000001</v>
      </c>
      <c r="C2261" s="103">
        <f t="shared" si="1074"/>
        <v>34.534802839999998</v>
      </c>
      <c r="D2261" s="104">
        <f t="shared" si="1068"/>
        <v>1209.432</v>
      </c>
      <c r="E2261" s="105">
        <f t="shared" si="1055"/>
        <v>1212.296</v>
      </c>
      <c r="F2261" s="106">
        <f t="shared" si="1056"/>
        <v>46466</v>
      </c>
      <c r="G2261" s="107">
        <f t="shared" si="1061"/>
        <v>2.3680537640811128E-3</v>
      </c>
      <c r="H2261" s="108">
        <f t="shared" si="1075"/>
        <v>46527</v>
      </c>
      <c r="I2261" s="108">
        <f t="shared" si="1062"/>
        <v>46527</v>
      </c>
      <c r="J2261" s="109">
        <f t="shared" si="1069"/>
        <v>21</v>
      </c>
      <c r="K2261" s="109">
        <f t="shared" si="1059"/>
        <v>20</v>
      </c>
      <c r="L2261" s="8">
        <f t="shared" si="1070"/>
        <v>1.00225516</v>
      </c>
      <c r="M2261" s="110">
        <f t="shared" si="1058"/>
        <v>1.0023680500000001</v>
      </c>
      <c r="N2261" s="110">
        <f t="shared" si="1053"/>
        <v>1.4605588399481169</v>
      </c>
      <c r="O2261" s="103">
        <f t="shared" si="1057"/>
        <v>1.4638526300000001</v>
      </c>
      <c r="P2261" s="103">
        <f t="shared" si="1063"/>
        <v>50.553861959999999</v>
      </c>
      <c r="Q2261" s="11">
        <f t="shared" si="1078"/>
        <v>0</v>
      </c>
      <c r="R2261" s="7">
        <f t="shared" si="1071"/>
        <v>0</v>
      </c>
      <c r="S2261" s="8">
        <f t="shared" si="1064"/>
        <v>0</v>
      </c>
      <c r="T2261" s="113">
        <f t="shared" si="1072"/>
        <v>0.1047</v>
      </c>
      <c r="U2261" s="111">
        <f t="shared" si="1054"/>
        <v>20</v>
      </c>
      <c r="V2261" s="111">
        <v>252</v>
      </c>
      <c r="W2261" s="110">
        <f t="shared" si="1065"/>
        <v>1.0079339919999999</v>
      </c>
      <c r="X2261" s="103">
        <f t="shared" si="1066"/>
        <v>0.40109392999999999</v>
      </c>
      <c r="Y2261" s="8">
        <f t="shared" si="1073"/>
        <v>0</v>
      </c>
      <c r="Z2261" s="114" t="str">
        <f t="shared" si="1076"/>
        <v>A+J=</v>
      </c>
      <c r="AA2261" s="108">
        <f t="shared" si="1077"/>
        <v>46527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>
        <f t="shared" si="1067"/>
        <v>46527</v>
      </c>
      <c r="B2262" s="103">
        <f t="shared" si="1060"/>
        <v>50.980835419999998</v>
      </c>
      <c r="C2262" s="103">
        <f t="shared" si="1074"/>
        <v>34.534802839999998</v>
      </c>
      <c r="D2262" s="104">
        <f t="shared" si="1068"/>
        <v>1209.432</v>
      </c>
      <c r="E2262" s="105">
        <f t="shared" si="1055"/>
        <v>1212.296</v>
      </c>
      <c r="F2262" s="106">
        <f t="shared" si="1056"/>
        <v>46466</v>
      </c>
      <c r="G2262" s="107">
        <f t="shared" si="1061"/>
        <v>2.3680537640811128E-3</v>
      </c>
      <c r="H2262" s="108">
        <f t="shared" si="1075"/>
        <v>46559</v>
      </c>
      <c r="I2262" s="108">
        <f t="shared" si="1062"/>
        <v>46527</v>
      </c>
      <c r="J2262" s="109">
        <f t="shared" si="1069"/>
        <v>21</v>
      </c>
      <c r="K2262" s="109">
        <f t="shared" si="1059"/>
        <v>21</v>
      </c>
      <c r="L2262" s="8">
        <f t="shared" si="1070"/>
        <v>1.0023680500000001</v>
      </c>
      <c r="M2262" s="110">
        <f t="shared" si="1058"/>
        <v>1.0023680500000001</v>
      </c>
      <c r="N2262" s="110">
        <f t="shared" si="1053"/>
        <v>1.4605588399481169</v>
      </c>
      <c r="O2262" s="103">
        <f t="shared" si="1057"/>
        <v>1.4640175099999999</v>
      </c>
      <c r="P2262" s="103">
        <f t="shared" si="1063"/>
        <v>50.559556059999998</v>
      </c>
      <c r="Q2262" s="11">
        <f t="shared" si="1078"/>
        <v>74</v>
      </c>
      <c r="R2262" s="7">
        <f t="shared" si="1071"/>
        <v>0.14835899999999999</v>
      </c>
      <c r="S2262" s="8">
        <f t="shared" si="1064"/>
        <v>7.5009651699999997</v>
      </c>
      <c r="T2262" s="113">
        <f t="shared" si="1072"/>
        <v>0.1047</v>
      </c>
      <c r="U2262" s="111">
        <f t="shared" si="1054"/>
        <v>21</v>
      </c>
      <c r="V2262" s="111">
        <v>252</v>
      </c>
      <c r="W2262" s="110">
        <f t="shared" si="1065"/>
        <v>1.0083323390000001</v>
      </c>
      <c r="X2262" s="103">
        <f t="shared" si="1066"/>
        <v>0.42127935999999999</v>
      </c>
      <c r="Y2262" s="8">
        <f t="shared" si="1073"/>
        <v>7.9222445299999995</v>
      </c>
      <c r="Z2262" s="114" t="str">
        <f t="shared" si="1076"/>
        <v>A+J=</v>
      </c>
      <c r="AA2262" s="108">
        <f t="shared" si="1077"/>
        <v>46527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>
        <f t="shared" si="1067"/>
        <v>46528</v>
      </c>
      <c r="B2263" s="103">
        <f t="shared" si="1060"/>
        <v>43.080459689999998</v>
      </c>
      <c r="C2263" s="103">
        <f t="shared" si="1074"/>
        <v>29.411254029999998</v>
      </c>
      <c r="D2263" s="104">
        <f t="shared" si="1068"/>
        <v>1209.432</v>
      </c>
      <c r="E2263" s="105">
        <f t="shared" si="1055"/>
        <v>1212.296</v>
      </c>
      <c r="F2263" s="106">
        <f t="shared" si="1056"/>
        <v>46497</v>
      </c>
      <c r="G2263" s="107">
        <f t="shared" si="1061"/>
        <v>2.3680537640811128E-3</v>
      </c>
      <c r="H2263" s="108">
        <f t="shared" si="1075"/>
        <v>46559</v>
      </c>
      <c r="I2263" s="108">
        <f t="shared" si="1062"/>
        <v>46559</v>
      </c>
      <c r="J2263" s="109">
        <f t="shared" si="1069"/>
        <v>21</v>
      </c>
      <c r="K2263" s="109">
        <f t="shared" si="1059"/>
        <v>1</v>
      </c>
      <c r="L2263" s="8">
        <f t="shared" si="1070"/>
        <v>1.0001126300000001</v>
      </c>
      <c r="M2263" s="110">
        <f t="shared" si="1058"/>
        <v>1.0023680500000001</v>
      </c>
      <c r="N2263" s="110">
        <f t="shared" si="1053"/>
        <v>1.4640175163090561</v>
      </c>
      <c r="O2263" s="103">
        <f t="shared" si="1057"/>
        <v>1.4641824000000001</v>
      </c>
      <c r="P2263" s="103">
        <f t="shared" si="1063"/>
        <v>43.06344051</v>
      </c>
      <c r="Q2263" s="11">
        <f t="shared" si="1078"/>
        <v>0</v>
      </c>
      <c r="R2263" s="7">
        <f t="shared" si="1071"/>
        <v>0</v>
      </c>
      <c r="S2263" s="8">
        <f t="shared" si="1064"/>
        <v>0</v>
      </c>
      <c r="T2263" s="113">
        <f t="shared" si="1072"/>
        <v>0.1047</v>
      </c>
      <c r="U2263" s="111">
        <f t="shared" si="1054"/>
        <v>1</v>
      </c>
      <c r="V2263" s="111">
        <v>252</v>
      </c>
      <c r="W2263" s="110">
        <f t="shared" si="1065"/>
        <v>1.0003952119999999</v>
      </c>
      <c r="X2263" s="103">
        <f t="shared" si="1066"/>
        <v>1.7019179999999998E-2</v>
      </c>
      <c r="Y2263" s="8">
        <f t="shared" si="1073"/>
        <v>0</v>
      </c>
      <c r="Z2263" s="114" t="str">
        <f t="shared" si="1076"/>
        <v>A+J=</v>
      </c>
      <c r="AA2263" s="108">
        <f t="shared" si="1077"/>
        <v>46559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>
        <f t="shared" si="1067"/>
        <v>46529</v>
      </c>
      <c r="B2264" s="103">
        <f t="shared" si="1060"/>
        <v>43.10234028</v>
      </c>
      <c r="C2264" s="103">
        <f t="shared" si="1074"/>
        <v>29.411254029999998</v>
      </c>
      <c r="D2264" s="104">
        <f t="shared" si="1068"/>
        <v>1209.432</v>
      </c>
      <c r="E2264" s="105">
        <f t="shared" si="1055"/>
        <v>1212.296</v>
      </c>
      <c r="F2264" s="106">
        <f t="shared" si="1056"/>
        <v>46497</v>
      </c>
      <c r="G2264" s="107">
        <f t="shared" si="1061"/>
        <v>2.3680537640811128E-3</v>
      </c>
      <c r="H2264" s="108">
        <f t="shared" si="1075"/>
        <v>46559</v>
      </c>
      <c r="I2264" s="108">
        <f t="shared" si="1062"/>
        <v>46559</v>
      </c>
      <c r="J2264" s="109">
        <f t="shared" si="1069"/>
        <v>21</v>
      </c>
      <c r="K2264" s="109">
        <f t="shared" si="1059"/>
        <v>2</v>
      </c>
      <c r="L2264" s="8">
        <f t="shared" si="1070"/>
        <v>1.00022528</v>
      </c>
      <c r="M2264" s="110">
        <f t="shared" si="1058"/>
        <v>1.0023680500000001</v>
      </c>
      <c r="N2264" s="110">
        <f t="shared" si="1053"/>
        <v>1.4640175163090561</v>
      </c>
      <c r="O2264" s="103">
        <f t="shared" si="1057"/>
        <v>1.4643473300000001</v>
      </c>
      <c r="P2264" s="103">
        <f t="shared" si="1063"/>
        <v>43.068291309999999</v>
      </c>
      <c r="Q2264" s="11">
        <f t="shared" si="1078"/>
        <v>0</v>
      </c>
      <c r="R2264" s="7">
        <f t="shared" si="1071"/>
        <v>0</v>
      </c>
      <c r="S2264" s="8">
        <f t="shared" si="1064"/>
        <v>0</v>
      </c>
      <c r="T2264" s="113">
        <f t="shared" si="1072"/>
        <v>0.1047</v>
      </c>
      <c r="U2264" s="111">
        <f t="shared" si="1054"/>
        <v>2</v>
      </c>
      <c r="V2264" s="111">
        <v>252</v>
      </c>
      <c r="W2264" s="110">
        <f t="shared" si="1065"/>
        <v>1.000790581</v>
      </c>
      <c r="X2264" s="103">
        <f t="shared" si="1066"/>
        <v>3.4048969999999998E-2</v>
      </c>
      <c r="Y2264" s="8">
        <f t="shared" si="1073"/>
        <v>0</v>
      </c>
      <c r="Z2264" s="114" t="str">
        <f t="shared" si="1076"/>
        <v>A+J=</v>
      </c>
      <c r="AA2264" s="108">
        <f t="shared" si="1077"/>
        <v>46559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>
        <f t="shared" si="1067"/>
        <v>46530</v>
      </c>
      <c r="B2265" s="103">
        <f t="shared" si="1060"/>
        <v>43.10234028</v>
      </c>
      <c r="C2265" s="103">
        <f t="shared" si="1074"/>
        <v>29.411254029999998</v>
      </c>
      <c r="D2265" s="104">
        <f t="shared" si="1068"/>
        <v>1209.432</v>
      </c>
      <c r="E2265" s="105">
        <f t="shared" si="1055"/>
        <v>1212.296</v>
      </c>
      <c r="F2265" s="106">
        <f t="shared" si="1056"/>
        <v>46497</v>
      </c>
      <c r="G2265" s="107">
        <f t="shared" si="1061"/>
        <v>2.3680537640811128E-3</v>
      </c>
      <c r="H2265" s="108">
        <f t="shared" si="1075"/>
        <v>46559</v>
      </c>
      <c r="I2265" s="108">
        <f t="shared" si="1062"/>
        <v>46559</v>
      </c>
      <c r="J2265" s="109">
        <f t="shared" si="1069"/>
        <v>21</v>
      </c>
      <c r="K2265" s="109">
        <f t="shared" si="1059"/>
        <v>2</v>
      </c>
      <c r="L2265" s="8">
        <f t="shared" si="1070"/>
        <v>1.00022528</v>
      </c>
      <c r="M2265" s="110">
        <f t="shared" si="1058"/>
        <v>1.0023680500000001</v>
      </c>
      <c r="N2265" s="110">
        <f t="shared" si="1053"/>
        <v>1.4640175163090561</v>
      </c>
      <c r="O2265" s="103">
        <f t="shared" si="1057"/>
        <v>1.4643473300000001</v>
      </c>
      <c r="P2265" s="103">
        <f t="shared" si="1063"/>
        <v>43.068291309999999</v>
      </c>
      <c r="Q2265" s="11">
        <f t="shared" si="1078"/>
        <v>0</v>
      </c>
      <c r="R2265" s="7">
        <f t="shared" si="1071"/>
        <v>0</v>
      </c>
      <c r="S2265" s="8">
        <f t="shared" si="1064"/>
        <v>0</v>
      </c>
      <c r="T2265" s="113">
        <f t="shared" si="1072"/>
        <v>0.1047</v>
      </c>
      <c r="U2265" s="111">
        <f t="shared" si="1054"/>
        <v>2</v>
      </c>
      <c r="V2265" s="111">
        <v>252</v>
      </c>
      <c r="W2265" s="110">
        <f t="shared" si="1065"/>
        <v>1.000790581</v>
      </c>
      <c r="X2265" s="103">
        <f t="shared" si="1066"/>
        <v>3.4048969999999998E-2</v>
      </c>
      <c r="Y2265" s="8">
        <f t="shared" si="1073"/>
        <v>0</v>
      </c>
      <c r="Z2265" s="114" t="str">
        <f t="shared" si="1076"/>
        <v>A+J=</v>
      </c>
      <c r="AA2265" s="108">
        <f t="shared" si="1077"/>
        <v>46559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>
        <f t="shared" si="1067"/>
        <v>46531</v>
      </c>
      <c r="B2266" s="103">
        <f t="shared" si="1060"/>
        <v>43.10234028</v>
      </c>
      <c r="C2266" s="103">
        <f t="shared" si="1074"/>
        <v>29.411254029999998</v>
      </c>
      <c r="D2266" s="104">
        <f t="shared" si="1068"/>
        <v>1209.432</v>
      </c>
      <c r="E2266" s="105">
        <f t="shared" si="1055"/>
        <v>1212.296</v>
      </c>
      <c r="F2266" s="106">
        <f t="shared" si="1056"/>
        <v>46497</v>
      </c>
      <c r="G2266" s="107">
        <f t="shared" si="1061"/>
        <v>2.3680537640811128E-3</v>
      </c>
      <c r="H2266" s="108">
        <f t="shared" si="1075"/>
        <v>46559</v>
      </c>
      <c r="I2266" s="108">
        <f t="shared" si="1062"/>
        <v>46559</v>
      </c>
      <c r="J2266" s="109">
        <f t="shared" si="1069"/>
        <v>21</v>
      </c>
      <c r="K2266" s="109">
        <f t="shared" si="1059"/>
        <v>2</v>
      </c>
      <c r="L2266" s="8">
        <f t="shared" si="1070"/>
        <v>1.00022528</v>
      </c>
      <c r="M2266" s="110">
        <f t="shared" si="1058"/>
        <v>1.0023680500000001</v>
      </c>
      <c r="N2266" s="110">
        <f t="shared" si="1053"/>
        <v>1.4640175163090561</v>
      </c>
      <c r="O2266" s="103">
        <f t="shared" si="1057"/>
        <v>1.4643473300000001</v>
      </c>
      <c r="P2266" s="103">
        <f t="shared" si="1063"/>
        <v>43.068291309999999</v>
      </c>
      <c r="Q2266" s="11">
        <f t="shared" si="1078"/>
        <v>0</v>
      </c>
      <c r="R2266" s="7">
        <f t="shared" si="1071"/>
        <v>0</v>
      </c>
      <c r="S2266" s="8">
        <f t="shared" si="1064"/>
        <v>0</v>
      </c>
      <c r="T2266" s="113">
        <f t="shared" si="1072"/>
        <v>0.1047</v>
      </c>
      <c r="U2266" s="111">
        <f t="shared" si="1054"/>
        <v>2</v>
      </c>
      <c r="V2266" s="111">
        <v>252</v>
      </c>
      <c r="W2266" s="110">
        <f t="shared" si="1065"/>
        <v>1.000790581</v>
      </c>
      <c r="X2266" s="103">
        <f t="shared" si="1066"/>
        <v>3.4048969999999998E-2</v>
      </c>
      <c r="Y2266" s="8">
        <f t="shared" si="1073"/>
        <v>0</v>
      </c>
      <c r="Z2266" s="114" t="str">
        <f t="shared" si="1076"/>
        <v>A+J=</v>
      </c>
      <c r="AA2266" s="108">
        <f t="shared" si="1077"/>
        <v>46559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>
        <f t="shared" si="1067"/>
        <v>46532</v>
      </c>
      <c r="B2267" s="103">
        <f t="shared" si="1060"/>
        <v>43.124231949999995</v>
      </c>
      <c r="C2267" s="103">
        <f t="shared" si="1074"/>
        <v>29.411254029999998</v>
      </c>
      <c r="D2267" s="104">
        <f t="shared" si="1068"/>
        <v>1209.432</v>
      </c>
      <c r="E2267" s="105">
        <f t="shared" si="1055"/>
        <v>1212.296</v>
      </c>
      <c r="F2267" s="106">
        <f t="shared" si="1056"/>
        <v>46497</v>
      </c>
      <c r="G2267" s="107">
        <f t="shared" si="1061"/>
        <v>2.3680537640811128E-3</v>
      </c>
      <c r="H2267" s="108">
        <f t="shared" si="1075"/>
        <v>46559</v>
      </c>
      <c r="I2267" s="108">
        <f t="shared" si="1062"/>
        <v>46559</v>
      </c>
      <c r="J2267" s="109">
        <f t="shared" si="1069"/>
        <v>21</v>
      </c>
      <c r="K2267" s="109">
        <f t="shared" si="1059"/>
        <v>3</v>
      </c>
      <c r="L2267" s="8">
        <f t="shared" si="1070"/>
        <v>1.00033795</v>
      </c>
      <c r="M2267" s="110">
        <f t="shared" si="1058"/>
        <v>1.0023680500000001</v>
      </c>
      <c r="N2267" s="110">
        <f t="shared" si="1053"/>
        <v>1.4640175163090561</v>
      </c>
      <c r="O2267" s="103">
        <f t="shared" si="1057"/>
        <v>1.4645122800000001</v>
      </c>
      <c r="P2267" s="103">
        <f t="shared" si="1063"/>
        <v>43.073142689999997</v>
      </c>
      <c r="Q2267" s="11">
        <f t="shared" si="1078"/>
        <v>0</v>
      </c>
      <c r="R2267" s="7">
        <f t="shared" si="1071"/>
        <v>0</v>
      </c>
      <c r="S2267" s="8">
        <f t="shared" si="1064"/>
        <v>0</v>
      </c>
      <c r="T2267" s="113">
        <f t="shared" si="1072"/>
        <v>0.1047</v>
      </c>
      <c r="U2267" s="111">
        <f t="shared" si="1054"/>
        <v>3</v>
      </c>
      <c r="V2267" s="111">
        <v>252</v>
      </c>
      <c r="W2267" s="110">
        <f t="shared" si="1065"/>
        <v>1.0011861049999999</v>
      </c>
      <c r="X2267" s="103">
        <f t="shared" si="1066"/>
        <v>5.1089259999999997E-2</v>
      </c>
      <c r="Y2267" s="8">
        <f t="shared" si="1073"/>
        <v>0</v>
      </c>
      <c r="Z2267" s="114" t="str">
        <f t="shared" si="1076"/>
        <v>A+J=</v>
      </c>
      <c r="AA2267" s="108">
        <f t="shared" si="1077"/>
        <v>46559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>
        <f t="shared" si="1067"/>
        <v>46533</v>
      </c>
      <c r="B2268" s="103">
        <f t="shared" si="1060"/>
        <v>43.146134240000002</v>
      </c>
      <c r="C2268" s="103">
        <f t="shared" si="1074"/>
        <v>29.411254029999998</v>
      </c>
      <c r="D2268" s="104">
        <f t="shared" si="1068"/>
        <v>1209.432</v>
      </c>
      <c r="E2268" s="105">
        <f t="shared" si="1055"/>
        <v>1212.296</v>
      </c>
      <c r="F2268" s="106">
        <f t="shared" si="1056"/>
        <v>46497</v>
      </c>
      <c r="G2268" s="107">
        <f t="shared" si="1061"/>
        <v>2.3680537640811128E-3</v>
      </c>
      <c r="H2268" s="108">
        <f t="shared" si="1075"/>
        <v>46559</v>
      </c>
      <c r="I2268" s="108">
        <f t="shared" si="1062"/>
        <v>46559</v>
      </c>
      <c r="J2268" s="109">
        <f t="shared" si="1069"/>
        <v>21</v>
      </c>
      <c r="K2268" s="109">
        <f t="shared" si="1059"/>
        <v>4</v>
      </c>
      <c r="L2268" s="8">
        <f t="shared" si="1070"/>
        <v>1.0004506200000001</v>
      </c>
      <c r="M2268" s="110">
        <f t="shared" si="1058"/>
        <v>1.0023680500000001</v>
      </c>
      <c r="N2268" s="110">
        <f t="shared" si="1053"/>
        <v>1.4640175163090561</v>
      </c>
      <c r="O2268" s="103">
        <f t="shared" si="1057"/>
        <v>1.4646772299999999</v>
      </c>
      <c r="P2268" s="103">
        <f t="shared" si="1063"/>
        <v>43.077994080000003</v>
      </c>
      <c r="Q2268" s="11">
        <f t="shared" si="1078"/>
        <v>0</v>
      </c>
      <c r="R2268" s="7">
        <f t="shared" si="1071"/>
        <v>0</v>
      </c>
      <c r="S2268" s="8">
        <f t="shared" si="1064"/>
        <v>0</v>
      </c>
      <c r="T2268" s="113">
        <f t="shared" si="1072"/>
        <v>0.1047</v>
      </c>
      <c r="U2268" s="111">
        <f t="shared" si="1054"/>
        <v>4</v>
      </c>
      <c r="V2268" s="111">
        <v>252</v>
      </c>
      <c r="W2268" s="110">
        <f t="shared" si="1065"/>
        <v>1.001581786</v>
      </c>
      <c r="X2268" s="103">
        <f t="shared" si="1066"/>
        <v>6.8140160000000005E-2</v>
      </c>
      <c r="Y2268" s="8">
        <f t="shared" si="1073"/>
        <v>0</v>
      </c>
      <c r="Z2268" s="114" t="str">
        <f t="shared" si="1076"/>
        <v>A+J=</v>
      </c>
      <c r="AA2268" s="108">
        <f t="shared" si="1077"/>
        <v>46559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>
        <f t="shared" si="1067"/>
        <v>46534</v>
      </c>
      <c r="B2269" s="103">
        <f t="shared" si="1060"/>
        <v>43.168048019999993</v>
      </c>
      <c r="C2269" s="103">
        <f t="shared" si="1074"/>
        <v>29.411254029999998</v>
      </c>
      <c r="D2269" s="104">
        <f t="shared" si="1068"/>
        <v>1209.432</v>
      </c>
      <c r="E2269" s="105">
        <f t="shared" si="1055"/>
        <v>1212.296</v>
      </c>
      <c r="F2269" s="106">
        <f t="shared" si="1056"/>
        <v>46497</v>
      </c>
      <c r="G2269" s="107">
        <f t="shared" si="1061"/>
        <v>2.3680537640811128E-3</v>
      </c>
      <c r="H2269" s="108">
        <f t="shared" si="1075"/>
        <v>46559</v>
      </c>
      <c r="I2269" s="108">
        <f t="shared" si="1062"/>
        <v>46559</v>
      </c>
      <c r="J2269" s="109">
        <f t="shared" si="1069"/>
        <v>21</v>
      </c>
      <c r="K2269" s="109">
        <f t="shared" si="1059"/>
        <v>5</v>
      </c>
      <c r="L2269" s="8">
        <f t="shared" si="1070"/>
        <v>1.00056331</v>
      </c>
      <c r="M2269" s="110">
        <f t="shared" si="1058"/>
        <v>1.0023680500000001</v>
      </c>
      <c r="N2269" s="110">
        <f t="shared" si="1053"/>
        <v>1.4640175163090561</v>
      </c>
      <c r="O2269" s="103">
        <f t="shared" si="1057"/>
        <v>1.46484221</v>
      </c>
      <c r="P2269" s="103">
        <f t="shared" si="1063"/>
        <v>43.082846349999997</v>
      </c>
      <c r="Q2269" s="11">
        <f t="shared" si="1078"/>
        <v>0</v>
      </c>
      <c r="R2269" s="7">
        <f t="shared" si="1071"/>
        <v>0</v>
      </c>
      <c r="S2269" s="8">
        <f t="shared" si="1064"/>
        <v>0</v>
      </c>
      <c r="T2269" s="113">
        <f t="shared" si="1072"/>
        <v>0.1047</v>
      </c>
      <c r="U2269" s="111">
        <f t="shared" si="1054"/>
        <v>5</v>
      </c>
      <c r="V2269" s="111">
        <v>252</v>
      </c>
      <c r="W2269" s="110">
        <f t="shared" si="1065"/>
        <v>1.001977624</v>
      </c>
      <c r="X2269" s="103">
        <f t="shared" si="1066"/>
        <v>8.5201669999999993E-2</v>
      </c>
      <c r="Y2269" s="8">
        <f t="shared" si="1073"/>
        <v>0</v>
      </c>
      <c r="Z2269" s="114" t="str">
        <f t="shared" si="1076"/>
        <v>A+J=</v>
      </c>
      <c r="AA2269" s="108">
        <f t="shared" si="1077"/>
        <v>46559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>
        <f t="shared" si="1067"/>
        <v>46535</v>
      </c>
      <c r="B2270" s="103">
        <f t="shared" si="1060"/>
        <v>43.168048019999993</v>
      </c>
      <c r="C2270" s="103">
        <f t="shared" si="1074"/>
        <v>29.411254029999998</v>
      </c>
      <c r="D2270" s="104">
        <f t="shared" si="1068"/>
        <v>1209.432</v>
      </c>
      <c r="E2270" s="105">
        <f t="shared" si="1055"/>
        <v>1212.296</v>
      </c>
      <c r="F2270" s="106">
        <f t="shared" si="1056"/>
        <v>46497</v>
      </c>
      <c r="G2270" s="107">
        <f t="shared" si="1061"/>
        <v>2.3680537640811128E-3</v>
      </c>
      <c r="H2270" s="108">
        <f t="shared" si="1075"/>
        <v>46559</v>
      </c>
      <c r="I2270" s="108">
        <f t="shared" si="1062"/>
        <v>46559</v>
      </c>
      <c r="J2270" s="109">
        <f t="shared" si="1069"/>
        <v>21</v>
      </c>
      <c r="K2270" s="109">
        <f t="shared" si="1059"/>
        <v>5</v>
      </c>
      <c r="L2270" s="8">
        <f t="shared" si="1070"/>
        <v>1.00056331</v>
      </c>
      <c r="M2270" s="110">
        <f t="shared" si="1058"/>
        <v>1.0023680500000001</v>
      </c>
      <c r="N2270" s="110">
        <f t="shared" si="1053"/>
        <v>1.4640175163090561</v>
      </c>
      <c r="O2270" s="103">
        <f t="shared" si="1057"/>
        <v>1.46484221</v>
      </c>
      <c r="P2270" s="103">
        <f t="shared" si="1063"/>
        <v>43.082846349999997</v>
      </c>
      <c r="Q2270" s="11">
        <f t="shared" si="1078"/>
        <v>0</v>
      </c>
      <c r="R2270" s="7">
        <f t="shared" si="1071"/>
        <v>0</v>
      </c>
      <c r="S2270" s="8">
        <f t="shared" si="1064"/>
        <v>0</v>
      </c>
      <c r="T2270" s="113">
        <f t="shared" si="1072"/>
        <v>0.1047</v>
      </c>
      <c r="U2270" s="111">
        <f t="shared" si="1054"/>
        <v>5</v>
      </c>
      <c r="V2270" s="111">
        <v>252</v>
      </c>
      <c r="W2270" s="110">
        <f t="shared" si="1065"/>
        <v>1.001977624</v>
      </c>
      <c r="X2270" s="103">
        <f t="shared" si="1066"/>
        <v>8.5201669999999993E-2</v>
      </c>
      <c r="Y2270" s="8">
        <f t="shared" si="1073"/>
        <v>0</v>
      </c>
      <c r="Z2270" s="114" t="str">
        <f t="shared" si="1076"/>
        <v>A+J=</v>
      </c>
      <c r="AA2270" s="108">
        <f t="shared" si="1077"/>
        <v>46559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>
        <f t="shared" si="1067"/>
        <v>46536</v>
      </c>
      <c r="B2271" s="103">
        <f t="shared" si="1060"/>
        <v>43.189972599999997</v>
      </c>
      <c r="C2271" s="103">
        <f t="shared" si="1074"/>
        <v>29.411254029999998</v>
      </c>
      <c r="D2271" s="104">
        <f t="shared" si="1068"/>
        <v>1209.432</v>
      </c>
      <c r="E2271" s="105">
        <f t="shared" si="1055"/>
        <v>1212.296</v>
      </c>
      <c r="F2271" s="106">
        <f t="shared" si="1056"/>
        <v>46497</v>
      </c>
      <c r="G2271" s="107">
        <f t="shared" si="1061"/>
        <v>2.3680537640811128E-3</v>
      </c>
      <c r="H2271" s="108">
        <f t="shared" si="1075"/>
        <v>46559</v>
      </c>
      <c r="I2271" s="108">
        <f t="shared" si="1062"/>
        <v>46559</v>
      </c>
      <c r="J2271" s="109">
        <f t="shared" si="1069"/>
        <v>21</v>
      </c>
      <c r="K2271" s="109">
        <f t="shared" si="1059"/>
        <v>6</v>
      </c>
      <c r="L2271" s="8">
        <f t="shared" si="1070"/>
        <v>1.0006760100000001</v>
      </c>
      <c r="M2271" s="110">
        <f t="shared" si="1058"/>
        <v>1.0023680500000001</v>
      </c>
      <c r="N2271" s="110">
        <f t="shared" ref="N2271:N2334" si="1079">IF(I2271&gt;I2270,N2270*M2271,N2270)</f>
        <v>1.4640175163090561</v>
      </c>
      <c r="O2271" s="103">
        <f t="shared" si="1057"/>
        <v>1.4650072000000001</v>
      </c>
      <c r="P2271" s="103">
        <f t="shared" si="1063"/>
        <v>43.08769891</v>
      </c>
      <c r="Q2271" s="11">
        <f t="shared" si="1078"/>
        <v>0</v>
      </c>
      <c r="R2271" s="7">
        <f t="shared" si="1071"/>
        <v>0</v>
      </c>
      <c r="S2271" s="8">
        <f t="shared" si="1064"/>
        <v>0</v>
      </c>
      <c r="T2271" s="113">
        <f t="shared" si="1072"/>
        <v>0.1047</v>
      </c>
      <c r="U2271" s="111">
        <f t="shared" si="1054"/>
        <v>6</v>
      </c>
      <c r="V2271" s="111">
        <v>252</v>
      </c>
      <c r="W2271" s="110">
        <f t="shared" si="1065"/>
        <v>1.0023736169999999</v>
      </c>
      <c r="X2271" s="103">
        <f t="shared" si="1066"/>
        <v>0.10227369</v>
      </c>
      <c r="Y2271" s="8">
        <f t="shared" si="1073"/>
        <v>0</v>
      </c>
      <c r="Z2271" s="114" t="str">
        <f t="shared" si="1076"/>
        <v>A+J=</v>
      </c>
      <c r="AA2271" s="108">
        <f t="shared" si="1077"/>
        <v>46559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>
        <f t="shared" si="1067"/>
        <v>46537</v>
      </c>
      <c r="B2272" s="103">
        <f t="shared" si="1060"/>
        <v>43.189972599999997</v>
      </c>
      <c r="C2272" s="103">
        <f t="shared" si="1074"/>
        <v>29.411254029999998</v>
      </c>
      <c r="D2272" s="104">
        <f t="shared" si="1068"/>
        <v>1209.432</v>
      </c>
      <c r="E2272" s="105">
        <f t="shared" si="1055"/>
        <v>1212.296</v>
      </c>
      <c r="F2272" s="106">
        <f t="shared" si="1056"/>
        <v>46497</v>
      </c>
      <c r="G2272" s="107">
        <f t="shared" si="1061"/>
        <v>2.3680537640811128E-3</v>
      </c>
      <c r="H2272" s="108">
        <f t="shared" si="1075"/>
        <v>46559</v>
      </c>
      <c r="I2272" s="108">
        <f t="shared" si="1062"/>
        <v>46559</v>
      </c>
      <c r="J2272" s="109">
        <f t="shared" si="1069"/>
        <v>21</v>
      </c>
      <c r="K2272" s="109">
        <f t="shared" si="1059"/>
        <v>6</v>
      </c>
      <c r="L2272" s="8">
        <f t="shared" si="1070"/>
        <v>1.0006760100000001</v>
      </c>
      <c r="M2272" s="110">
        <f t="shared" si="1058"/>
        <v>1.0023680500000001</v>
      </c>
      <c r="N2272" s="110">
        <f t="shared" si="1079"/>
        <v>1.4640175163090561</v>
      </c>
      <c r="O2272" s="103">
        <f t="shared" si="1057"/>
        <v>1.4650072000000001</v>
      </c>
      <c r="P2272" s="103">
        <f t="shared" si="1063"/>
        <v>43.08769891</v>
      </c>
      <c r="Q2272" s="11">
        <f t="shared" si="1078"/>
        <v>0</v>
      </c>
      <c r="R2272" s="7">
        <f t="shared" si="1071"/>
        <v>0</v>
      </c>
      <c r="S2272" s="8">
        <f t="shared" si="1064"/>
        <v>0</v>
      </c>
      <c r="T2272" s="113">
        <f t="shared" si="1072"/>
        <v>0.1047</v>
      </c>
      <c r="U2272" s="111">
        <f t="shared" si="1054"/>
        <v>6</v>
      </c>
      <c r="V2272" s="111">
        <v>252</v>
      </c>
      <c r="W2272" s="110">
        <f t="shared" si="1065"/>
        <v>1.0023736169999999</v>
      </c>
      <c r="X2272" s="103">
        <f t="shared" si="1066"/>
        <v>0.10227369</v>
      </c>
      <c r="Y2272" s="8">
        <f t="shared" si="1073"/>
        <v>0</v>
      </c>
      <c r="Z2272" s="114" t="str">
        <f t="shared" si="1076"/>
        <v>A+J=</v>
      </c>
      <c r="AA2272" s="108">
        <f t="shared" si="1077"/>
        <v>46559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>
        <f t="shared" si="1067"/>
        <v>46538</v>
      </c>
      <c r="B2273" s="103">
        <f t="shared" si="1060"/>
        <v>43.189972599999997</v>
      </c>
      <c r="C2273" s="103">
        <f t="shared" si="1074"/>
        <v>29.411254029999998</v>
      </c>
      <c r="D2273" s="104">
        <f t="shared" si="1068"/>
        <v>1209.432</v>
      </c>
      <c r="E2273" s="105">
        <f t="shared" si="1055"/>
        <v>1212.296</v>
      </c>
      <c r="F2273" s="106">
        <f t="shared" si="1056"/>
        <v>46497</v>
      </c>
      <c r="G2273" s="107">
        <f t="shared" si="1061"/>
        <v>2.3680537640811128E-3</v>
      </c>
      <c r="H2273" s="108">
        <f t="shared" si="1075"/>
        <v>46559</v>
      </c>
      <c r="I2273" s="108">
        <f t="shared" si="1062"/>
        <v>46559</v>
      </c>
      <c r="J2273" s="109">
        <f t="shared" si="1069"/>
        <v>21</v>
      </c>
      <c r="K2273" s="109">
        <f t="shared" si="1059"/>
        <v>6</v>
      </c>
      <c r="L2273" s="8">
        <f t="shared" si="1070"/>
        <v>1.0006760100000001</v>
      </c>
      <c r="M2273" s="110">
        <f t="shared" si="1058"/>
        <v>1.0023680500000001</v>
      </c>
      <c r="N2273" s="110">
        <f t="shared" si="1079"/>
        <v>1.4640175163090561</v>
      </c>
      <c r="O2273" s="103">
        <f t="shared" si="1057"/>
        <v>1.4650072000000001</v>
      </c>
      <c r="P2273" s="103">
        <f t="shared" si="1063"/>
        <v>43.08769891</v>
      </c>
      <c r="Q2273" s="11">
        <f t="shared" si="1078"/>
        <v>0</v>
      </c>
      <c r="R2273" s="7">
        <f t="shared" si="1071"/>
        <v>0</v>
      </c>
      <c r="S2273" s="8">
        <f t="shared" si="1064"/>
        <v>0</v>
      </c>
      <c r="T2273" s="113">
        <f t="shared" si="1072"/>
        <v>0.1047</v>
      </c>
      <c r="U2273" s="111">
        <f t="shared" si="1054"/>
        <v>6</v>
      </c>
      <c r="V2273" s="111">
        <v>252</v>
      </c>
      <c r="W2273" s="110">
        <f t="shared" si="1065"/>
        <v>1.0023736169999999</v>
      </c>
      <c r="X2273" s="103">
        <f t="shared" si="1066"/>
        <v>0.10227369</v>
      </c>
      <c r="Y2273" s="8">
        <f t="shared" si="1073"/>
        <v>0</v>
      </c>
      <c r="Z2273" s="114" t="str">
        <f t="shared" si="1076"/>
        <v>A+J=</v>
      </c>
      <c r="AA2273" s="108">
        <f t="shared" si="1077"/>
        <v>46559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>
        <f t="shared" si="1067"/>
        <v>46539</v>
      </c>
      <c r="B2274" s="103">
        <f t="shared" si="1060"/>
        <v>43.211908430000001</v>
      </c>
      <c r="C2274" s="103">
        <f t="shared" si="1074"/>
        <v>29.411254029999998</v>
      </c>
      <c r="D2274" s="104">
        <f t="shared" si="1068"/>
        <v>1209.432</v>
      </c>
      <c r="E2274" s="105">
        <f t="shared" si="1055"/>
        <v>1212.296</v>
      </c>
      <c r="F2274" s="106">
        <f t="shared" si="1056"/>
        <v>46497</v>
      </c>
      <c r="G2274" s="107">
        <f t="shared" si="1061"/>
        <v>2.3680537640811128E-3</v>
      </c>
      <c r="H2274" s="108">
        <f t="shared" si="1075"/>
        <v>46559</v>
      </c>
      <c r="I2274" s="108">
        <f t="shared" si="1062"/>
        <v>46559</v>
      </c>
      <c r="J2274" s="109">
        <f t="shared" si="1069"/>
        <v>21</v>
      </c>
      <c r="K2274" s="109">
        <f t="shared" si="1059"/>
        <v>7</v>
      </c>
      <c r="L2274" s="8">
        <f t="shared" si="1070"/>
        <v>1.0007887200000001</v>
      </c>
      <c r="M2274" s="110">
        <f t="shared" si="1058"/>
        <v>1.0023680500000001</v>
      </c>
      <c r="N2274" s="110">
        <f t="shared" si="1079"/>
        <v>1.4640175163090561</v>
      </c>
      <c r="O2274" s="103">
        <f t="shared" si="1057"/>
        <v>1.46517221</v>
      </c>
      <c r="P2274" s="103">
        <f t="shared" si="1063"/>
        <v>43.092552060000003</v>
      </c>
      <c r="Q2274" s="11">
        <f t="shared" si="1078"/>
        <v>0</v>
      </c>
      <c r="R2274" s="7">
        <f t="shared" si="1071"/>
        <v>0</v>
      </c>
      <c r="S2274" s="8">
        <f t="shared" si="1064"/>
        <v>0</v>
      </c>
      <c r="T2274" s="113">
        <f t="shared" si="1072"/>
        <v>0.1047</v>
      </c>
      <c r="U2274" s="111">
        <f t="shared" si="1054"/>
        <v>7</v>
      </c>
      <c r="V2274" s="111">
        <v>252</v>
      </c>
      <c r="W2274" s="110">
        <f t="shared" si="1065"/>
        <v>1.0027697680000001</v>
      </c>
      <c r="X2274" s="103">
        <f t="shared" si="1066"/>
        <v>0.11935637</v>
      </c>
      <c r="Y2274" s="8">
        <f t="shared" si="1073"/>
        <v>0</v>
      </c>
      <c r="Z2274" s="114" t="str">
        <f t="shared" si="1076"/>
        <v>A+J=</v>
      </c>
      <c r="AA2274" s="108">
        <f t="shared" si="1077"/>
        <v>46559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>
        <f t="shared" si="1067"/>
        <v>46540</v>
      </c>
      <c r="B2275" s="103">
        <f t="shared" si="1060"/>
        <v>43.233855699999999</v>
      </c>
      <c r="C2275" s="103">
        <f t="shared" si="1074"/>
        <v>29.411254029999998</v>
      </c>
      <c r="D2275" s="104">
        <f t="shared" si="1068"/>
        <v>1209.432</v>
      </c>
      <c r="E2275" s="105">
        <f t="shared" si="1055"/>
        <v>1212.296</v>
      </c>
      <c r="F2275" s="106">
        <f t="shared" si="1056"/>
        <v>46497</v>
      </c>
      <c r="G2275" s="107">
        <f t="shared" si="1061"/>
        <v>2.3680537640811128E-3</v>
      </c>
      <c r="H2275" s="108">
        <f t="shared" si="1075"/>
        <v>46559</v>
      </c>
      <c r="I2275" s="108">
        <f t="shared" si="1062"/>
        <v>46559</v>
      </c>
      <c r="J2275" s="109">
        <f t="shared" si="1069"/>
        <v>21</v>
      </c>
      <c r="K2275" s="109">
        <f t="shared" si="1059"/>
        <v>8</v>
      </c>
      <c r="L2275" s="8">
        <f t="shared" si="1070"/>
        <v>1.00090145</v>
      </c>
      <c r="M2275" s="110">
        <f t="shared" si="1058"/>
        <v>1.0023680500000001</v>
      </c>
      <c r="N2275" s="110">
        <f t="shared" si="1079"/>
        <v>1.4640175163090561</v>
      </c>
      <c r="O2275" s="103">
        <f t="shared" si="1057"/>
        <v>1.4653372499999999</v>
      </c>
      <c r="P2275" s="103">
        <f t="shared" si="1063"/>
        <v>43.09740609</v>
      </c>
      <c r="Q2275" s="11">
        <f t="shared" si="1078"/>
        <v>0</v>
      </c>
      <c r="R2275" s="7">
        <f t="shared" si="1071"/>
        <v>0</v>
      </c>
      <c r="S2275" s="8">
        <f t="shared" si="1064"/>
        <v>0</v>
      </c>
      <c r="T2275" s="113">
        <f t="shared" si="1072"/>
        <v>0.1047</v>
      </c>
      <c r="U2275" s="111">
        <f t="shared" si="1054"/>
        <v>8</v>
      </c>
      <c r="V2275" s="111">
        <v>252</v>
      </c>
      <c r="W2275" s="110">
        <f t="shared" si="1065"/>
        <v>1.003166075</v>
      </c>
      <c r="X2275" s="103">
        <f t="shared" si="1066"/>
        <v>0.13644961</v>
      </c>
      <c r="Y2275" s="8">
        <f t="shared" si="1073"/>
        <v>0</v>
      </c>
      <c r="Z2275" s="114" t="str">
        <f t="shared" si="1076"/>
        <v>A+J=</v>
      </c>
      <c r="AA2275" s="108">
        <f t="shared" si="1077"/>
        <v>46559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>
        <f t="shared" si="1067"/>
        <v>46541</v>
      </c>
      <c r="B2276" s="103">
        <f t="shared" si="1060"/>
        <v>43.255813860000004</v>
      </c>
      <c r="C2276" s="103">
        <f t="shared" si="1074"/>
        <v>29.411254029999998</v>
      </c>
      <c r="D2276" s="104">
        <f t="shared" si="1068"/>
        <v>1209.432</v>
      </c>
      <c r="E2276" s="105">
        <f t="shared" si="1055"/>
        <v>1212.296</v>
      </c>
      <c r="F2276" s="106">
        <f t="shared" si="1056"/>
        <v>46497</v>
      </c>
      <c r="G2276" s="107">
        <f t="shared" si="1061"/>
        <v>2.3680537640811128E-3</v>
      </c>
      <c r="H2276" s="108">
        <f t="shared" si="1075"/>
        <v>46559</v>
      </c>
      <c r="I2276" s="108">
        <f t="shared" si="1062"/>
        <v>46559</v>
      </c>
      <c r="J2276" s="109">
        <f t="shared" si="1069"/>
        <v>21</v>
      </c>
      <c r="K2276" s="109">
        <f t="shared" si="1059"/>
        <v>9</v>
      </c>
      <c r="L2276" s="8">
        <f t="shared" si="1070"/>
        <v>1.00101419</v>
      </c>
      <c r="M2276" s="110">
        <f t="shared" si="1058"/>
        <v>1.0023680500000001</v>
      </c>
      <c r="N2276" s="110">
        <f t="shared" si="1079"/>
        <v>1.4640175163090561</v>
      </c>
      <c r="O2276" s="103">
        <f t="shared" si="1057"/>
        <v>1.4655023</v>
      </c>
      <c r="P2276" s="103">
        <f t="shared" si="1063"/>
        <v>43.10226042</v>
      </c>
      <c r="Q2276" s="11">
        <f t="shared" si="1078"/>
        <v>0</v>
      </c>
      <c r="R2276" s="7">
        <f t="shared" si="1071"/>
        <v>0</v>
      </c>
      <c r="S2276" s="8">
        <f t="shared" si="1064"/>
        <v>0</v>
      </c>
      <c r="T2276" s="113">
        <f t="shared" si="1072"/>
        <v>0.1047</v>
      </c>
      <c r="U2276" s="111">
        <f t="shared" si="1054"/>
        <v>9</v>
      </c>
      <c r="V2276" s="111">
        <v>252</v>
      </c>
      <c r="W2276" s="110">
        <f t="shared" si="1065"/>
        <v>1.0035625379999999</v>
      </c>
      <c r="X2276" s="103">
        <f t="shared" si="1066"/>
        <v>0.15355344000000001</v>
      </c>
      <c r="Y2276" s="8">
        <f t="shared" si="1073"/>
        <v>0</v>
      </c>
      <c r="Z2276" s="114" t="str">
        <f t="shared" si="1076"/>
        <v>A+J=</v>
      </c>
      <c r="AA2276" s="108">
        <f t="shared" si="1077"/>
        <v>46559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>
        <f t="shared" si="1067"/>
        <v>46542</v>
      </c>
      <c r="B2277" s="103">
        <f t="shared" si="1060"/>
        <v>43.277783220000003</v>
      </c>
      <c r="C2277" s="103">
        <f t="shared" si="1074"/>
        <v>29.411254029999998</v>
      </c>
      <c r="D2277" s="104">
        <f t="shared" si="1068"/>
        <v>1209.432</v>
      </c>
      <c r="E2277" s="105">
        <f t="shared" si="1055"/>
        <v>1212.296</v>
      </c>
      <c r="F2277" s="106">
        <f t="shared" si="1056"/>
        <v>46497</v>
      </c>
      <c r="G2277" s="107">
        <f t="shared" si="1061"/>
        <v>2.3680537640811128E-3</v>
      </c>
      <c r="H2277" s="108">
        <f t="shared" si="1075"/>
        <v>46559</v>
      </c>
      <c r="I2277" s="108">
        <f t="shared" si="1062"/>
        <v>46559</v>
      </c>
      <c r="J2277" s="109">
        <f t="shared" si="1069"/>
        <v>21</v>
      </c>
      <c r="K2277" s="109">
        <f t="shared" si="1059"/>
        <v>10</v>
      </c>
      <c r="L2277" s="8">
        <f t="shared" si="1070"/>
        <v>1.00112694</v>
      </c>
      <c r="M2277" s="110">
        <f t="shared" si="1058"/>
        <v>1.0023680500000001</v>
      </c>
      <c r="N2277" s="110">
        <f t="shared" si="1079"/>
        <v>1.4640175163090561</v>
      </c>
      <c r="O2277" s="103">
        <f t="shared" si="1057"/>
        <v>1.46566737</v>
      </c>
      <c r="P2277" s="103">
        <f t="shared" si="1063"/>
        <v>43.10711534</v>
      </c>
      <c r="Q2277" s="11">
        <f t="shared" si="1078"/>
        <v>0</v>
      </c>
      <c r="R2277" s="7">
        <f t="shared" si="1071"/>
        <v>0</v>
      </c>
      <c r="S2277" s="8">
        <f t="shared" si="1064"/>
        <v>0</v>
      </c>
      <c r="T2277" s="113">
        <f t="shared" si="1072"/>
        <v>0.1047</v>
      </c>
      <c r="U2277" s="111">
        <f t="shared" ref="U2277:U2340" si="1080">IF(Q2276&gt;0,1,IF(K2277=K2276,U2276,U2276+1))</f>
        <v>10</v>
      </c>
      <c r="V2277" s="111">
        <v>252</v>
      </c>
      <c r="W2277" s="110">
        <f t="shared" si="1065"/>
        <v>1.003959158</v>
      </c>
      <c r="X2277" s="103">
        <f t="shared" si="1066"/>
        <v>0.17066787999999999</v>
      </c>
      <c r="Y2277" s="8">
        <f t="shared" si="1073"/>
        <v>0</v>
      </c>
      <c r="Z2277" s="114" t="str">
        <f t="shared" si="1076"/>
        <v>A+J=</v>
      </c>
      <c r="AA2277" s="108">
        <f t="shared" si="1077"/>
        <v>46559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>
        <f t="shared" si="1067"/>
        <v>46543</v>
      </c>
      <c r="B2278" s="103">
        <f t="shared" si="1060"/>
        <v>43.299764080000003</v>
      </c>
      <c r="C2278" s="103">
        <f t="shared" si="1074"/>
        <v>29.411254029999998</v>
      </c>
      <c r="D2278" s="104">
        <f t="shared" si="1068"/>
        <v>1209.432</v>
      </c>
      <c r="E2278" s="105">
        <f t="shared" si="1055"/>
        <v>1212.296</v>
      </c>
      <c r="F2278" s="106">
        <f t="shared" si="1056"/>
        <v>46497</v>
      </c>
      <c r="G2278" s="107">
        <f t="shared" si="1061"/>
        <v>2.3680537640811128E-3</v>
      </c>
      <c r="H2278" s="108">
        <f t="shared" si="1075"/>
        <v>46559</v>
      </c>
      <c r="I2278" s="108">
        <f t="shared" si="1062"/>
        <v>46559</v>
      </c>
      <c r="J2278" s="109">
        <f t="shared" si="1069"/>
        <v>21</v>
      </c>
      <c r="K2278" s="109">
        <f t="shared" si="1059"/>
        <v>11</v>
      </c>
      <c r="L2278" s="8">
        <f t="shared" si="1070"/>
        <v>1.0012397099999999</v>
      </c>
      <c r="M2278" s="110">
        <f t="shared" si="1058"/>
        <v>1.0023680500000001</v>
      </c>
      <c r="N2278" s="110">
        <f t="shared" si="1079"/>
        <v>1.4640175163090561</v>
      </c>
      <c r="O2278" s="103">
        <f t="shared" si="1057"/>
        <v>1.4658324700000001</v>
      </c>
      <c r="P2278" s="103">
        <f t="shared" si="1063"/>
        <v>43.111971140000001</v>
      </c>
      <c r="Q2278" s="11">
        <f t="shared" si="1078"/>
        <v>0</v>
      </c>
      <c r="R2278" s="7">
        <f t="shared" si="1071"/>
        <v>0</v>
      </c>
      <c r="S2278" s="8">
        <f t="shared" si="1064"/>
        <v>0</v>
      </c>
      <c r="T2278" s="113">
        <f t="shared" si="1072"/>
        <v>0.1047</v>
      </c>
      <c r="U2278" s="111">
        <f t="shared" si="1080"/>
        <v>11</v>
      </c>
      <c r="V2278" s="111">
        <v>252</v>
      </c>
      <c r="W2278" s="110">
        <f t="shared" si="1065"/>
        <v>1.004355935</v>
      </c>
      <c r="X2278" s="103">
        <f t="shared" si="1066"/>
        <v>0.18779293999999999</v>
      </c>
      <c r="Y2278" s="8">
        <f t="shared" si="1073"/>
        <v>0</v>
      </c>
      <c r="Z2278" s="114" t="str">
        <f t="shared" si="1076"/>
        <v>A+J=</v>
      </c>
      <c r="AA2278" s="108">
        <f t="shared" si="1077"/>
        <v>46559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>
        <f t="shared" si="1067"/>
        <v>46544</v>
      </c>
      <c r="B2279" s="103">
        <f t="shared" si="1060"/>
        <v>43.299764080000003</v>
      </c>
      <c r="C2279" s="103">
        <f t="shared" si="1074"/>
        <v>29.411254029999998</v>
      </c>
      <c r="D2279" s="104">
        <f t="shared" si="1068"/>
        <v>1209.432</v>
      </c>
      <c r="E2279" s="105">
        <f t="shared" si="1055"/>
        <v>1212.296</v>
      </c>
      <c r="F2279" s="106">
        <f t="shared" si="1056"/>
        <v>46497</v>
      </c>
      <c r="G2279" s="107">
        <f t="shared" si="1061"/>
        <v>2.3680537640811128E-3</v>
      </c>
      <c r="H2279" s="108">
        <f t="shared" si="1075"/>
        <v>46559</v>
      </c>
      <c r="I2279" s="108">
        <f t="shared" si="1062"/>
        <v>46559</v>
      </c>
      <c r="J2279" s="109">
        <f t="shared" si="1069"/>
        <v>21</v>
      </c>
      <c r="K2279" s="109">
        <f t="shared" si="1059"/>
        <v>11</v>
      </c>
      <c r="L2279" s="8">
        <f t="shared" si="1070"/>
        <v>1.0012397099999999</v>
      </c>
      <c r="M2279" s="110">
        <f t="shared" si="1058"/>
        <v>1.0023680500000001</v>
      </c>
      <c r="N2279" s="110">
        <f t="shared" si="1079"/>
        <v>1.4640175163090561</v>
      </c>
      <c r="O2279" s="103">
        <f t="shared" si="1057"/>
        <v>1.4658324700000001</v>
      </c>
      <c r="P2279" s="103">
        <f t="shared" si="1063"/>
        <v>43.111971140000001</v>
      </c>
      <c r="Q2279" s="11">
        <f t="shared" si="1078"/>
        <v>0</v>
      </c>
      <c r="R2279" s="7">
        <f t="shared" si="1071"/>
        <v>0</v>
      </c>
      <c r="S2279" s="8">
        <f t="shared" si="1064"/>
        <v>0</v>
      </c>
      <c r="T2279" s="113">
        <f t="shared" si="1072"/>
        <v>0.1047</v>
      </c>
      <c r="U2279" s="111">
        <f t="shared" si="1080"/>
        <v>11</v>
      </c>
      <c r="V2279" s="111">
        <v>252</v>
      </c>
      <c r="W2279" s="110">
        <f t="shared" si="1065"/>
        <v>1.004355935</v>
      </c>
      <c r="X2279" s="103">
        <f t="shared" si="1066"/>
        <v>0.18779293999999999</v>
      </c>
      <c r="Y2279" s="8">
        <f t="shared" si="1073"/>
        <v>0</v>
      </c>
      <c r="Z2279" s="114" t="str">
        <f t="shared" si="1076"/>
        <v>A+J=</v>
      </c>
      <c r="AA2279" s="108">
        <f t="shared" si="1077"/>
        <v>46559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>
        <f t="shared" si="1067"/>
        <v>46545</v>
      </c>
      <c r="B2280" s="103">
        <f t="shared" si="1060"/>
        <v>43.299764080000003</v>
      </c>
      <c r="C2280" s="103">
        <f t="shared" si="1074"/>
        <v>29.411254029999998</v>
      </c>
      <c r="D2280" s="104">
        <f t="shared" si="1068"/>
        <v>1209.432</v>
      </c>
      <c r="E2280" s="105">
        <f t="shared" ref="E2280:E2343" si="1081">IF($K2280=1,VLOOKUP($A2279,$AO$10:$AS$165,4),E2279)</f>
        <v>1212.296</v>
      </c>
      <c r="F2280" s="106">
        <f t="shared" ref="F2280:F2343" si="1082">IF($K2280=1,VLOOKUP($A2279,$AO$10:$AS$165,5),F2279)</f>
        <v>46497</v>
      </c>
      <c r="G2280" s="107">
        <f t="shared" si="1061"/>
        <v>2.3680537640811128E-3</v>
      </c>
      <c r="H2280" s="108">
        <f t="shared" si="1075"/>
        <v>46559</v>
      </c>
      <c r="I2280" s="108">
        <f t="shared" si="1062"/>
        <v>46559</v>
      </c>
      <c r="J2280" s="109">
        <f t="shared" si="1069"/>
        <v>21</v>
      </c>
      <c r="K2280" s="109">
        <f t="shared" si="1059"/>
        <v>11</v>
      </c>
      <c r="L2280" s="8">
        <f t="shared" si="1070"/>
        <v>1.0012397099999999</v>
      </c>
      <c r="M2280" s="110">
        <f t="shared" si="1058"/>
        <v>1.0023680500000001</v>
      </c>
      <c r="N2280" s="110">
        <f t="shared" si="1079"/>
        <v>1.4640175163090561</v>
      </c>
      <c r="O2280" s="103">
        <f t="shared" si="1057"/>
        <v>1.4658324700000001</v>
      </c>
      <c r="P2280" s="103">
        <f t="shared" si="1063"/>
        <v>43.111971140000001</v>
      </c>
      <c r="Q2280" s="11">
        <f t="shared" si="1078"/>
        <v>0</v>
      </c>
      <c r="R2280" s="7">
        <f t="shared" si="1071"/>
        <v>0</v>
      </c>
      <c r="S2280" s="8">
        <f t="shared" si="1064"/>
        <v>0</v>
      </c>
      <c r="T2280" s="113">
        <f t="shared" si="1072"/>
        <v>0.1047</v>
      </c>
      <c r="U2280" s="111">
        <f t="shared" si="1080"/>
        <v>11</v>
      </c>
      <c r="V2280" s="111">
        <v>252</v>
      </c>
      <c r="W2280" s="110">
        <f t="shared" si="1065"/>
        <v>1.004355935</v>
      </c>
      <c r="X2280" s="103">
        <f t="shared" si="1066"/>
        <v>0.18779293999999999</v>
      </c>
      <c r="Y2280" s="8">
        <f t="shared" si="1073"/>
        <v>0</v>
      </c>
      <c r="Z2280" s="114" t="str">
        <f t="shared" si="1076"/>
        <v>A+J=</v>
      </c>
      <c r="AA2280" s="108">
        <f t="shared" si="1077"/>
        <v>46559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>
        <f t="shared" si="1067"/>
        <v>46546</v>
      </c>
      <c r="B2281" s="103">
        <f t="shared" si="1060"/>
        <v>43.32175556</v>
      </c>
      <c r="C2281" s="103">
        <f t="shared" si="1074"/>
        <v>29.411254029999998</v>
      </c>
      <c r="D2281" s="104">
        <f t="shared" si="1068"/>
        <v>1209.432</v>
      </c>
      <c r="E2281" s="105">
        <f t="shared" si="1081"/>
        <v>1212.296</v>
      </c>
      <c r="F2281" s="106">
        <f t="shared" si="1082"/>
        <v>46497</v>
      </c>
      <c r="G2281" s="107">
        <f t="shared" si="1061"/>
        <v>2.3680537640811128E-3</v>
      </c>
      <c r="H2281" s="108">
        <f t="shared" si="1075"/>
        <v>46559</v>
      </c>
      <c r="I2281" s="108">
        <f t="shared" si="1062"/>
        <v>46559</v>
      </c>
      <c r="J2281" s="109">
        <f t="shared" si="1069"/>
        <v>21</v>
      </c>
      <c r="K2281" s="109">
        <f t="shared" si="1059"/>
        <v>12</v>
      </c>
      <c r="L2281" s="8">
        <f t="shared" si="1070"/>
        <v>1.00135248</v>
      </c>
      <c r="M2281" s="110">
        <f t="shared" si="1058"/>
        <v>1.0023680500000001</v>
      </c>
      <c r="N2281" s="110">
        <f t="shared" si="1079"/>
        <v>1.4640175163090561</v>
      </c>
      <c r="O2281" s="103">
        <f t="shared" ref="O2281:O2344" si="1083">TRUNC(TRUNC((L2281*N2281),15),8)</f>
        <v>1.4659975700000001</v>
      </c>
      <c r="P2281" s="103">
        <f t="shared" si="1063"/>
        <v>43.116826930000002</v>
      </c>
      <c r="Q2281" s="11">
        <f t="shared" si="1078"/>
        <v>0</v>
      </c>
      <c r="R2281" s="7">
        <f t="shared" si="1071"/>
        <v>0</v>
      </c>
      <c r="S2281" s="8">
        <f t="shared" si="1064"/>
        <v>0</v>
      </c>
      <c r="T2281" s="113">
        <f t="shared" si="1072"/>
        <v>0.1047</v>
      </c>
      <c r="U2281" s="111">
        <f t="shared" si="1080"/>
        <v>12</v>
      </c>
      <c r="V2281" s="111">
        <v>252</v>
      </c>
      <c r="W2281" s="110">
        <f t="shared" si="1065"/>
        <v>1.004752869</v>
      </c>
      <c r="X2281" s="103">
        <f t="shared" si="1066"/>
        <v>0.20492863</v>
      </c>
      <c r="Y2281" s="8">
        <f t="shared" si="1073"/>
        <v>0</v>
      </c>
      <c r="Z2281" s="114" t="str">
        <f t="shared" si="1076"/>
        <v>A+J=</v>
      </c>
      <c r="AA2281" s="108">
        <f t="shared" si="1077"/>
        <v>46559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>
        <f t="shared" si="1067"/>
        <v>46547</v>
      </c>
      <c r="B2282" s="103">
        <f t="shared" si="1060"/>
        <v>43.343758260000001</v>
      </c>
      <c r="C2282" s="103">
        <f t="shared" si="1074"/>
        <v>29.411254029999998</v>
      </c>
      <c r="D2282" s="104">
        <f t="shared" si="1068"/>
        <v>1209.432</v>
      </c>
      <c r="E2282" s="105">
        <f t="shared" si="1081"/>
        <v>1212.296</v>
      </c>
      <c r="F2282" s="106">
        <f t="shared" si="1082"/>
        <v>46497</v>
      </c>
      <c r="G2282" s="107">
        <f t="shared" si="1061"/>
        <v>2.3680537640811128E-3</v>
      </c>
      <c r="H2282" s="108">
        <f t="shared" si="1075"/>
        <v>46559</v>
      </c>
      <c r="I2282" s="108">
        <f t="shared" si="1062"/>
        <v>46559</v>
      </c>
      <c r="J2282" s="109">
        <f t="shared" si="1069"/>
        <v>21</v>
      </c>
      <c r="K2282" s="109">
        <f t="shared" si="1059"/>
        <v>13</v>
      </c>
      <c r="L2282" s="8">
        <f t="shared" si="1070"/>
        <v>1.00146527</v>
      </c>
      <c r="M2282" s="110">
        <f t="shared" ref="M2282:M2345" si="1084">IF(I2282&gt;I2281,L2281,M2281)</f>
        <v>1.0023680500000001</v>
      </c>
      <c r="N2282" s="110">
        <f t="shared" si="1079"/>
        <v>1.4640175163090561</v>
      </c>
      <c r="O2282" s="103">
        <f t="shared" si="1083"/>
        <v>1.46616269</v>
      </c>
      <c r="P2282" s="103">
        <f t="shared" si="1063"/>
        <v>43.121683320000002</v>
      </c>
      <c r="Q2282" s="11">
        <f t="shared" si="1078"/>
        <v>0</v>
      </c>
      <c r="R2282" s="7">
        <f t="shared" si="1071"/>
        <v>0</v>
      </c>
      <c r="S2282" s="8">
        <f t="shared" si="1064"/>
        <v>0</v>
      </c>
      <c r="T2282" s="113">
        <f t="shared" si="1072"/>
        <v>0.1047</v>
      </c>
      <c r="U2282" s="111">
        <f t="shared" si="1080"/>
        <v>13</v>
      </c>
      <c r="V2282" s="111">
        <v>252</v>
      </c>
      <c r="W2282" s="110">
        <f t="shared" si="1065"/>
        <v>1.00514996</v>
      </c>
      <c r="X2282" s="103">
        <f t="shared" si="1066"/>
        <v>0.22207494</v>
      </c>
      <c r="Y2282" s="8">
        <f t="shared" si="1073"/>
        <v>0</v>
      </c>
      <c r="Z2282" s="114" t="str">
        <f t="shared" si="1076"/>
        <v>A+J=</v>
      </c>
      <c r="AA2282" s="108">
        <f t="shared" si="1077"/>
        <v>46559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>
        <f t="shared" si="1067"/>
        <v>46548</v>
      </c>
      <c r="B2283" s="103">
        <f t="shared" si="1060"/>
        <v>43.365772720000002</v>
      </c>
      <c r="C2283" s="103">
        <f t="shared" si="1074"/>
        <v>29.411254029999998</v>
      </c>
      <c r="D2283" s="104">
        <f t="shared" si="1068"/>
        <v>1209.432</v>
      </c>
      <c r="E2283" s="105">
        <f t="shared" si="1081"/>
        <v>1212.296</v>
      </c>
      <c r="F2283" s="106">
        <f t="shared" si="1082"/>
        <v>46497</v>
      </c>
      <c r="G2283" s="107">
        <f t="shared" si="1061"/>
        <v>2.3680537640811128E-3</v>
      </c>
      <c r="H2283" s="108">
        <f t="shared" si="1075"/>
        <v>46559</v>
      </c>
      <c r="I2283" s="108">
        <f t="shared" si="1062"/>
        <v>46559</v>
      </c>
      <c r="J2283" s="109">
        <f t="shared" si="1069"/>
        <v>21</v>
      </c>
      <c r="K2283" s="109">
        <f t="shared" si="1059"/>
        <v>14</v>
      </c>
      <c r="L2283" s="8">
        <f t="shared" si="1070"/>
        <v>1.00157808</v>
      </c>
      <c r="M2283" s="110">
        <f t="shared" si="1084"/>
        <v>1.0023680500000001</v>
      </c>
      <c r="N2283" s="110">
        <f t="shared" si="1079"/>
        <v>1.4640175163090561</v>
      </c>
      <c r="O2283" s="103">
        <f t="shared" si="1083"/>
        <v>1.4663278500000001</v>
      </c>
      <c r="P2283" s="103">
        <f t="shared" si="1063"/>
        <v>43.12654088</v>
      </c>
      <c r="Q2283" s="11">
        <f t="shared" si="1078"/>
        <v>0</v>
      </c>
      <c r="R2283" s="7">
        <f t="shared" si="1071"/>
        <v>0</v>
      </c>
      <c r="S2283" s="8">
        <f t="shared" si="1064"/>
        <v>0</v>
      </c>
      <c r="T2283" s="113">
        <f t="shared" si="1072"/>
        <v>0.1047</v>
      </c>
      <c r="U2283" s="111">
        <f t="shared" si="1080"/>
        <v>14</v>
      </c>
      <c r="V2283" s="111">
        <v>252</v>
      </c>
      <c r="W2283" s="110">
        <f t="shared" si="1065"/>
        <v>1.005547207</v>
      </c>
      <c r="X2283" s="103">
        <f t="shared" si="1066"/>
        <v>0.23923184</v>
      </c>
      <c r="Y2283" s="8">
        <f t="shared" si="1073"/>
        <v>0</v>
      </c>
      <c r="Z2283" s="114" t="str">
        <f t="shared" si="1076"/>
        <v>A+J=</v>
      </c>
      <c r="AA2283" s="108">
        <f t="shared" si="1077"/>
        <v>46559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>
        <f t="shared" si="1067"/>
        <v>46549</v>
      </c>
      <c r="B2284" s="103">
        <f t="shared" si="1060"/>
        <v>43.387797570000004</v>
      </c>
      <c r="C2284" s="103">
        <f t="shared" si="1074"/>
        <v>29.411254029999998</v>
      </c>
      <c r="D2284" s="104">
        <f t="shared" si="1068"/>
        <v>1209.432</v>
      </c>
      <c r="E2284" s="105">
        <f t="shared" si="1081"/>
        <v>1212.296</v>
      </c>
      <c r="F2284" s="106">
        <f t="shared" si="1082"/>
        <v>46497</v>
      </c>
      <c r="G2284" s="107">
        <f t="shared" si="1061"/>
        <v>2.3680537640811128E-3</v>
      </c>
      <c r="H2284" s="108">
        <f t="shared" si="1075"/>
        <v>46559</v>
      </c>
      <c r="I2284" s="108">
        <f t="shared" si="1062"/>
        <v>46559</v>
      </c>
      <c r="J2284" s="109">
        <f t="shared" si="1069"/>
        <v>21</v>
      </c>
      <c r="K2284" s="109">
        <f t="shared" ref="K2284:K2347" si="1085">(J2284-(NETWORKDAYS(A2284,I2284,AD$171:AD$502)-1))</f>
        <v>15</v>
      </c>
      <c r="L2284" s="8">
        <f t="shared" si="1070"/>
        <v>1.0016908899999999</v>
      </c>
      <c r="M2284" s="110">
        <f t="shared" si="1084"/>
        <v>1.0023680500000001</v>
      </c>
      <c r="N2284" s="110">
        <f t="shared" si="1079"/>
        <v>1.4640175163090561</v>
      </c>
      <c r="O2284" s="103">
        <f t="shared" si="1083"/>
        <v>1.466493</v>
      </c>
      <c r="P2284" s="103">
        <f t="shared" si="1063"/>
        <v>43.131398150000003</v>
      </c>
      <c r="Q2284" s="11">
        <f t="shared" si="1078"/>
        <v>0</v>
      </c>
      <c r="R2284" s="7">
        <f t="shared" si="1071"/>
        <v>0</v>
      </c>
      <c r="S2284" s="8">
        <f t="shared" si="1064"/>
        <v>0</v>
      </c>
      <c r="T2284" s="113">
        <f t="shared" si="1072"/>
        <v>0.1047</v>
      </c>
      <c r="U2284" s="111">
        <f t="shared" si="1080"/>
        <v>15</v>
      </c>
      <c r="V2284" s="111">
        <v>252</v>
      </c>
      <c r="W2284" s="110">
        <f t="shared" si="1065"/>
        <v>1.005944612</v>
      </c>
      <c r="X2284" s="103">
        <f t="shared" si="1066"/>
        <v>0.25639941999999999</v>
      </c>
      <c r="Y2284" s="8">
        <f t="shared" si="1073"/>
        <v>0</v>
      </c>
      <c r="Z2284" s="114" t="str">
        <f t="shared" si="1076"/>
        <v>A+J=</v>
      </c>
      <c r="AA2284" s="108">
        <f t="shared" si="1077"/>
        <v>46559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>
        <f t="shared" si="1067"/>
        <v>46550</v>
      </c>
      <c r="B2285" s="103">
        <f t="shared" si="1060"/>
        <v>43.409834200000006</v>
      </c>
      <c r="C2285" s="103">
        <f t="shared" si="1074"/>
        <v>29.411254029999998</v>
      </c>
      <c r="D2285" s="104">
        <f t="shared" si="1068"/>
        <v>1209.432</v>
      </c>
      <c r="E2285" s="105">
        <f t="shared" si="1081"/>
        <v>1212.296</v>
      </c>
      <c r="F2285" s="106">
        <f t="shared" si="1082"/>
        <v>46497</v>
      </c>
      <c r="G2285" s="107">
        <f t="shared" si="1061"/>
        <v>2.3680537640811128E-3</v>
      </c>
      <c r="H2285" s="108">
        <f t="shared" si="1075"/>
        <v>46559</v>
      </c>
      <c r="I2285" s="108">
        <f t="shared" si="1062"/>
        <v>46559</v>
      </c>
      <c r="J2285" s="109">
        <f t="shared" si="1069"/>
        <v>21</v>
      </c>
      <c r="K2285" s="109">
        <f t="shared" si="1085"/>
        <v>16</v>
      </c>
      <c r="L2285" s="8">
        <f t="shared" si="1070"/>
        <v>1.0018037200000001</v>
      </c>
      <c r="M2285" s="110">
        <f t="shared" si="1084"/>
        <v>1.0023680500000001</v>
      </c>
      <c r="N2285" s="110">
        <f t="shared" si="1079"/>
        <v>1.4640175163090561</v>
      </c>
      <c r="O2285" s="103">
        <f t="shared" si="1083"/>
        <v>1.46665819</v>
      </c>
      <c r="P2285" s="103">
        <f t="shared" si="1063"/>
        <v>43.136256600000003</v>
      </c>
      <c r="Q2285" s="11">
        <f t="shared" si="1078"/>
        <v>0</v>
      </c>
      <c r="R2285" s="7">
        <f t="shared" si="1071"/>
        <v>0</v>
      </c>
      <c r="S2285" s="8">
        <f t="shared" si="1064"/>
        <v>0</v>
      </c>
      <c r="T2285" s="113">
        <f t="shared" si="1072"/>
        <v>0.1047</v>
      </c>
      <c r="U2285" s="111">
        <f t="shared" si="1080"/>
        <v>16</v>
      </c>
      <c r="V2285" s="111">
        <v>252</v>
      </c>
      <c r="W2285" s="110">
        <f t="shared" si="1065"/>
        <v>1.006342173</v>
      </c>
      <c r="X2285" s="103">
        <f t="shared" si="1066"/>
        <v>0.27357759999999998</v>
      </c>
      <c r="Y2285" s="8">
        <f t="shared" si="1073"/>
        <v>0</v>
      </c>
      <c r="Z2285" s="114" t="str">
        <f t="shared" si="1076"/>
        <v>A+J=</v>
      </c>
      <c r="AA2285" s="108">
        <f t="shared" si="1077"/>
        <v>46559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>
        <f t="shared" si="1067"/>
        <v>46551</v>
      </c>
      <c r="B2286" s="103">
        <f t="shared" si="1060"/>
        <v>43.409834200000006</v>
      </c>
      <c r="C2286" s="103">
        <f t="shared" si="1074"/>
        <v>29.411254029999998</v>
      </c>
      <c r="D2286" s="104">
        <f t="shared" si="1068"/>
        <v>1209.432</v>
      </c>
      <c r="E2286" s="105">
        <f t="shared" si="1081"/>
        <v>1212.296</v>
      </c>
      <c r="F2286" s="106">
        <f t="shared" si="1082"/>
        <v>46497</v>
      </c>
      <c r="G2286" s="107">
        <f t="shared" si="1061"/>
        <v>2.3680537640811128E-3</v>
      </c>
      <c r="H2286" s="108">
        <f t="shared" si="1075"/>
        <v>46559</v>
      </c>
      <c r="I2286" s="108">
        <f t="shared" si="1062"/>
        <v>46559</v>
      </c>
      <c r="J2286" s="109">
        <f t="shared" si="1069"/>
        <v>21</v>
      </c>
      <c r="K2286" s="109">
        <f t="shared" si="1085"/>
        <v>16</v>
      </c>
      <c r="L2286" s="8">
        <f t="shared" si="1070"/>
        <v>1.0018037200000001</v>
      </c>
      <c r="M2286" s="110">
        <f t="shared" si="1084"/>
        <v>1.0023680500000001</v>
      </c>
      <c r="N2286" s="110">
        <f t="shared" si="1079"/>
        <v>1.4640175163090561</v>
      </c>
      <c r="O2286" s="103">
        <f t="shared" si="1083"/>
        <v>1.46665819</v>
      </c>
      <c r="P2286" s="103">
        <f t="shared" si="1063"/>
        <v>43.136256600000003</v>
      </c>
      <c r="Q2286" s="11">
        <f t="shared" si="1078"/>
        <v>0</v>
      </c>
      <c r="R2286" s="7">
        <f t="shared" si="1071"/>
        <v>0</v>
      </c>
      <c r="S2286" s="8">
        <f t="shared" si="1064"/>
        <v>0</v>
      </c>
      <c r="T2286" s="113">
        <f t="shared" si="1072"/>
        <v>0.1047</v>
      </c>
      <c r="U2286" s="111">
        <f t="shared" si="1080"/>
        <v>16</v>
      </c>
      <c r="V2286" s="111">
        <v>252</v>
      </c>
      <c r="W2286" s="110">
        <f t="shared" si="1065"/>
        <v>1.006342173</v>
      </c>
      <c r="X2286" s="103">
        <f t="shared" si="1066"/>
        <v>0.27357759999999998</v>
      </c>
      <c r="Y2286" s="8">
        <f t="shared" si="1073"/>
        <v>0</v>
      </c>
      <c r="Z2286" s="114" t="str">
        <f t="shared" si="1076"/>
        <v>A+J=</v>
      </c>
      <c r="AA2286" s="108">
        <f t="shared" si="1077"/>
        <v>46559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>
        <f t="shared" si="1067"/>
        <v>46552</v>
      </c>
      <c r="B2287" s="103">
        <f t="shared" si="1060"/>
        <v>43.409834200000006</v>
      </c>
      <c r="C2287" s="103">
        <f t="shared" si="1074"/>
        <v>29.411254029999998</v>
      </c>
      <c r="D2287" s="104">
        <f t="shared" si="1068"/>
        <v>1209.432</v>
      </c>
      <c r="E2287" s="105">
        <f t="shared" si="1081"/>
        <v>1212.296</v>
      </c>
      <c r="F2287" s="106">
        <f t="shared" si="1082"/>
        <v>46497</v>
      </c>
      <c r="G2287" s="107">
        <f t="shared" si="1061"/>
        <v>2.3680537640811128E-3</v>
      </c>
      <c r="H2287" s="108">
        <f t="shared" si="1075"/>
        <v>46559</v>
      </c>
      <c r="I2287" s="108">
        <f t="shared" si="1062"/>
        <v>46559</v>
      </c>
      <c r="J2287" s="109">
        <f t="shared" si="1069"/>
        <v>21</v>
      </c>
      <c r="K2287" s="109">
        <f t="shared" si="1085"/>
        <v>16</v>
      </c>
      <c r="L2287" s="8">
        <f t="shared" si="1070"/>
        <v>1.0018037200000001</v>
      </c>
      <c r="M2287" s="110">
        <f t="shared" si="1084"/>
        <v>1.0023680500000001</v>
      </c>
      <c r="N2287" s="110">
        <f t="shared" si="1079"/>
        <v>1.4640175163090561</v>
      </c>
      <c r="O2287" s="103">
        <f t="shared" si="1083"/>
        <v>1.46665819</v>
      </c>
      <c r="P2287" s="103">
        <f t="shared" si="1063"/>
        <v>43.136256600000003</v>
      </c>
      <c r="Q2287" s="11">
        <f t="shared" si="1078"/>
        <v>0</v>
      </c>
      <c r="R2287" s="7">
        <f t="shared" si="1071"/>
        <v>0</v>
      </c>
      <c r="S2287" s="8">
        <f t="shared" si="1064"/>
        <v>0</v>
      </c>
      <c r="T2287" s="113">
        <f t="shared" si="1072"/>
        <v>0.1047</v>
      </c>
      <c r="U2287" s="111">
        <f t="shared" si="1080"/>
        <v>16</v>
      </c>
      <c r="V2287" s="111">
        <v>252</v>
      </c>
      <c r="W2287" s="110">
        <f t="shared" si="1065"/>
        <v>1.006342173</v>
      </c>
      <c r="X2287" s="103">
        <f t="shared" si="1066"/>
        <v>0.27357759999999998</v>
      </c>
      <c r="Y2287" s="8">
        <f t="shared" si="1073"/>
        <v>0</v>
      </c>
      <c r="Z2287" s="114" t="str">
        <f t="shared" si="1076"/>
        <v>A+J=</v>
      </c>
      <c r="AA2287" s="108">
        <f t="shared" si="1077"/>
        <v>46559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>
        <f t="shared" si="1067"/>
        <v>46553</v>
      </c>
      <c r="B2288" s="103">
        <f t="shared" si="1060"/>
        <v>43.431881789999998</v>
      </c>
      <c r="C2288" s="103">
        <f t="shared" si="1074"/>
        <v>29.411254029999998</v>
      </c>
      <c r="D2288" s="104">
        <f t="shared" si="1068"/>
        <v>1209.432</v>
      </c>
      <c r="E2288" s="105">
        <f t="shared" si="1081"/>
        <v>1212.296</v>
      </c>
      <c r="F2288" s="106">
        <f t="shared" si="1082"/>
        <v>46497</v>
      </c>
      <c r="G2288" s="107">
        <f t="shared" si="1061"/>
        <v>2.3680537640811128E-3</v>
      </c>
      <c r="H2288" s="108">
        <f t="shared" si="1075"/>
        <v>46559</v>
      </c>
      <c r="I2288" s="108">
        <f t="shared" si="1062"/>
        <v>46559</v>
      </c>
      <c r="J2288" s="109">
        <f t="shared" si="1069"/>
        <v>21</v>
      </c>
      <c r="K2288" s="109">
        <f t="shared" si="1085"/>
        <v>17</v>
      </c>
      <c r="L2288" s="8">
        <f t="shared" si="1070"/>
        <v>1.00191656</v>
      </c>
      <c r="M2288" s="110">
        <f t="shared" si="1084"/>
        <v>1.0023680500000001</v>
      </c>
      <c r="N2288" s="110">
        <f t="shared" si="1079"/>
        <v>1.4640175163090561</v>
      </c>
      <c r="O2288" s="103">
        <f t="shared" si="1083"/>
        <v>1.4668233900000001</v>
      </c>
      <c r="P2288" s="103">
        <f t="shared" si="1063"/>
        <v>43.141115339999999</v>
      </c>
      <c r="Q2288" s="11">
        <f t="shared" si="1078"/>
        <v>0</v>
      </c>
      <c r="R2288" s="7">
        <f t="shared" si="1071"/>
        <v>0</v>
      </c>
      <c r="S2288" s="8">
        <f t="shared" si="1064"/>
        <v>0</v>
      </c>
      <c r="T2288" s="113">
        <f t="shared" si="1072"/>
        <v>0.1047</v>
      </c>
      <c r="U2288" s="111">
        <f t="shared" si="1080"/>
        <v>17</v>
      </c>
      <c r="V2288" s="111">
        <v>252</v>
      </c>
      <c r="W2288" s="110">
        <f t="shared" si="1065"/>
        <v>1.0067398919999999</v>
      </c>
      <c r="X2288" s="103">
        <f t="shared" si="1066"/>
        <v>0.29076645000000001</v>
      </c>
      <c r="Y2288" s="8">
        <f t="shared" si="1073"/>
        <v>0</v>
      </c>
      <c r="Z2288" s="114" t="str">
        <f t="shared" si="1076"/>
        <v>A+J=</v>
      </c>
      <c r="AA2288" s="108">
        <f t="shared" si="1077"/>
        <v>46559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>
        <f t="shared" si="1067"/>
        <v>46554</v>
      </c>
      <c r="B2289" s="103">
        <f t="shared" si="1060"/>
        <v>43.453940320000001</v>
      </c>
      <c r="C2289" s="103">
        <f t="shared" si="1074"/>
        <v>29.411254029999998</v>
      </c>
      <c r="D2289" s="104">
        <f t="shared" si="1068"/>
        <v>1209.432</v>
      </c>
      <c r="E2289" s="105">
        <f t="shared" si="1081"/>
        <v>1212.296</v>
      </c>
      <c r="F2289" s="106">
        <f t="shared" si="1082"/>
        <v>46497</v>
      </c>
      <c r="G2289" s="107">
        <f t="shared" si="1061"/>
        <v>2.3680537640811128E-3</v>
      </c>
      <c r="H2289" s="108">
        <f t="shared" si="1075"/>
        <v>46559</v>
      </c>
      <c r="I2289" s="108">
        <f t="shared" si="1062"/>
        <v>46559</v>
      </c>
      <c r="J2289" s="109">
        <f t="shared" si="1069"/>
        <v>21</v>
      </c>
      <c r="K2289" s="109">
        <f t="shared" si="1085"/>
        <v>18</v>
      </c>
      <c r="L2289" s="8">
        <f t="shared" si="1070"/>
        <v>1.00202941</v>
      </c>
      <c r="M2289" s="110">
        <f t="shared" si="1084"/>
        <v>1.0023680500000001</v>
      </c>
      <c r="N2289" s="110">
        <f t="shared" si="1079"/>
        <v>1.4640175163090561</v>
      </c>
      <c r="O2289" s="103">
        <f t="shared" si="1083"/>
        <v>1.4669886000000001</v>
      </c>
      <c r="P2289" s="103">
        <f t="shared" si="1063"/>
        <v>43.145974369999998</v>
      </c>
      <c r="Q2289" s="11">
        <f t="shared" si="1078"/>
        <v>0</v>
      </c>
      <c r="R2289" s="7">
        <f t="shared" si="1071"/>
        <v>0</v>
      </c>
      <c r="S2289" s="8">
        <f t="shared" si="1064"/>
        <v>0</v>
      </c>
      <c r="T2289" s="113">
        <f t="shared" si="1072"/>
        <v>0.1047</v>
      </c>
      <c r="U2289" s="111">
        <f t="shared" si="1080"/>
        <v>18</v>
      </c>
      <c r="V2289" s="111">
        <v>252</v>
      </c>
      <c r="W2289" s="110">
        <f t="shared" si="1065"/>
        <v>1.007137768</v>
      </c>
      <c r="X2289" s="103">
        <f t="shared" si="1066"/>
        <v>0.30796594999999999</v>
      </c>
      <c r="Y2289" s="8">
        <f t="shared" si="1073"/>
        <v>0</v>
      </c>
      <c r="Z2289" s="114" t="str">
        <f t="shared" si="1076"/>
        <v>A+J=</v>
      </c>
      <c r="AA2289" s="108">
        <f t="shared" si="1077"/>
        <v>46559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>
        <f t="shared" si="1067"/>
        <v>46555</v>
      </c>
      <c r="B2290" s="103">
        <f t="shared" si="1060"/>
        <v>43.476010680000002</v>
      </c>
      <c r="C2290" s="103">
        <f t="shared" si="1074"/>
        <v>29.411254029999998</v>
      </c>
      <c r="D2290" s="104">
        <f t="shared" si="1068"/>
        <v>1209.432</v>
      </c>
      <c r="E2290" s="105">
        <f t="shared" si="1081"/>
        <v>1212.296</v>
      </c>
      <c r="F2290" s="106">
        <f t="shared" si="1082"/>
        <v>46497</v>
      </c>
      <c r="G2290" s="107">
        <f t="shared" si="1061"/>
        <v>2.3680537640811128E-3</v>
      </c>
      <c r="H2290" s="108">
        <f t="shared" si="1075"/>
        <v>46559</v>
      </c>
      <c r="I2290" s="108">
        <f t="shared" si="1062"/>
        <v>46559</v>
      </c>
      <c r="J2290" s="109">
        <f t="shared" si="1069"/>
        <v>21</v>
      </c>
      <c r="K2290" s="109">
        <f t="shared" si="1085"/>
        <v>19</v>
      </c>
      <c r="L2290" s="8">
        <f t="shared" si="1070"/>
        <v>1.0021422799999999</v>
      </c>
      <c r="M2290" s="110">
        <f t="shared" si="1084"/>
        <v>1.0023680500000001</v>
      </c>
      <c r="N2290" s="110">
        <f t="shared" si="1079"/>
        <v>1.4640175163090561</v>
      </c>
      <c r="O2290" s="103">
        <f t="shared" si="1083"/>
        <v>1.4671538500000001</v>
      </c>
      <c r="P2290" s="103">
        <f t="shared" si="1063"/>
        <v>43.150834580000001</v>
      </c>
      <c r="Q2290" s="11">
        <f t="shared" si="1078"/>
        <v>0</v>
      </c>
      <c r="R2290" s="7">
        <f t="shared" si="1071"/>
        <v>0</v>
      </c>
      <c r="S2290" s="8">
        <f t="shared" si="1064"/>
        <v>0</v>
      </c>
      <c r="T2290" s="113">
        <f t="shared" si="1072"/>
        <v>0.1047</v>
      </c>
      <c r="U2290" s="111">
        <f t="shared" si="1080"/>
        <v>19</v>
      </c>
      <c r="V2290" s="111">
        <v>252</v>
      </c>
      <c r="W2290" s="110">
        <f t="shared" si="1065"/>
        <v>1.007535801</v>
      </c>
      <c r="X2290" s="103">
        <f t="shared" si="1066"/>
        <v>0.32517610000000002</v>
      </c>
      <c r="Y2290" s="8">
        <f t="shared" si="1073"/>
        <v>0</v>
      </c>
      <c r="Z2290" s="114" t="str">
        <f t="shared" si="1076"/>
        <v>A+J=</v>
      </c>
      <c r="AA2290" s="108">
        <f t="shared" si="1077"/>
        <v>46559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>
        <f t="shared" si="1067"/>
        <v>46556</v>
      </c>
      <c r="B2291" s="103">
        <f t="shared" si="1060"/>
        <v>43.498092010000001</v>
      </c>
      <c r="C2291" s="103">
        <f t="shared" si="1074"/>
        <v>29.411254029999998</v>
      </c>
      <c r="D2291" s="104">
        <f t="shared" si="1068"/>
        <v>1209.432</v>
      </c>
      <c r="E2291" s="105">
        <f t="shared" si="1081"/>
        <v>1212.296</v>
      </c>
      <c r="F2291" s="106">
        <f t="shared" si="1082"/>
        <v>46497</v>
      </c>
      <c r="G2291" s="107">
        <f t="shared" si="1061"/>
        <v>2.3680537640811128E-3</v>
      </c>
      <c r="H2291" s="108">
        <f t="shared" si="1075"/>
        <v>46559</v>
      </c>
      <c r="I2291" s="108">
        <f t="shared" si="1062"/>
        <v>46559</v>
      </c>
      <c r="J2291" s="109">
        <f t="shared" si="1069"/>
        <v>21</v>
      </c>
      <c r="K2291" s="109">
        <f t="shared" si="1085"/>
        <v>20</v>
      </c>
      <c r="L2291" s="8">
        <f t="shared" si="1070"/>
        <v>1.00225516</v>
      </c>
      <c r="M2291" s="110">
        <f t="shared" si="1084"/>
        <v>1.0023680500000001</v>
      </c>
      <c r="N2291" s="110">
        <f t="shared" si="1079"/>
        <v>1.4640175163090561</v>
      </c>
      <c r="O2291" s="103">
        <f t="shared" si="1083"/>
        <v>1.46731911</v>
      </c>
      <c r="P2291" s="103">
        <f t="shared" si="1063"/>
        <v>43.155695080000001</v>
      </c>
      <c r="Q2291" s="11">
        <f t="shared" si="1078"/>
        <v>0</v>
      </c>
      <c r="R2291" s="7">
        <f t="shared" si="1071"/>
        <v>0</v>
      </c>
      <c r="S2291" s="8">
        <f t="shared" si="1064"/>
        <v>0</v>
      </c>
      <c r="T2291" s="113">
        <f t="shared" si="1072"/>
        <v>0.1047</v>
      </c>
      <c r="U2291" s="111">
        <f t="shared" si="1080"/>
        <v>20</v>
      </c>
      <c r="V2291" s="111">
        <v>252</v>
      </c>
      <c r="W2291" s="110">
        <f t="shared" si="1065"/>
        <v>1.0079339919999999</v>
      </c>
      <c r="X2291" s="103">
        <f t="shared" si="1066"/>
        <v>0.34239692999999999</v>
      </c>
      <c r="Y2291" s="8">
        <f t="shared" si="1073"/>
        <v>0</v>
      </c>
      <c r="Z2291" s="114" t="str">
        <f t="shared" si="1076"/>
        <v>A+J=</v>
      </c>
      <c r="AA2291" s="108">
        <f t="shared" si="1077"/>
        <v>46559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>
        <f t="shared" si="1067"/>
        <v>46557</v>
      </c>
      <c r="B2292" s="103">
        <f t="shared" si="1060"/>
        <v>43.520184259999994</v>
      </c>
      <c r="C2292" s="103">
        <f t="shared" si="1074"/>
        <v>29.411254029999998</v>
      </c>
      <c r="D2292" s="104">
        <f t="shared" si="1068"/>
        <v>1209.432</v>
      </c>
      <c r="E2292" s="105">
        <f t="shared" si="1081"/>
        <v>1212.296</v>
      </c>
      <c r="F2292" s="106">
        <f t="shared" si="1082"/>
        <v>46497</v>
      </c>
      <c r="G2292" s="107">
        <f t="shared" si="1061"/>
        <v>2.3680537640811128E-3</v>
      </c>
      <c r="H2292" s="108">
        <f t="shared" si="1075"/>
        <v>46559</v>
      </c>
      <c r="I2292" s="108">
        <f t="shared" si="1062"/>
        <v>46559</v>
      </c>
      <c r="J2292" s="109">
        <f t="shared" si="1069"/>
        <v>21</v>
      </c>
      <c r="K2292" s="109">
        <f t="shared" si="1085"/>
        <v>21</v>
      </c>
      <c r="L2292" s="8">
        <f t="shared" si="1070"/>
        <v>1.0023680500000001</v>
      </c>
      <c r="M2292" s="110">
        <f t="shared" si="1084"/>
        <v>1.0023680500000001</v>
      </c>
      <c r="N2292" s="110">
        <f t="shared" si="1079"/>
        <v>1.4640175163090561</v>
      </c>
      <c r="O2292" s="103">
        <f t="shared" si="1083"/>
        <v>1.4674843799999999</v>
      </c>
      <c r="P2292" s="103">
        <f t="shared" si="1063"/>
        <v>43.160555879999997</v>
      </c>
      <c r="Q2292" s="11">
        <f t="shared" si="1078"/>
        <v>0</v>
      </c>
      <c r="R2292" s="7">
        <f t="shared" si="1071"/>
        <v>0</v>
      </c>
      <c r="S2292" s="8">
        <f t="shared" si="1064"/>
        <v>0</v>
      </c>
      <c r="T2292" s="113">
        <f t="shared" si="1072"/>
        <v>0.1047</v>
      </c>
      <c r="U2292" s="111">
        <f t="shared" si="1080"/>
        <v>21</v>
      </c>
      <c r="V2292" s="111">
        <v>252</v>
      </c>
      <c r="W2292" s="110">
        <f t="shared" si="1065"/>
        <v>1.0083323390000001</v>
      </c>
      <c r="X2292" s="103">
        <f t="shared" si="1066"/>
        <v>0.35962838000000003</v>
      </c>
      <c r="Y2292" s="8">
        <f t="shared" si="1073"/>
        <v>0</v>
      </c>
      <c r="Z2292" s="114" t="str">
        <f t="shared" si="1076"/>
        <v>A+J=</v>
      </c>
      <c r="AA2292" s="108">
        <f t="shared" si="1077"/>
        <v>46559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>
        <f t="shared" si="1067"/>
        <v>46558</v>
      </c>
      <c r="B2293" s="103">
        <f t="shared" si="1060"/>
        <v>43.520184259999994</v>
      </c>
      <c r="C2293" s="103">
        <f t="shared" si="1074"/>
        <v>29.411254029999998</v>
      </c>
      <c r="D2293" s="104">
        <f t="shared" si="1068"/>
        <v>1209.432</v>
      </c>
      <c r="E2293" s="105">
        <f t="shared" si="1081"/>
        <v>1212.296</v>
      </c>
      <c r="F2293" s="106">
        <f t="shared" si="1082"/>
        <v>46497</v>
      </c>
      <c r="G2293" s="107">
        <f t="shared" si="1061"/>
        <v>2.3680537640811128E-3</v>
      </c>
      <c r="H2293" s="108">
        <f t="shared" si="1075"/>
        <v>46588</v>
      </c>
      <c r="I2293" s="108">
        <f t="shared" si="1062"/>
        <v>46559</v>
      </c>
      <c r="J2293" s="109">
        <f t="shared" si="1069"/>
        <v>21</v>
      </c>
      <c r="K2293" s="109">
        <f t="shared" si="1085"/>
        <v>21</v>
      </c>
      <c r="L2293" s="8">
        <f t="shared" si="1070"/>
        <v>1.0023680500000001</v>
      </c>
      <c r="M2293" s="110">
        <f t="shared" si="1084"/>
        <v>1.0023680500000001</v>
      </c>
      <c r="N2293" s="110">
        <f t="shared" si="1079"/>
        <v>1.4640175163090561</v>
      </c>
      <c r="O2293" s="103">
        <f t="shared" si="1083"/>
        <v>1.4674843799999999</v>
      </c>
      <c r="P2293" s="103">
        <f t="shared" si="1063"/>
        <v>43.160555879999997</v>
      </c>
      <c r="Q2293" s="11">
        <f t="shared" si="1078"/>
        <v>0</v>
      </c>
      <c r="R2293" s="7">
        <f t="shared" si="1071"/>
        <v>0</v>
      </c>
      <c r="S2293" s="8">
        <f t="shared" si="1064"/>
        <v>0</v>
      </c>
      <c r="T2293" s="113">
        <f t="shared" si="1072"/>
        <v>0.1047</v>
      </c>
      <c r="U2293" s="111">
        <f t="shared" si="1080"/>
        <v>21</v>
      </c>
      <c r="V2293" s="111">
        <v>252</v>
      </c>
      <c r="W2293" s="110">
        <f t="shared" si="1065"/>
        <v>1.0083323390000001</v>
      </c>
      <c r="X2293" s="103">
        <f t="shared" si="1066"/>
        <v>0.35962838000000003</v>
      </c>
      <c r="Y2293" s="8">
        <f t="shared" si="1073"/>
        <v>0</v>
      </c>
      <c r="Z2293" s="114" t="str">
        <f t="shared" si="1076"/>
        <v>A+J=</v>
      </c>
      <c r="AA2293" s="108">
        <f t="shared" si="1077"/>
        <v>46559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>
        <f t="shared" si="1067"/>
        <v>46559</v>
      </c>
      <c r="B2294" s="103">
        <f t="shared" si="1060"/>
        <v>43.520184259999994</v>
      </c>
      <c r="C2294" s="103">
        <f t="shared" si="1074"/>
        <v>29.411254029999998</v>
      </c>
      <c r="D2294" s="104">
        <f t="shared" si="1068"/>
        <v>1209.432</v>
      </c>
      <c r="E2294" s="105">
        <f t="shared" si="1081"/>
        <v>1212.296</v>
      </c>
      <c r="F2294" s="106">
        <f t="shared" si="1082"/>
        <v>46497</v>
      </c>
      <c r="G2294" s="107">
        <f t="shared" si="1061"/>
        <v>2.3680537640811128E-3</v>
      </c>
      <c r="H2294" s="108">
        <f t="shared" si="1075"/>
        <v>46588</v>
      </c>
      <c r="I2294" s="108">
        <f t="shared" si="1062"/>
        <v>46559</v>
      </c>
      <c r="J2294" s="109">
        <f t="shared" si="1069"/>
        <v>21</v>
      </c>
      <c r="K2294" s="109">
        <f t="shared" si="1085"/>
        <v>21</v>
      </c>
      <c r="L2294" s="8">
        <f t="shared" si="1070"/>
        <v>1.0023680500000001</v>
      </c>
      <c r="M2294" s="110">
        <f t="shared" si="1084"/>
        <v>1.0023680500000001</v>
      </c>
      <c r="N2294" s="110">
        <f t="shared" si="1079"/>
        <v>1.4640175163090561</v>
      </c>
      <c r="O2294" s="103">
        <f t="shared" si="1083"/>
        <v>1.4674843799999999</v>
      </c>
      <c r="P2294" s="103">
        <f t="shared" si="1063"/>
        <v>43.160555879999997</v>
      </c>
      <c r="Q2294" s="11">
        <f t="shared" si="1078"/>
        <v>75</v>
      </c>
      <c r="R2294" s="7">
        <f t="shared" si="1071"/>
        <v>0.16491500000000001</v>
      </c>
      <c r="S2294" s="8">
        <f t="shared" si="1064"/>
        <v>7.11782307</v>
      </c>
      <c r="T2294" s="113">
        <f t="shared" si="1072"/>
        <v>0.1047</v>
      </c>
      <c r="U2294" s="111">
        <f t="shared" si="1080"/>
        <v>21</v>
      </c>
      <c r="V2294" s="111">
        <v>252</v>
      </c>
      <c r="W2294" s="110">
        <f t="shared" si="1065"/>
        <v>1.0083323390000001</v>
      </c>
      <c r="X2294" s="103">
        <f t="shared" si="1066"/>
        <v>0.35962838000000003</v>
      </c>
      <c r="Y2294" s="8">
        <f t="shared" si="1073"/>
        <v>7.4774514500000002</v>
      </c>
      <c r="Z2294" s="114" t="str">
        <f t="shared" si="1076"/>
        <v>A+J=</v>
      </c>
      <c r="AA2294" s="108">
        <f t="shared" si="1077"/>
        <v>46559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>
        <f t="shared" si="1067"/>
        <v>46560</v>
      </c>
      <c r="B2295" s="103">
        <f t="shared" si="1060"/>
        <v>36.061038350000004</v>
      </c>
      <c r="C2295" s="103">
        <f t="shared" si="1074"/>
        <v>24.560897069999999</v>
      </c>
      <c r="D2295" s="104">
        <f t="shared" si="1068"/>
        <v>1209.432</v>
      </c>
      <c r="E2295" s="105">
        <f t="shared" si="1081"/>
        <v>1212.296</v>
      </c>
      <c r="F2295" s="106">
        <f t="shared" si="1082"/>
        <v>46528</v>
      </c>
      <c r="G2295" s="107">
        <f t="shared" si="1061"/>
        <v>2.3680537640811128E-3</v>
      </c>
      <c r="H2295" s="108">
        <f t="shared" si="1075"/>
        <v>46588</v>
      </c>
      <c r="I2295" s="108">
        <f t="shared" si="1062"/>
        <v>46588</v>
      </c>
      <c r="J2295" s="109">
        <f t="shared" si="1069"/>
        <v>21</v>
      </c>
      <c r="K2295" s="109">
        <f t="shared" si="1085"/>
        <v>1</v>
      </c>
      <c r="L2295" s="8">
        <f t="shared" si="1070"/>
        <v>1.0001126300000001</v>
      </c>
      <c r="M2295" s="110">
        <f t="shared" si="1084"/>
        <v>1.0023680500000001</v>
      </c>
      <c r="N2295" s="110">
        <f t="shared" si="1079"/>
        <v>1.4674843829885518</v>
      </c>
      <c r="O2295" s="103">
        <f t="shared" si="1083"/>
        <v>1.46764966</v>
      </c>
      <c r="P2295" s="103">
        <f t="shared" si="1063"/>
        <v>36.046792230000001</v>
      </c>
      <c r="Q2295" s="11">
        <f t="shared" si="1078"/>
        <v>0</v>
      </c>
      <c r="R2295" s="7">
        <f t="shared" si="1071"/>
        <v>0</v>
      </c>
      <c r="S2295" s="8">
        <f t="shared" si="1064"/>
        <v>0</v>
      </c>
      <c r="T2295" s="113">
        <f t="shared" si="1072"/>
        <v>0.1047</v>
      </c>
      <c r="U2295" s="111">
        <f t="shared" si="1080"/>
        <v>1</v>
      </c>
      <c r="V2295" s="111">
        <v>252</v>
      </c>
      <c r="W2295" s="110">
        <f t="shared" si="1065"/>
        <v>1.0003952119999999</v>
      </c>
      <c r="X2295" s="103">
        <f t="shared" si="1066"/>
        <v>1.4246119999999999E-2</v>
      </c>
      <c r="Y2295" s="8">
        <f t="shared" si="1073"/>
        <v>0</v>
      </c>
      <c r="Z2295" s="114" t="str">
        <f t="shared" si="1076"/>
        <v>A+J=</v>
      </c>
      <c r="AA2295" s="108">
        <f t="shared" si="1077"/>
        <v>46588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>
        <f t="shared" si="1067"/>
        <v>46561</v>
      </c>
      <c r="B2296" s="103">
        <f t="shared" si="1060"/>
        <v>36.079353500000003</v>
      </c>
      <c r="C2296" s="103">
        <f t="shared" si="1074"/>
        <v>24.560897069999999</v>
      </c>
      <c r="D2296" s="104">
        <f t="shared" si="1068"/>
        <v>1209.432</v>
      </c>
      <c r="E2296" s="105">
        <f t="shared" si="1081"/>
        <v>1212.296</v>
      </c>
      <c r="F2296" s="106">
        <f t="shared" si="1082"/>
        <v>46528</v>
      </c>
      <c r="G2296" s="107">
        <f t="shared" si="1061"/>
        <v>2.3680537640811128E-3</v>
      </c>
      <c r="H2296" s="108">
        <f t="shared" si="1075"/>
        <v>46588</v>
      </c>
      <c r="I2296" s="108">
        <f t="shared" si="1062"/>
        <v>46588</v>
      </c>
      <c r="J2296" s="109">
        <f t="shared" si="1069"/>
        <v>21</v>
      </c>
      <c r="K2296" s="109">
        <f t="shared" si="1085"/>
        <v>2</v>
      </c>
      <c r="L2296" s="8">
        <f t="shared" si="1070"/>
        <v>1.00022528</v>
      </c>
      <c r="M2296" s="110">
        <f t="shared" si="1084"/>
        <v>1.0023680500000001</v>
      </c>
      <c r="N2296" s="110">
        <f t="shared" si="1079"/>
        <v>1.4674843829885518</v>
      </c>
      <c r="O2296" s="103">
        <f t="shared" si="1083"/>
        <v>1.4678149700000001</v>
      </c>
      <c r="P2296" s="103">
        <f t="shared" si="1063"/>
        <v>36.050852390000003</v>
      </c>
      <c r="Q2296" s="11">
        <f t="shared" si="1078"/>
        <v>0</v>
      </c>
      <c r="R2296" s="7">
        <f t="shared" si="1071"/>
        <v>0</v>
      </c>
      <c r="S2296" s="8">
        <f t="shared" si="1064"/>
        <v>0</v>
      </c>
      <c r="T2296" s="113">
        <f t="shared" si="1072"/>
        <v>0.1047</v>
      </c>
      <c r="U2296" s="111">
        <f t="shared" si="1080"/>
        <v>2</v>
      </c>
      <c r="V2296" s="111">
        <v>252</v>
      </c>
      <c r="W2296" s="110">
        <f t="shared" si="1065"/>
        <v>1.000790581</v>
      </c>
      <c r="X2296" s="103">
        <f t="shared" si="1066"/>
        <v>2.850111E-2</v>
      </c>
      <c r="Y2296" s="8">
        <f t="shared" si="1073"/>
        <v>0</v>
      </c>
      <c r="Z2296" s="114" t="str">
        <f t="shared" si="1076"/>
        <v>A+J=</v>
      </c>
      <c r="AA2296" s="108">
        <f t="shared" si="1077"/>
        <v>46588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>
        <f t="shared" si="1067"/>
        <v>46562</v>
      </c>
      <c r="B2297" s="103">
        <f t="shared" si="1060"/>
        <v>36.097678200000004</v>
      </c>
      <c r="C2297" s="103">
        <f t="shared" si="1074"/>
        <v>24.560897069999999</v>
      </c>
      <c r="D2297" s="104">
        <f t="shared" si="1068"/>
        <v>1209.432</v>
      </c>
      <c r="E2297" s="105">
        <f t="shared" si="1081"/>
        <v>1212.296</v>
      </c>
      <c r="F2297" s="106">
        <f t="shared" si="1082"/>
        <v>46528</v>
      </c>
      <c r="G2297" s="107">
        <f t="shared" si="1061"/>
        <v>2.3680537640811128E-3</v>
      </c>
      <c r="H2297" s="108">
        <f t="shared" si="1075"/>
        <v>46588</v>
      </c>
      <c r="I2297" s="108">
        <f t="shared" si="1062"/>
        <v>46588</v>
      </c>
      <c r="J2297" s="109">
        <f t="shared" si="1069"/>
        <v>21</v>
      </c>
      <c r="K2297" s="109">
        <f t="shared" si="1085"/>
        <v>3</v>
      </c>
      <c r="L2297" s="8">
        <f t="shared" si="1070"/>
        <v>1.00033795</v>
      </c>
      <c r="M2297" s="110">
        <f t="shared" si="1084"/>
        <v>1.0023680500000001</v>
      </c>
      <c r="N2297" s="110">
        <f t="shared" si="1079"/>
        <v>1.4674843829885518</v>
      </c>
      <c r="O2297" s="103">
        <f t="shared" si="1083"/>
        <v>1.46798031</v>
      </c>
      <c r="P2297" s="103">
        <f t="shared" si="1063"/>
        <v>36.054913290000002</v>
      </c>
      <c r="Q2297" s="11">
        <f t="shared" si="1078"/>
        <v>0</v>
      </c>
      <c r="R2297" s="7">
        <f t="shared" si="1071"/>
        <v>0</v>
      </c>
      <c r="S2297" s="8">
        <f t="shared" si="1064"/>
        <v>0</v>
      </c>
      <c r="T2297" s="113">
        <f t="shared" si="1072"/>
        <v>0.1047</v>
      </c>
      <c r="U2297" s="111">
        <f t="shared" si="1080"/>
        <v>3</v>
      </c>
      <c r="V2297" s="111">
        <v>252</v>
      </c>
      <c r="W2297" s="110">
        <f t="shared" si="1065"/>
        <v>1.0011861049999999</v>
      </c>
      <c r="X2297" s="103">
        <f t="shared" si="1066"/>
        <v>4.2764910000000003E-2</v>
      </c>
      <c r="Y2297" s="8">
        <f t="shared" si="1073"/>
        <v>0</v>
      </c>
      <c r="Z2297" s="114" t="str">
        <f t="shared" si="1076"/>
        <v>A+J=</v>
      </c>
      <c r="AA2297" s="108">
        <f t="shared" si="1077"/>
        <v>46588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>
        <f t="shared" si="1067"/>
        <v>46563</v>
      </c>
      <c r="B2298" s="103">
        <f t="shared" si="1060"/>
        <v>36.116012009999999</v>
      </c>
      <c r="C2298" s="103">
        <f t="shared" si="1074"/>
        <v>24.560897069999999</v>
      </c>
      <c r="D2298" s="104">
        <f t="shared" si="1068"/>
        <v>1209.432</v>
      </c>
      <c r="E2298" s="105">
        <f t="shared" si="1081"/>
        <v>1212.296</v>
      </c>
      <c r="F2298" s="106">
        <f t="shared" si="1082"/>
        <v>46528</v>
      </c>
      <c r="G2298" s="107">
        <f t="shared" si="1061"/>
        <v>2.3680537640811128E-3</v>
      </c>
      <c r="H2298" s="108">
        <f t="shared" si="1075"/>
        <v>46588</v>
      </c>
      <c r="I2298" s="108">
        <f t="shared" si="1062"/>
        <v>46588</v>
      </c>
      <c r="J2298" s="109">
        <f t="shared" si="1069"/>
        <v>21</v>
      </c>
      <c r="K2298" s="109">
        <f t="shared" si="1085"/>
        <v>4</v>
      </c>
      <c r="L2298" s="8">
        <f t="shared" si="1070"/>
        <v>1.0004506200000001</v>
      </c>
      <c r="M2298" s="110">
        <f t="shared" si="1084"/>
        <v>1.0023680500000001</v>
      </c>
      <c r="N2298" s="110">
        <f t="shared" si="1079"/>
        <v>1.4674843829885518</v>
      </c>
      <c r="O2298" s="103">
        <f t="shared" si="1083"/>
        <v>1.46814566</v>
      </c>
      <c r="P2298" s="103">
        <f t="shared" si="1063"/>
        <v>36.058974429999999</v>
      </c>
      <c r="Q2298" s="11">
        <f t="shared" si="1078"/>
        <v>0</v>
      </c>
      <c r="R2298" s="7">
        <f t="shared" si="1071"/>
        <v>0</v>
      </c>
      <c r="S2298" s="8">
        <f t="shared" si="1064"/>
        <v>0</v>
      </c>
      <c r="T2298" s="113">
        <f t="shared" si="1072"/>
        <v>0.1047</v>
      </c>
      <c r="U2298" s="111">
        <f t="shared" si="1080"/>
        <v>4</v>
      </c>
      <c r="V2298" s="111">
        <v>252</v>
      </c>
      <c r="W2298" s="110">
        <f t="shared" si="1065"/>
        <v>1.001581786</v>
      </c>
      <c r="X2298" s="103">
        <f t="shared" si="1066"/>
        <v>5.7037579999999997E-2</v>
      </c>
      <c r="Y2298" s="8">
        <f t="shared" si="1073"/>
        <v>0</v>
      </c>
      <c r="Z2298" s="114" t="str">
        <f t="shared" si="1076"/>
        <v>A+J=</v>
      </c>
      <c r="AA2298" s="108">
        <f t="shared" si="1077"/>
        <v>46588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>
        <f t="shared" si="1067"/>
        <v>46564</v>
      </c>
      <c r="B2299" s="103">
        <f t="shared" si="1060"/>
        <v>36.134355190000001</v>
      </c>
      <c r="C2299" s="103">
        <f t="shared" si="1074"/>
        <v>24.560897069999999</v>
      </c>
      <c r="D2299" s="104">
        <f t="shared" si="1068"/>
        <v>1209.432</v>
      </c>
      <c r="E2299" s="105">
        <f t="shared" si="1081"/>
        <v>1212.296</v>
      </c>
      <c r="F2299" s="106">
        <f t="shared" si="1082"/>
        <v>46528</v>
      </c>
      <c r="G2299" s="107">
        <f t="shared" si="1061"/>
        <v>2.3680537640811128E-3</v>
      </c>
      <c r="H2299" s="108">
        <f t="shared" si="1075"/>
        <v>46588</v>
      </c>
      <c r="I2299" s="108">
        <f t="shared" si="1062"/>
        <v>46588</v>
      </c>
      <c r="J2299" s="109">
        <f t="shared" si="1069"/>
        <v>21</v>
      </c>
      <c r="K2299" s="109">
        <f t="shared" si="1085"/>
        <v>5</v>
      </c>
      <c r="L2299" s="8">
        <f t="shared" si="1070"/>
        <v>1.00056331</v>
      </c>
      <c r="M2299" s="110">
        <f t="shared" si="1084"/>
        <v>1.0023680500000001</v>
      </c>
      <c r="N2299" s="110">
        <f t="shared" si="1079"/>
        <v>1.4674843829885518</v>
      </c>
      <c r="O2299" s="103">
        <f t="shared" si="1083"/>
        <v>1.46831103</v>
      </c>
      <c r="P2299" s="103">
        <f t="shared" si="1063"/>
        <v>36.063036070000003</v>
      </c>
      <c r="Q2299" s="11">
        <f t="shared" si="1078"/>
        <v>0</v>
      </c>
      <c r="R2299" s="7">
        <f t="shared" si="1071"/>
        <v>0</v>
      </c>
      <c r="S2299" s="8">
        <f t="shared" si="1064"/>
        <v>0</v>
      </c>
      <c r="T2299" s="113">
        <f t="shared" si="1072"/>
        <v>0.1047</v>
      </c>
      <c r="U2299" s="111">
        <f t="shared" si="1080"/>
        <v>5</v>
      </c>
      <c r="V2299" s="111">
        <v>252</v>
      </c>
      <c r="W2299" s="110">
        <f t="shared" si="1065"/>
        <v>1.001977624</v>
      </c>
      <c r="X2299" s="103">
        <f t="shared" si="1066"/>
        <v>7.131912E-2</v>
      </c>
      <c r="Y2299" s="8">
        <f t="shared" si="1073"/>
        <v>0</v>
      </c>
      <c r="Z2299" s="114" t="str">
        <f t="shared" si="1076"/>
        <v>A+J=</v>
      </c>
      <c r="AA2299" s="108">
        <f t="shared" si="1077"/>
        <v>46588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>
        <f t="shared" si="1067"/>
        <v>46565</v>
      </c>
      <c r="B2300" s="103">
        <f t="shared" si="1060"/>
        <v>36.134355190000001</v>
      </c>
      <c r="C2300" s="103">
        <f t="shared" si="1074"/>
        <v>24.560897069999999</v>
      </c>
      <c r="D2300" s="104">
        <f t="shared" si="1068"/>
        <v>1209.432</v>
      </c>
      <c r="E2300" s="105">
        <f t="shared" si="1081"/>
        <v>1212.296</v>
      </c>
      <c r="F2300" s="106">
        <f t="shared" si="1082"/>
        <v>46528</v>
      </c>
      <c r="G2300" s="107">
        <f t="shared" si="1061"/>
        <v>2.3680537640811128E-3</v>
      </c>
      <c r="H2300" s="108">
        <f t="shared" si="1075"/>
        <v>46588</v>
      </c>
      <c r="I2300" s="108">
        <f t="shared" si="1062"/>
        <v>46588</v>
      </c>
      <c r="J2300" s="109">
        <f t="shared" si="1069"/>
        <v>21</v>
      </c>
      <c r="K2300" s="109">
        <f t="shared" si="1085"/>
        <v>5</v>
      </c>
      <c r="L2300" s="8">
        <f t="shared" si="1070"/>
        <v>1.00056331</v>
      </c>
      <c r="M2300" s="110">
        <f t="shared" si="1084"/>
        <v>1.0023680500000001</v>
      </c>
      <c r="N2300" s="110">
        <f t="shared" si="1079"/>
        <v>1.4674843829885518</v>
      </c>
      <c r="O2300" s="103">
        <f t="shared" si="1083"/>
        <v>1.46831103</v>
      </c>
      <c r="P2300" s="103">
        <f t="shared" si="1063"/>
        <v>36.063036070000003</v>
      </c>
      <c r="Q2300" s="11">
        <f t="shared" si="1078"/>
        <v>0</v>
      </c>
      <c r="R2300" s="7">
        <f t="shared" si="1071"/>
        <v>0</v>
      </c>
      <c r="S2300" s="8">
        <f t="shared" si="1064"/>
        <v>0</v>
      </c>
      <c r="T2300" s="113">
        <f t="shared" si="1072"/>
        <v>0.1047</v>
      </c>
      <c r="U2300" s="111">
        <f t="shared" si="1080"/>
        <v>5</v>
      </c>
      <c r="V2300" s="111">
        <v>252</v>
      </c>
      <c r="W2300" s="110">
        <f t="shared" si="1065"/>
        <v>1.001977624</v>
      </c>
      <c r="X2300" s="103">
        <f t="shared" si="1066"/>
        <v>7.131912E-2</v>
      </c>
      <c r="Y2300" s="8">
        <f t="shared" si="1073"/>
        <v>0</v>
      </c>
      <c r="Z2300" s="114" t="str">
        <f t="shared" si="1076"/>
        <v>A+J=</v>
      </c>
      <c r="AA2300" s="108">
        <f t="shared" si="1077"/>
        <v>46588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>
        <f t="shared" si="1067"/>
        <v>46566</v>
      </c>
      <c r="B2301" s="103">
        <f t="shared" si="1060"/>
        <v>36.134355190000001</v>
      </c>
      <c r="C2301" s="103">
        <f t="shared" si="1074"/>
        <v>24.560897069999999</v>
      </c>
      <c r="D2301" s="104">
        <f t="shared" si="1068"/>
        <v>1209.432</v>
      </c>
      <c r="E2301" s="105">
        <f t="shared" si="1081"/>
        <v>1212.296</v>
      </c>
      <c r="F2301" s="106">
        <f t="shared" si="1082"/>
        <v>46528</v>
      </c>
      <c r="G2301" s="107">
        <f t="shared" si="1061"/>
        <v>2.3680537640811128E-3</v>
      </c>
      <c r="H2301" s="108">
        <f t="shared" si="1075"/>
        <v>46588</v>
      </c>
      <c r="I2301" s="108">
        <f t="shared" si="1062"/>
        <v>46588</v>
      </c>
      <c r="J2301" s="109">
        <f t="shared" si="1069"/>
        <v>21</v>
      </c>
      <c r="K2301" s="109">
        <f t="shared" si="1085"/>
        <v>5</v>
      </c>
      <c r="L2301" s="8">
        <f t="shared" si="1070"/>
        <v>1.00056331</v>
      </c>
      <c r="M2301" s="110">
        <f t="shared" si="1084"/>
        <v>1.0023680500000001</v>
      </c>
      <c r="N2301" s="110">
        <f t="shared" si="1079"/>
        <v>1.4674843829885518</v>
      </c>
      <c r="O2301" s="103">
        <f t="shared" si="1083"/>
        <v>1.46831103</v>
      </c>
      <c r="P2301" s="103">
        <f t="shared" si="1063"/>
        <v>36.063036070000003</v>
      </c>
      <c r="Q2301" s="11">
        <f t="shared" si="1078"/>
        <v>0</v>
      </c>
      <c r="R2301" s="7">
        <f t="shared" si="1071"/>
        <v>0</v>
      </c>
      <c r="S2301" s="8">
        <f t="shared" si="1064"/>
        <v>0</v>
      </c>
      <c r="T2301" s="113">
        <f t="shared" si="1072"/>
        <v>0.1047</v>
      </c>
      <c r="U2301" s="111">
        <f t="shared" si="1080"/>
        <v>5</v>
      </c>
      <c r="V2301" s="111">
        <v>252</v>
      </c>
      <c r="W2301" s="110">
        <f t="shared" si="1065"/>
        <v>1.001977624</v>
      </c>
      <c r="X2301" s="103">
        <f t="shared" si="1066"/>
        <v>7.131912E-2</v>
      </c>
      <c r="Y2301" s="8">
        <f t="shared" si="1073"/>
        <v>0</v>
      </c>
      <c r="Z2301" s="114" t="str">
        <f t="shared" si="1076"/>
        <v>A+J=</v>
      </c>
      <c r="AA2301" s="108">
        <f t="shared" si="1077"/>
        <v>46588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>
        <f t="shared" si="1067"/>
        <v>46567</v>
      </c>
      <c r="B2302" s="103">
        <f t="shared" si="1060"/>
        <v>36.152707419999999</v>
      </c>
      <c r="C2302" s="103">
        <f t="shared" si="1074"/>
        <v>24.560897069999999</v>
      </c>
      <c r="D2302" s="104">
        <f t="shared" si="1068"/>
        <v>1209.432</v>
      </c>
      <c r="E2302" s="105">
        <f t="shared" si="1081"/>
        <v>1212.296</v>
      </c>
      <c r="F2302" s="106">
        <f t="shared" si="1082"/>
        <v>46528</v>
      </c>
      <c r="G2302" s="107">
        <f t="shared" si="1061"/>
        <v>2.3680537640811128E-3</v>
      </c>
      <c r="H2302" s="108">
        <f t="shared" si="1075"/>
        <v>46588</v>
      </c>
      <c r="I2302" s="108">
        <f t="shared" si="1062"/>
        <v>46588</v>
      </c>
      <c r="J2302" s="109">
        <f t="shared" si="1069"/>
        <v>21</v>
      </c>
      <c r="K2302" s="109">
        <f t="shared" si="1085"/>
        <v>6</v>
      </c>
      <c r="L2302" s="8">
        <f t="shared" si="1070"/>
        <v>1.0006760100000001</v>
      </c>
      <c r="M2302" s="110">
        <f t="shared" si="1084"/>
        <v>1.0023680500000001</v>
      </c>
      <c r="N2302" s="110">
        <f t="shared" si="1079"/>
        <v>1.4674843829885518</v>
      </c>
      <c r="O2302" s="103">
        <f t="shared" si="1083"/>
        <v>1.4684764100000001</v>
      </c>
      <c r="P2302" s="103">
        <f t="shared" si="1063"/>
        <v>36.067097949999997</v>
      </c>
      <c r="Q2302" s="11">
        <f t="shared" si="1078"/>
        <v>0</v>
      </c>
      <c r="R2302" s="7">
        <f t="shared" si="1071"/>
        <v>0</v>
      </c>
      <c r="S2302" s="8">
        <f t="shared" si="1064"/>
        <v>0</v>
      </c>
      <c r="T2302" s="113">
        <f t="shared" si="1072"/>
        <v>0.1047</v>
      </c>
      <c r="U2302" s="111">
        <f t="shared" si="1080"/>
        <v>6</v>
      </c>
      <c r="V2302" s="111">
        <v>252</v>
      </c>
      <c r="W2302" s="110">
        <f t="shared" si="1065"/>
        <v>1.0023736169999999</v>
      </c>
      <c r="X2302" s="103">
        <f t="shared" si="1066"/>
        <v>8.5609469999999993E-2</v>
      </c>
      <c r="Y2302" s="8">
        <f t="shared" si="1073"/>
        <v>0</v>
      </c>
      <c r="Z2302" s="114" t="str">
        <f t="shared" si="1076"/>
        <v>A+J=</v>
      </c>
      <c r="AA2302" s="108">
        <f t="shared" si="1077"/>
        <v>46588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>
        <f t="shared" si="1067"/>
        <v>46568</v>
      </c>
      <c r="B2303" s="103">
        <f t="shared" si="1060"/>
        <v>36.171069059999994</v>
      </c>
      <c r="C2303" s="103">
        <f t="shared" si="1074"/>
        <v>24.560897069999999</v>
      </c>
      <c r="D2303" s="104">
        <f t="shared" si="1068"/>
        <v>1209.432</v>
      </c>
      <c r="E2303" s="105">
        <f t="shared" si="1081"/>
        <v>1212.296</v>
      </c>
      <c r="F2303" s="106">
        <f t="shared" si="1082"/>
        <v>46528</v>
      </c>
      <c r="G2303" s="107">
        <f t="shared" si="1061"/>
        <v>2.3680537640811128E-3</v>
      </c>
      <c r="H2303" s="108">
        <f t="shared" si="1075"/>
        <v>46588</v>
      </c>
      <c r="I2303" s="108">
        <f t="shared" si="1062"/>
        <v>46588</v>
      </c>
      <c r="J2303" s="109">
        <f t="shared" si="1069"/>
        <v>21</v>
      </c>
      <c r="K2303" s="109">
        <f t="shared" si="1085"/>
        <v>7</v>
      </c>
      <c r="L2303" s="8">
        <f t="shared" si="1070"/>
        <v>1.0007887200000001</v>
      </c>
      <c r="M2303" s="110">
        <f t="shared" si="1084"/>
        <v>1.0023680500000001</v>
      </c>
      <c r="N2303" s="110">
        <f t="shared" si="1079"/>
        <v>1.4674843829885518</v>
      </c>
      <c r="O2303" s="103">
        <f t="shared" si="1083"/>
        <v>1.46864181</v>
      </c>
      <c r="P2303" s="103">
        <f t="shared" si="1063"/>
        <v>36.071160319999997</v>
      </c>
      <c r="Q2303" s="11">
        <f t="shared" si="1078"/>
        <v>0</v>
      </c>
      <c r="R2303" s="7">
        <f t="shared" si="1071"/>
        <v>0</v>
      </c>
      <c r="S2303" s="8">
        <f t="shared" si="1064"/>
        <v>0</v>
      </c>
      <c r="T2303" s="113">
        <f t="shared" si="1072"/>
        <v>0.1047</v>
      </c>
      <c r="U2303" s="111">
        <f t="shared" si="1080"/>
        <v>7</v>
      </c>
      <c r="V2303" s="111">
        <v>252</v>
      </c>
      <c r="W2303" s="110">
        <f t="shared" si="1065"/>
        <v>1.0027697680000001</v>
      </c>
      <c r="X2303" s="103">
        <f t="shared" si="1066"/>
        <v>9.9908739999999996E-2</v>
      </c>
      <c r="Y2303" s="8">
        <f t="shared" si="1073"/>
        <v>0</v>
      </c>
      <c r="Z2303" s="114" t="str">
        <f t="shared" si="1076"/>
        <v>A+J=</v>
      </c>
      <c r="AA2303" s="108">
        <f t="shared" si="1077"/>
        <v>46588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>
        <f t="shared" si="1067"/>
        <v>46569</v>
      </c>
      <c r="B2304" s="103">
        <f t="shared" si="1060"/>
        <v>36.18944029</v>
      </c>
      <c r="C2304" s="103">
        <f t="shared" si="1074"/>
        <v>24.560897069999999</v>
      </c>
      <c r="D2304" s="104">
        <f t="shared" si="1068"/>
        <v>1209.432</v>
      </c>
      <c r="E2304" s="105">
        <f t="shared" si="1081"/>
        <v>1212.296</v>
      </c>
      <c r="F2304" s="106">
        <f t="shared" si="1082"/>
        <v>46528</v>
      </c>
      <c r="G2304" s="107">
        <f t="shared" si="1061"/>
        <v>2.3680537640811128E-3</v>
      </c>
      <c r="H2304" s="108">
        <f t="shared" si="1075"/>
        <v>46588</v>
      </c>
      <c r="I2304" s="108">
        <f t="shared" si="1062"/>
        <v>46588</v>
      </c>
      <c r="J2304" s="109">
        <f t="shared" si="1069"/>
        <v>21</v>
      </c>
      <c r="K2304" s="109">
        <f t="shared" si="1085"/>
        <v>8</v>
      </c>
      <c r="L2304" s="8">
        <f t="shared" si="1070"/>
        <v>1.00090145</v>
      </c>
      <c r="M2304" s="110">
        <f t="shared" si="1084"/>
        <v>1.0023680500000001</v>
      </c>
      <c r="N2304" s="110">
        <f t="shared" si="1079"/>
        <v>1.4674843829885518</v>
      </c>
      <c r="O2304" s="103">
        <f t="shared" si="1083"/>
        <v>1.4688072400000001</v>
      </c>
      <c r="P2304" s="103">
        <f t="shared" si="1063"/>
        <v>36.075223430000001</v>
      </c>
      <c r="Q2304" s="11">
        <f t="shared" si="1078"/>
        <v>0</v>
      </c>
      <c r="R2304" s="7">
        <f t="shared" si="1071"/>
        <v>0</v>
      </c>
      <c r="S2304" s="8">
        <f t="shared" si="1064"/>
        <v>0</v>
      </c>
      <c r="T2304" s="113">
        <f t="shared" si="1072"/>
        <v>0.1047</v>
      </c>
      <c r="U2304" s="111">
        <f t="shared" si="1080"/>
        <v>8</v>
      </c>
      <c r="V2304" s="111">
        <v>252</v>
      </c>
      <c r="W2304" s="110">
        <f t="shared" si="1065"/>
        <v>1.003166075</v>
      </c>
      <c r="X2304" s="103">
        <f t="shared" si="1066"/>
        <v>0.11421686</v>
      </c>
      <c r="Y2304" s="8">
        <f t="shared" si="1073"/>
        <v>0</v>
      </c>
      <c r="Z2304" s="114" t="str">
        <f t="shared" si="1076"/>
        <v>A+J=</v>
      </c>
      <c r="AA2304" s="108">
        <f t="shared" si="1077"/>
        <v>46588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>
        <f t="shared" si="1067"/>
        <v>46570</v>
      </c>
      <c r="B2305" s="103">
        <f t="shared" si="1060"/>
        <v>36.207820860000005</v>
      </c>
      <c r="C2305" s="103">
        <f t="shared" si="1074"/>
        <v>24.560897069999999</v>
      </c>
      <c r="D2305" s="104">
        <f t="shared" si="1068"/>
        <v>1209.432</v>
      </c>
      <c r="E2305" s="105">
        <f t="shared" si="1081"/>
        <v>1212.296</v>
      </c>
      <c r="F2305" s="106">
        <f t="shared" si="1082"/>
        <v>46528</v>
      </c>
      <c r="G2305" s="107">
        <f t="shared" si="1061"/>
        <v>2.3680537640811128E-3</v>
      </c>
      <c r="H2305" s="108">
        <f t="shared" si="1075"/>
        <v>46588</v>
      </c>
      <c r="I2305" s="108">
        <f t="shared" si="1062"/>
        <v>46588</v>
      </c>
      <c r="J2305" s="109">
        <f t="shared" si="1069"/>
        <v>21</v>
      </c>
      <c r="K2305" s="109">
        <f t="shared" si="1085"/>
        <v>9</v>
      </c>
      <c r="L2305" s="8">
        <f t="shared" si="1070"/>
        <v>1.00101419</v>
      </c>
      <c r="M2305" s="110">
        <f t="shared" si="1084"/>
        <v>1.0023680500000001</v>
      </c>
      <c r="N2305" s="110">
        <f t="shared" si="1079"/>
        <v>1.4674843829885518</v>
      </c>
      <c r="O2305" s="103">
        <f t="shared" si="1083"/>
        <v>1.46897269</v>
      </c>
      <c r="P2305" s="103">
        <f t="shared" si="1063"/>
        <v>36.079287030000003</v>
      </c>
      <c r="Q2305" s="11">
        <f t="shared" si="1078"/>
        <v>0</v>
      </c>
      <c r="R2305" s="7">
        <f t="shared" si="1071"/>
        <v>0</v>
      </c>
      <c r="S2305" s="8">
        <f t="shared" si="1064"/>
        <v>0</v>
      </c>
      <c r="T2305" s="113">
        <f t="shared" si="1072"/>
        <v>0.1047</v>
      </c>
      <c r="U2305" s="111">
        <f t="shared" si="1080"/>
        <v>9</v>
      </c>
      <c r="V2305" s="111">
        <v>252</v>
      </c>
      <c r="W2305" s="110">
        <f t="shared" si="1065"/>
        <v>1.0035625379999999</v>
      </c>
      <c r="X2305" s="103">
        <f t="shared" si="1066"/>
        <v>0.12853382999999999</v>
      </c>
      <c r="Y2305" s="8">
        <f t="shared" si="1073"/>
        <v>0</v>
      </c>
      <c r="Z2305" s="114" t="str">
        <f t="shared" si="1076"/>
        <v>A+J=</v>
      </c>
      <c r="AA2305" s="108">
        <f t="shared" si="1077"/>
        <v>46588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>
        <f t="shared" si="1067"/>
        <v>46571</v>
      </c>
      <c r="B2306" s="103">
        <f t="shared" si="1060"/>
        <v>36.226210309999999</v>
      </c>
      <c r="C2306" s="103">
        <f t="shared" si="1074"/>
        <v>24.560897069999999</v>
      </c>
      <c r="D2306" s="104">
        <f t="shared" si="1068"/>
        <v>1209.432</v>
      </c>
      <c r="E2306" s="105">
        <f t="shared" si="1081"/>
        <v>1212.296</v>
      </c>
      <c r="F2306" s="106">
        <f t="shared" si="1082"/>
        <v>46528</v>
      </c>
      <c r="G2306" s="107">
        <f t="shared" si="1061"/>
        <v>2.3680537640811128E-3</v>
      </c>
      <c r="H2306" s="108">
        <f t="shared" si="1075"/>
        <v>46588</v>
      </c>
      <c r="I2306" s="108">
        <f t="shared" si="1062"/>
        <v>46588</v>
      </c>
      <c r="J2306" s="109">
        <f t="shared" si="1069"/>
        <v>21</v>
      </c>
      <c r="K2306" s="109">
        <f t="shared" si="1085"/>
        <v>10</v>
      </c>
      <c r="L2306" s="8">
        <f t="shared" si="1070"/>
        <v>1.00112694</v>
      </c>
      <c r="M2306" s="110">
        <f t="shared" si="1084"/>
        <v>1.0023680500000001</v>
      </c>
      <c r="N2306" s="110">
        <f t="shared" si="1079"/>
        <v>1.4674843829885518</v>
      </c>
      <c r="O2306" s="103">
        <f t="shared" si="1083"/>
        <v>1.4691381400000001</v>
      </c>
      <c r="P2306" s="103">
        <f t="shared" si="1063"/>
        <v>36.083350629999998</v>
      </c>
      <c r="Q2306" s="11">
        <f t="shared" si="1078"/>
        <v>0</v>
      </c>
      <c r="R2306" s="7">
        <f t="shared" si="1071"/>
        <v>0</v>
      </c>
      <c r="S2306" s="8">
        <f t="shared" si="1064"/>
        <v>0</v>
      </c>
      <c r="T2306" s="113">
        <f t="shared" si="1072"/>
        <v>0.1047</v>
      </c>
      <c r="U2306" s="111">
        <f t="shared" si="1080"/>
        <v>10</v>
      </c>
      <c r="V2306" s="111">
        <v>252</v>
      </c>
      <c r="W2306" s="110">
        <f t="shared" si="1065"/>
        <v>1.003959158</v>
      </c>
      <c r="X2306" s="103">
        <f t="shared" si="1066"/>
        <v>0.14285967999999999</v>
      </c>
      <c r="Y2306" s="8">
        <f t="shared" si="1073"/>
        <v>0</v>
      </c>
      <c r="Z2306" s="114" t="str">
        <f t="shared" si="1076"/>
        <v>A+J=</v>
      </c>
      <c r="AA2306" s="108">
        <f t="shared" si="1077"/>
        <v>46588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>
        <f t="shared" si="1067"/>
        <v>46572</v>
      </c>
      <c r="B2307" s="103">
        <f t="shared" si="1060"/>
        <v>36.226210309999999</v>
      </c>
      <c r="C2307" s="103">
        <f t="shared" si="1074"/>
        <v>24.560897069999999</v>
      </c>
      <c r="D2307" s="104">
        <f t="shared" si="1068"/>
        <v>1209.432</v>
      </c>
      <c r="E2307" s="105">
        <f t="shared" si="1081"/>
        <v>1212.296</v>
      </c>
      <c r="F2307" s="106">
        <f t="shared" si="1082"/>
        <v>46528</v>
      </c>
      <c r="G2307" s="107">
        <f t="shared" si="1061"/>
        <v>2.3680537640811128E-3</v>
      </c>
      <c r="H2307" s="108">
        <f t="shared" si="1075"/>
        <v>46588</v>
      </c>
      <c r="I2307" s="108">
        <f t="shared" si="1062"/>
        <v>46588</v>
      </c>
      <c r="J2307" s="109">
        <f t="shared" si="1069"/>
        <v>21</v>
      </c>
      <c r="K2307" s="109">
        <f t="shared" si="1085"/>
        <v>10</v>
      </c>
      <c r="L2307" s="8">
        <f t="shared" si="1070"/>
        <v>1.00112694</v>
      </c>
      <c r="M2307" s="110">
        <f t="shared" si="1084"/>
        <v>1.0023680500000001</v>
      </c>
      <c r="N2307" s="110">
        <f t="shared" si="1079"/>
        <v>1.4674843829885518</v>
      </c>
      <c r="O2307" s="103">
        <f t="shared" si="1083"/>
        <v>1.4691381400000001</v>
      </c>
      <c r="P2307" s="103">
        <f t="shared" si="1063"/>
        <v>36.083350629999998</v>
      </c>
      <c r="Q2307" s="11">
        <f t="shared" si="1078"/>
        <v>0</v>
      </c>
      <c r="R2307" s="7">
        <f t="shared" si="1071"/>
        <v>0</v>
      </c>
      <c r="S2307" s="8">
        <f t="shared" si="1064"/>
        <v>0</v>
      </c>
      <c r="T2307" s="113">
        <f t="shared" si="1072"/>
        <v>0.1047</v>
      </c>
      <c r="U2307" s="111">
        <f t="shared" si="1080"/>
        <v>10</v>
      </c>
      <c r="V2307" s="111">
        <v>252</v>
      </c>
      <c r="W2307" s="110">
        <f t="shared" si="1065"/>
        <v>1.003959158</v>
      </c>
      <c r="X2307" s="103">
        <f t="shared" si="1066"/>
        <v>0.14285967999999999</v>
      </c>
      <c r="Y2307" s="8">
        <f t="shared" si="1073"/>
        <v>0</v>
      </c>
      <c r="Z2307" s="114" t="str">
        <f t="shared" si="1076"/>
        <v>A+J=</v>
      </c>
      <c r="AA2307" s="108">
        <f t="shared" si="1077"/>
        <v>46588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>
        <f t="shared" si="1067"/>
        <v>46573</v>
      </c>
      <c r="B2308" s="103">
        <f t="shared" si="1060"/>
        <v>36.226210309999999</v>
      </c>
      <c r="C2308" s="103">
        <f t="shared" si="1074"/>
        <v>24.560897069999999</v>
      </c>
      <c r="D2308" s="104">
        <f t="shared" si="1068"/>
        <v>1209.432</v>
      </c>
      <c r="E2308" s="105">
        <f t="shared" si="1081"/>
        <v>1212.296</v>
      </c>
      <c r="F2308" s="106">
        <f t="shared" si="1082"/>
        <v>46528</v>
      </c>
      <c r="G2308" s="107">
        <f t="shared" si="1061"/>
        <v>2.3680537640811128E-3</v>
      </c>
      <c r="H2308" s="108">
        <f t="shared" si="1075"/>
        <v>46588</v>
      </c>
      <c r="I2308" s="108">
        <f t="shared" si="1062"/>
        <v>46588</v>
      </c>
      <c r="J2308" s="109">
        <f t="shared" si="1069"/>
        <v>21</v>
      </c>
      <c r="K2308" s="109">
        <f t="shared" si="1085"/>
        <v>10</v>
      </c>
      <c r="L2308" s="8">
        <f t="shared" si="1070"/>
        <v>1.00112694</v>
      </c>
      <c r="M2308" s="110">
        <f t="shared" si="1084"/>
        <v>1.0023680500000001</v>
      </c>
      <c r="N2308" s="110">
        <f t="shared" si="1079"/>
        <v>1.4674843829885518</v>
      </c>
      <c r="O2308" s="103">
        <f t="shared" si="1083"/>
        <v>1.4691381400000001</v>
      </c>
      <c r="P2308" s="103">
        <f t="shared" si="1063"/>
        <v>36.083350629999998</v>
      </c>
      <c r="Q2308" s="11">
        <f t="shared" si="1078"/>
        <v>0</v>
      </c>
      <c r="R2308" s="7">
        <f t="shared" si="1071"/>
        <v>0</v>
      </c>
      <c r="S2308" s="8">
        <f t="shared" si="1064"/>
        <v>0</v>
      </c>
      <c r="T2308" s="113">
        <f t="shared" si="1072"/>
        <v>0.1047</v>
      </c>
      <c r="U2308" s="111">
        <f t="shared" si="1080"/>
        <v>10</v>
      </c>
      <c r="V2308" s="111">
        <v>252</v>
      </c>
      <c r="W2308" s="110">
        <f t="shared" si="1065"/>
        <v>1.003959158</v>
      </c>
      <c r="X2308" s="103">
        <f t="shared" si="1066"/>
        <v>0.14285967999999999</v>
      </c>
      <c r="Y2308" s="8">
        <f t="shared" si="1073"/>
        <v>0</v>
      </c>
      <c r="Z2308" s="114" t="str">
        <f t="shared" si="1076"/>
        <v>A+J=</v>
      </c>
      <c r="AA2308" s="108">
        <f t="shared" si="1077"/>
        <v>46588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>
        <f t="shared" si="1067"/>
        <v>46574</v>
      </c>
      <c r="B2309" s="103">
        <f t="shared" si="1060"/>
        <v>36.244609649999994</v>
      </c>
      <c r="C2309" s="103">
        <f t="shared" si="1074"/>
        <v>24.560897069999999</v>
      </c>
      <c r="D2309" s="104">
        <f t="shared" si="1068"/>
        <v>1209.432</v>
      </c>
      <c r="E2309" s="105">
        <f t="shared" si="1081"/>
        <v>1212.296</v>
      </c>
      <c r="F2309" s="106">
        <f t="shared" si="1082"/>
        <v>46528</v>
      </c>
      <c r="G2309" s="107">
        <f t="shared" si="1061"/>
        <v>2.3680537640811128E-3</v>
      </c>
      <c r="H2309" s="108">
        <f t="shared" si="1075"/>
        <v>46588</v>
      </c>
      <c r="I2309" s="108">
        <f t="shared" si="1062"/>
        <v>46588</v>
      </c>
      <c r="J2309" s="109">
        <f t="shared" si="1069"/>
        <v>21</v>
      </c>
      <c r="K2309" s="109">
        <f t="shared" si="1085"/>
        <v>11</v>
      </c>
      <c r="L2309" s="8">
        <f t="shared" si="1070"/>
        <v>1.0012397099999999</v>
      </c>
      <c r="M2309" s="110">
        <f t="shared" si="1084"/>
        <v>1.0023680500000001</v>
      </c>
      <c r="N2309" s="110">
        <f t="shared" si="1079"/>
        <v>1.4674843829885518</v>
      </c>
      <c r="O2309" s="103">
        <f t="shared" si="1083"/>
        <v>1.46930363</v>
      </c>
      <c r="P2309" s="103">
        <f t="shared" si="1063"/>
        <v>36.087415219999997</v>
      </c>
      <c r="Q2309" s="11">
        <f t="shared" si="1078"/>
        <v>0</v>
      </c>
      <c r="R2309" s="7">
        <f t="shared" si="1071"/>
        <v>0</v>
      </c>
      <c r="S2309" s="8">
        <f t="shared" si="1064"/>
        <v>0</v>
      </c>
      <c r="T2309" s="113">
        <f t="shared" si="1072"/>
        <v>0.1047</v>
      </c>
      <c r="U2309" s="111">
        <f t="shared" si="1080"/>
        <v>11</v>
      </c>
      <c r="V2309" s="111">
        <v>252</v>
      </c>
      <c r="W2309" s="110">
        <f t="shared" si="1065"/>
        <v>1.004355935</v>
      </c>
      <c r="X2309" s="103">
        <f t="shared" si="1066"/>
        <v>0.15719443</v>
      </c>
      <c r="Y2309" s="8">
        <f t="shared" si="1073"/>
        <v>0</v>
      </c>
      <c r="Z2309" s="114" t="str">
        <f t="shared" si="1076"/>
        <v>A+J=</v>
      </c>
      <c r="AA2309" s="108">
        <f t="shared" si="1077"/>
        <v>46588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>
        <f t="shared" si="1067"/>
        <v>46575</v>
      </c>
      <c r="B2310" s="103">
        <f t="shared" si="1060"/>
        <v>36.263017869999999</v>
      </c>
      <c r="C2310" s="103">
        <f t="shared" si="1074"/>
        <v>24.560897069999999</v>
      </c>
      <c r="D2310" s="104">
        <f t="shared" si="1068"/>
        <v>1209.432</v>
      </c>
      <c r="E2310" s="105">
        <f t="shared" si="1081"/>
        <v>1212.296</v>
      </c>
      <c r="F2310" s="106">
        <f t="shared" si="1082"/>
        <v>46528</v>
      </c>
      <c r="G2310" s="107">
        <f t="shared" si="1061"/>
        <v>2.3680537640811128E-3</v>
      </c>
      <c r="H2310" s="108">
        <f t="shared" si="1075"/>
        <v>46588</v>
      </c>
      <c r="I2310" s="108">
        <f t="shared" si="1062"/>
        <v>46588</v>
      </c>
      <c r="J2310" s="109">
        <f t="shared" si="1069"/>
        <v>21</v>
      </c>
      <c r="K2310" s="109">
        <f t="shared" si="1085"/>
        <v>12</v>
      </c>
      <c r="L2310" s="8">
        <f t="shared" si="1070"/>
        <v>1.00135248</v>
      </c>
      <c r="M2310" s="110">
        <f t="shared" si="1084"/>
        <v>1.0023680500000001</v>
      </c>
      <c r="N2310" s="110">
        <f t="shared" si="1079"/>
        <v>1.4674843829885518</v>
      </c>
      <c r="O2310" s="103">
        <f t="shared" si="1083"/>
        <v>1.4694691200000001</v>
      </c>
      <c r="P2310" s="103">
        <f t="shared" si="1063"/>
        <v>36.091479800000002</v>
      </c>
      <c r="Q2310" s="11">
        <f t="shared" si="1078"/>
        <v>0</v>
      </c>
      <c r="R2310" s="7">
        <f t="shared" si="1071"/>
        <v>0</v>
      </c>
      <c r="S2310" s="8">
        <f t="shared" si="1064"/>
        <v>0</v>
      </c>
      <c r="T2310" s="113">
        <f t="shared" si="1072"/>
        <v>0.1047</v>
      </c>
      <c r="U2310" s="111">
        <f t="shared" si="1080"/>
        <v>12</v>
      </c>
      <c r="V2310" s="111">
        <v>252</v>
      </c>
      <c r="W2310" s="110">
        <f t="shared" si="1065"/>
        <v>1.004752869</v>
      </c>
      <c r="X2310" s="103">
        <f t="shared" si="1066"/>
        <v>0.17153806999999999</v>
      </c>
      <c r="Y2310" s="8">
        <f t="shared" si="1073"/>
        <v>0</v>
      </c>
      <c r="Z2310" s="114" t="str">
        <f t="shared" si="1076"/>
        <v>A+J=</v>
      </c>
      <c r="AA2310" s="108">
        <f t="shared" si="1077"/>
        <v>46588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>
        <f t="shared" si="1067"/>
        <v>46576</v>
      </c>
      <c r="B2311" s="103">
        <f t="shared" si="1060"/>
        <v>36.281435729999998</v>
      </c>
      <c r="C2311" s="103">
        <f t="shared" si="1074"/>
        <v>24.560897069999999</v>
      </c>
      <c r="D2311" s="104">
        <f t="shared" si="1068"/>
        <v>1209.432</v>
      </c>
      <c r="E2311" s="105">
        <f t="shared" si="1081"/>
        <v>1212.296</v>
      </c>
      <c r="F2311" s="106">
        <f t="shared" si="1082"/>
        <v>46528</v>
      </c>
      <c r="G2311" s="107">
        <f t="shared" si="1061"/>
        <v>2.3680537640811128E-3</v>
      </c>
      <c r="H2311" s="108">
        <f t="shared" si="1075"/>
        <v>46588</v>
      </c>
      <c r="I2311" s="108">
        <f t="shared" si="1062"/>
        <v>46588</v>
      </c>
      <c r="J2311" s="109">
        <f t="shared" si="1069"/>
        <v>21</v>
      </c>
      <c r="K2311" s="109">
        <f t="shared" si="1085"/>
        <v>13</v>
      </c>
      <c r="L2311" s="8">
        <f t="shared" si="1070"/>
        <v>1.00146527</v>
      </c>
      <c r="M2311" s="110">
        <f t="shared" si="1084"/>
        <v>1.0023680500000001</v>
      </c>
      <c r="N2311" s="110">
        <f t="shared" si="1079"/>
        <v>1.4674843829885518</v>
      </c>
      <c r="O2311" s="103">
        <f t="shared" si="1083"/>
        <v>1.46963464</v>
      </c>
      <c r="P2311" s="103">
        <f t="shared" si="1063"/>
        <v>36.095545119999997</v>
      </c>
      <c r="Q2311" s="11">
        <f t="shared" si="1078"/>
        <v>0</v>
      </c>
      <c r="R2311" s="7">
        <f t="shared" si="1071"/>
        <v>0</v>
      </c>
      <c r="S2311" s="8">
        <f t="shared" si="1064"/>
        <v>0</v>
      </c>
      <c r="T2311" s="113">
        <f t="shared" si="1072"/>
        <v>0.1047</v>
      </c>
      <c r="U2311" s="111">
        <f t="shared" si="1080"/>
        <v>13</v>
      </c>
      <c r="V2311" s="111">
        <v>252</v>
      </c>
      <c r="W2311" s="110">
        <f t="shared" si="1065"/>
        <v>1.00514996</v>
      </c>
      <c r="X2311" s="103">
        <f t="shared" si="1066"/>
        <v>0.18589061000000001</v>
      </c>
      <c r="Y2311" s="8">
        <f t="shared" si="1073"/>
        <v>0</v>
      </c>
      <c r="Z2311" s="114" t="str">
        <f t="shared" si="1076"/>
        <v>A+J=</v>
      </c>
      <c r="AA2311" s="108">
        <f t="shared" si="1077"/>
        <v>46588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>
        <f t="shared" si="1067"/>
        <v>46577</v>
      </c>
      <c r="B2312" s="103">
        <f t="shared" si="1060"/>
        <v>36.299863189999996</v>
      </c>
      <c r="C2312" s="103">
        <f t="shared" si="1074"/>
        <v>24.560897069999999</v>
      </c>
      <c r="D2312" s="104">
        <f t="shared" si="1068"/>
        <v>1209.432</v>
      </c>
      <c r="E2312" s="105">
        <f t="shared" si="1081"/>
        <v>1212.296</v>
      </c>
      <c r="F2312" s="106">
        <f t="shared" si="1082"/>
        <v>46528</v>
      </c>
      <c r="G2312" s="107">
        <f t="shared" si="1061"/>
        <v>2.3680537640811128E-3</v>
      </c>
      <c r="H2312" s="108">
        <f t="shared" si="1075"/>
        <v>46588</v>
      </c>
      <c r="I2312" s="108">
        <f t="shared" si="1062"/>
        <v>46588</v>
      </c>
      <c r="J2312" s="109">
        <f t="shared" si="1069"/>
        <v>21</v>
      </c>
      <c r="K2312" s="109">
        <f t="shared" si="1085"/>
        <v>14</v>
      </c>
      <c r="L2312" s="8">
        <f t="shared" si="1070"/>
        <v>1.00157808</v>
      </c>
      <c r="M2312" s="110">
        <f t="shared" si="1084"/>
        <v>1.0023680500000001</v>
      </c>
      <c r="N2312" s="110">
        <f t="shared" si="1079"/>
        <v>1.4674843829885518</v>
      </c>
      <c r="O2312" s="103">
        <f t="shared" si="1083"/>
        <v>1.46980019</v>
      </c>
      <c r="P2312" s="103">
        <f t="shared" si="1063"/>
        <v>36.099611179999997</v>
      </c>
      <c r="Q2312" s="11">
        <f t="shared" si="1078"/>
        <v>0</v>
      </c>
      <c r="R2312" s="7">
        <f t="shared" si="1071"/>
        <v>0</v>
      </c>
      <c r="S2312" s="8">
        <f t="shared" si="1064"/>
        <v>0</v>
      </c>
      <c r="T2312" s="113">
        <f t="shared" si="1072"/>
        <v>0.1047</v>
      </c>
      <c r="U2312" s="111">
        <f t="shared" si="1080"/>
        <v>14</v>
      </c>
      <c r="V2312" s="111">
        <v>252</v>
      </c>
      <c r="W2312" s="110">
        <f t="shared" si="1065"/>
        <v>1.005547207</v>
      </c>
      <c r="X2312" s="103">
        <f t="shared" si="1066"/>
        <v>0.20025201000000001</v>
      </c>
      <c r="Y2312" s="8">
        <f t="shared" si="1073"/>
        <v>0</v>
      </c>
      <c r="Z2312" s="114" t="str">
        <f t="shared" si="1076"/>
        <v>A+J=</v>
      </c>
      <c r="AA2312" s="108">
        <f t="shared" si="1077"/>
        <v>46588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>
        <f t="shared" si="1067"/>
        <v>46578</v>
      </c>
      <c r="B2313" s="103">
        <f t="shared" si="1060"/>
        <v>36.318299339999996</v>
      </c>
      <c r="C2313" s="103">
        <f t="shared" si="1074"/>
        <v>24.560897069999999</v>
      </c>
      <c r="D2313" s="104">
        <f t="shared" si="1068"/>
        <v>1209.432</v>
      </c>
      <c r="E2313" s="105">
        <f t="shared" si="1081"/>
        <v>1212.296</v>
      </c>
      <c r="F2313" s="106">
        <f t="shared" si="1082"/>
        <v>46528</v>
      </c>
      <c r="G2313" s="107">
        <f t="shared" si="1061"/>
        <v>2.3680537640811128E-3</v>
      </c>
      <c r="H2313" s="108">
        <f t="shared" si="1075"/>
        <v>46588</v>
      </c>
      <c r="I2313" s="108">
        <f t="shared" si="1062"/>
        <v>46588</v>
      </c>
      <c r="J2313" s="109">
        <f t="shared" si="1069"/>
        <v>21</v>
      </c>
      <c r="K2313" s="109">
        <f t="shared" si="1085"/>
        <v>15</v>
      </c>
      <c r="L2313" s="8">
        <f t="shared" si="1070"/>
        <v>1.0016908899999999</v>
      </c>
      <c r="M2313" s="110">
        <f t="shared" si="1084"/>
        <v>1.0023680500000001</v>
      </c>
      <c r="N2313" s="110">
        <f t="shared" si="1079"/>
        <v>1.4674843829885518</v>
      </c>
      <c r="O2313" s="103">
        <f t="shared" si="1083"/>
        <v>1.46996573</v>
      </c>
      <c r="P2313" s="103">
        <f t="shared" si="1063"/>
        <v>36.103676989999997</v>
      </c>
      <c r="Q2313" s="11">
        <f t="shared" si="1078"/>
        <v>0</v>
      </c>
      <c r="R2313" s="7">
        <f t="shared" si="1071"/>
        <v>0</v>
      </c>
      <c r="S2313" s="8">
        <f t="shared" si="1064"/>
        <v>0</v>
      </c>
      <c r="T2313" s="113">
        <f t="shared" si="1072"/>
        <v>0.1047</v>
      </c>
      <c r="U2313" s="111">
        <f t="shared" si="1080"/>
        <v>15</v>
      </c>
      <c r="V2313" s="111">
        <v>252</v>
      </c>
      <c r="W2313" s="110">
        <f t="shared" si="1065"/>
        <v>1.005944612</v>
      </c>
      <c r="X2313" s="103">
        <f t="shared" si="1066"/>
        <v>0.21462234999999999</v>
      </c>
      <c r="Y2313" s="8">
        <f t="shared" si="1073"/>
        <v>0</v>
      </c>
      <c r="Z2313" s="114" t="str">
        <f t="shared" si="1076"/>
        <v>A+J=</v>
      </c>
      <c r="AA2313" s="108">
        <f t="shared" si="1077"/>
        <v>46588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>
        <f t="shared" si="1067"/>
        <v>46579</v>
      </c>
      <c r="B2314" s="103">
        <f t="shared" ref="B2314:B2377" si="1086">(P2314+X2314)</f>
        <v>36.318299339999996</v>
      </c>
      <c r="C2314" s="103">
        <f t="shared" si="1074"/>
        <v>24.560897069999999</v>
      </c>
      <c r="D2314" s="104">
        <f t="shared" si="1068"/>
        <v>1209.432</v>
      </c>
      <c r="E2314" s="105">
        <f t="shared" si="1081"/>
        <v>1212.296</v>
      </c>
      <c r="F2314" s="106">
        <f t="shared" si="1082"/>
        <v>46528</v>
      </c>
      <c r="G2314" s="107">
        <f t="shared" ref="G2314:G2377" si="1087">(E2314/D2314)-1</f>
        <v>2.3680537640811128E-3</v>
      </c>
      <c r="H2314" s="108">
        <f t="shared" si="1075"/>
        <v>46588</v>
      </c>
      <c r="I2314" s="108">
        <f t="shared" ref="I2314:I2377" si="1088">IF(A2314&gt;I2313,H2314,I2313)</f>
        <v>46588</v>
      </c>
      <c r="J2314" s="109">
        <f t="shared" si="1069"/>
        <v>21</v>
      </c>
      <c r="K2314" s="109">
        <f t="shared" si="1085"/>
        <v>15</v>
      </c>
      <c r="L2314" s="8">
        <f t="shared" si="1070"/>
        <v>1.0016908899999999</v>
      </c>
      <c r="M2314" s="110">
        <f t="shared" si="1084"/>
        <v>1.0023680500000001</v>
      </c>
      <c r="N2314" s="110">
        <f t="shared" si="1079"/>
        <v>1.4674843829885518</v>
      </c>
      <c r="O2314" s="103">
        <f t="shared" si="1083"/>
        <v>1.46996573</v>
      </c>
      <c r="P2314" s="103">
        <f t="shared" ref="P2314:P2377" si="1089">TRUNC(C2314*O2314,8)</f>
        <v>36.103676989999997</v>
      </c>
      <c r="Q2314" s="11">
        <f t="shared" si="1078"/>
        <v>0</v>
      </c>
      <c r="R2314" s="7">
        <f t="shared" si="1071"/>
        <v>0</v>
      </c>
      <c r="S2314" s="8">
        <f t="shared" ref="S2314:S2377" si="1090">IF(R2314&gt;0,TRUNC(R2314*P2314,8),0)</f>
        <v>0</v>
      </c>
      <c r="T2314" s="113">
        <f t="shared" si="1072"/>
        <v>0.1047</v>
      </c>
      <c r="U2314" s="111">
        <f t="shared" si="1080"/>
        <v>15</v>
      </c>
      <c r="V2314" s="111">
        <v>252</v>
      </c>
      <c r="W2314" s="110">
        <f t="shared" ref="W2314:W2377" si="1091">ROUND((1+T2314)^TRUNC((U2314/V2314),9),9)</f>
        <v>1.005944612</v>
      </c>
      <c r="X2314" s="103">
        <f t="shared" ref="X2314:X2377" si="1092">TRUNC((P2314*(W2314-1)),8)</f>
        <v>0.21462234999999999</v>
      </c>
      <c r="Y2314" s="8">
        <f t="shared" si="1073"/>
        <v>0</v>
      </c>
      <c r="Z2314" s="114" t="str">
        <f t="shared" si="1076"/>
        <v>A+J=</v>
      </c>
      <c r="AA2314" s="108">
        <f t="shared" si="1077"/>
        <v>46588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>
        <f t="shared" ref="A2315:A2378" si="1093">(A2314+1)</f>
        <v>46580</v>
      </c>
      <c r="B2315" s="103">
        <f t="shared" si="1086"/>
        <v>36.318299339999996</v>
      </c>
      <c r="C2315" s="103">
        <f t="shared" si="1074"/>
        <v>24.560897069999999</v>
      </c>
      <c r="D2315" s="104">
        <f t="shared" ref="D2315:D2378" si="1094">IF(E2315=E2314,D2314,E2314)</f>
        <v>1209.432</v>
      </c>
      <c r="E2315" s="105">
        <f t="shared" si="1081"/>
        <v>1212.296</v>
      </c>
      <c r="F2315" s="106">
        <f t="shared" si="1082"/>
        <v>46528</v>
      </c>
      <c r="G2315" s="107">
        <f t="shared" si="1087"/>
        <v>2.3680537640811128E-3</v>
      </c>
      <c r="H2315" s="108">
        <f t="shared" si="1075"/>
        <v>46588</v>
      </c>
      <c r="I2315" s="108">
        <f t="shared" si="1088"/>
        <v>46588</v>
      </c>
      <c r="J2315" s="109">
        <f t="shared" ref="J2315:J2378" si="1095">IF(I2315=I2314,J2314,NETWORKDAYS(I2314,I2315,$AD$171:$AD$502)-1)</f>
        <v>21</v>
      </c>
      <c r="K2315" s="109">
        <f t="shared" si="1085"/>
        <v>15</v>
      </c>
      <c r="L2315" s="8">
        <f t="shared" ref="L2315:L2378" si="1096">IF(E2315&lt;D2315,1,TRUNC((E2315/D2315)^TRUNC((K2315/J2315),9),8))</f>
        <v>1.0016908899999999</v>
      </c>
      <c r="M2315" s="110">
        <f t="shared" si="1084"/>
        <v>1.0023680500000001</v>
      </c>
      <c r="N2315" s="110">
        <f t="shared" si="1079"/>
        <v>1.4674843829885518</v>
      </c>
      <c r="O2315" s="103">
        <f t="shared" si="1083"/>
        <v>1.46996573</v>
      </c>
      <c r="P2315" s="103">
        <f t="shared" si="1089"/>
        <v>36.103676989999997</v>
      </c>
      <c r="Q2315" s="11">
        <f t="shared" si="1078"/>
        <v>0</v>
      </c>
      <c r="R2315" s="7">
        <f t="shared" ref="R2315:R2378" si="1097">IF(Q2315&gt;0,VLOOKUP($A2315,$AD$10:$AI$165,6),0)</f>
        <v>0</v>
      </c>
      <c r="S2315" s="8">
        <f t="shared" si="1090"/>
        <v>0</v>
      </c>
      <c r="T2315" s="113">
        <f t="shared" ref="T2315:T2378" si="1098">(T2314)</f>
        <v>0.1047</v>
      </c>
      <c r="U2315" s="111">
        <f t="shared" si="1080"/>
        <v>15</v>
      </c>
      <c r="V2315" s="111">
        <v>252</v>
      </c>
      <c r="W2315" s="110">
        <f t="shared" si="1091"/>
        <v>1.005944612</v>
      </c>
      <c r="X2315" s="103">
        <f t="shared" si="1092"/>
        <v>0.21462234999999999</v>
      </c>
      <c r="Y2315" s="8">
        <f t="shared" ref="Y2315:Y2378" si="1099">IF(Z2315="INCORPJ=",0,IF(Q2315&gt;0,S2315+X2315,0))</f>
        <v>0</v>
      </c>
      <c r="Z2315" s="114" t="str">
        <f t="shared" si="1076"/>
        <v>A+J=</v>
      </c>
      <c r="AA2315" s="108">
        <f t="shared" si="1077"/>
        <v>46588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>
        <f t="shared" si="1093"/>
        <v>46581</v>
      </c>
      <c r="B2316" s="103">
        <f t="shared" si="1086"/>
        <v>36.336745329999999</v>
      </c>
      <c r="C2316" s="103">
        <f t="shared" ref="C2316:C2379" si="1100">TRUNC(IF(Q2315&gt;0,VLOOKUP(A2315,$AD$12:$AE$165,2),C2315),8)</f>
        <v>24.560897069999999</v>
      </c>
      <c r="D2316" s="104">
        <f t="shared" si="1094"/>
        <v>1209.432</v>
      </c>
      <c r="E2316" s="105">
        <f t="shared" si="1081"/>
        <v>1212.296</v>
      </c>
      <c r="F2316" s="106">
        <f t="shared" si="1082"/>
        <v>46528</v>
      </c>
      <c r="G2316" s="107">
        <f t="shared" si="1087"/>
        <v>2.3680537640811128E-3</v>
      </c>
      <c r="H2316" s="108">
        <f t="shared" ref="H2316:H2379" si="1101">IF(DAY(A2316)=H$9,VLOOKUP(A2316,AH$118:AN$450,4),H2315)</f>
        <v>46588</v>
      </c>
      <c r="I2316" s="108">
        <f t="shared" si="1088"/>
        <v>46588</v>
      </c>
      <c r="J2316" s="109">
        <f t="shared" si="1095"/>
        <v>21</v>
      </c>
      <c r="K2316" s="109">
        <f t="shared" si="1085"/>
        <v>16</v>
      </c>
      <c r="L2316" s="8">
        <f t="shared" si="1096"/>
        <v>1.0018037200000001</v>
      </c>
      <c r="M2316" s="110">
        <f t="shared" si="1084"/>
        <v>1.0023680500000001</v>
      </c>
      <c r="N2316" s="110">
        <f t="shared" si="1079"/>
        <v>1.4674843829885518</v>
      </c>
      <c r="O2316" s="103">
        <f t="shared" si="1083"/>
        <v>1.47013131</v>
      </c>
      <c r="P2316" s="103">
        <f t="shared" si="1089"/>
        <v>36.10774378</v>
      </c>
      <c r="Q2316" s="11">
        <f t="shared" si="1078"/>
        <v>0</v>
      </c>
      <c r="R2316" s="7">
        <f t="shared" si="1097"/>
        <v>0</v>
      </c>
      <c r="S2316" s="8">
        <f t="shared" si="1090"/>
        <v>0</v>
      </c>
      <c r="T2316" s="113">
        <f t="shared" si="1098"/>
        <v>0.1047</v>
      </c>
      <c r="U2316" s="111">
        <f t="shared" si="1080"/>
        <v>16</v>
      </c>
      <c r="V2316" s="111">
        <v>252</v>
      </c>
      <c r="W2316" s="110">
        <f t="shared" si="1091"/>
        <v>1.006342173</v>
      </c>
      <c r="X2316" s="103">
        <f t="shared" si="1092"/>
        <v>0.22900155</v>
      </c>
      <c r="Y2316" s="8">
        <f t="shared" si="1099"/>
        <v>0</v>
      </c>
      <c r="Z2316" s="114" t="str">
        <f t="shared" ref="Z2316:Z2379" si="1102">IF($Q2315&gt;0,VLOOKUP($A2315,$AD$10:$AM$165,9),Z2315)</f>
        <v>A+J=</v>
      </c>
      <c r="AA2316" s="108">
        <f t="shared" ref="AA2316:AA2379" si="1103">IF($Q2315&gt;0,VLOOKUP($A2315,$AD$10:$AM$165,10),AA2315)</f>
        <v>46588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>
        <f t="shared" si="1093"/>
        <v>46582</v>
      </c>
      <c r="B2317" s="103">
        <f t="shared" si="1086"/>
        <v>36.355200520000004</v>
      </c>
      <c r="C2317" s="103">
        <f t="shared" si="1100"/>
        <v>24.560897069999999</v>
      </c>
      <c r="D2317" s="104">
        <f t="shared" si="1094"/>
        <v>1209.432</v>
      </c>
      <c r="E2317" s="105">
        <f t="shared" si="1081"/>
        <v>1212.296</v>
      </c>
      <c r="F2317" s="106">
        <f t="shared" si="1082"/>
        <v>46528</v>
      </c>
      <c r="G2317" s="107">
        <f t="shared" si="1087"/>
        <v>2.3680537640811128E-3</v>
      </c>
      <c r="H2317" s="108">
        <f t="shared" si="1101"/>
        <v>46588</v>
      </c>
      <c r="I2317" s="108">
        <f t="shared" si="1088"/>
        <v>46588</v>
      </c>
      <c r="J2317" s="109">
        <f t="shared" si="1095"/>
        <v>21</v>
      </c>
      <c r="K2317" s="109">
        <f t="shared" si="1085"/>
        <v>17</v>
      </c>
      <c r="L2317" s="8">
        <f t="shared" si="1096"/>
        <v>1.00191656</v>
      </c>
      <c r="M2317" s="110">
        <f t="shared" si="1084"/>
        <v>1.0023680500000001</v>
      </c>
      <c r="N2317" s="110">
        <f t="shared" si="1079"/>
        <v>1.4674843829885518</v>
      </c>
      <c r="O2317" s="103">
        <f t="shared" si="1083"/>
        <v>1.4702968999999999</v>
      </c>
      <c r="P2317" s="103">
        <f t="shared" si="1089"/>
        <v>36.111810820000002</v>
      </c>
      <c r="Q2317" s="11">
        <f t="shared" ref="Q2317:Q2380" si="1104">IF(VLOOKUP(A2317,AD$10:AK$165,8)=VLOOKUP(A2316,AD$10:AK$165,8),0,VLOOKUP(A2317,AD$10:AK$165,8))</f>
        <v>0</v>
      </c>
      <c r="R2317" s="7">
        <f t="shared" si="1097"/>
        <v>0</v>
      </c>
      <c r="S2317" s="8">
        <f t="shared" si="1090"/>
        <v>0</v>
      </c>
      <c r="T2317" s="113">
        <f t="shared" si="1098"/>
        <v>0.1047</v>
      </c>
      <c r="U2317" s="111">
        <f t="shared" si="1080"/>
        <v>17</v>
      </c>
      <c r="V2317" s="111">
        <v>252</v>
      </c>
      <c r="W2317" s="110">
        <f t="shared" si="1091"/>
        <v>1.0067398919999999</v>
      </c>
      <c r="X2317" s="103">
        <f t="shared" si="1092"/>
        <v>0.24338969999999999</v>
      </c>
      <c r="Y2317" s="8">
        <f t="shared" si="1099"/>
        <v>0</v>
      </c>
      <c r="Z2317" s="114" t="str">
        <f t="shared" si="1102"/>
        <v>A+J=</v>
      </c>
      <c r="AA2317" s="108">
        <f t="shared" si="1103"/>
        <v>46588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>
        <f t="shared" si="1093"/>
        <v>46583</v>
      </c>
      <c r="B2318" s="103">
        <f t="shared" si="1086"/>
        <v>36.373665110000005</v>
      </c>
      <c r="C2318" s="103">
        <f t="shared" si="1100"/>
        <v>24.560897069999999</v>
      </c>
      <c r="D2318" s="104">
        <f t="shared" si="1094"/>
        <v>1209.432</v>
      </c>
      <c r="E2318" s="105">
        <f t="shared" si="1081"/>
        <v>1212.296</v>
      </c>
      <c r="F2318" s="106">
        <f t="shared" si="1082"/>
        <v>46528</v>
      </c>
      <c r="G2318" s="107">
        <f t="shared" si="1087"/>
        <v>2.3680537640811128E-3</v>
      </c>
      <c r="H2318" s="108">
        <f t="shared" si="1101"/>
        <v>46588</v>
      </c>
      <c r="I2318" s="108">
        <f t="shared" si="1088"/>
        <v>46588</v>
      </c>
      <c r="J2318" s="109">
        <f t="shared" si="1095"/>
        <v>21</v>
      </c>
      <c r="K2318" s="109">
        <f t="shared" si="1085"/>
        <v>18</v>
      </c>
      <c r="L2318" s="8">
        <f t="shared" si="1096"/>
        <v>1.00202941</v>
      </c>
      <c r="M2318" s="110">
        <f t="shared" si="1084"/>
        <v>1.0023680500000001</v>
      </c>
      <c r="N2318" s="110">
        <f t="shared" si="1079"/>
        <v>1.4674843829885518</v>
      </c>
      <c r="O2318" s="103">
        <f t="shared" si="1083"/>
        <v>1.4704625099999999</v>
      </c>
      <c r="P2318" s="103">
        <f t="shared" si="1089"/>
        <v>36.115878350000003</v>
      </c>
      <c r="Q2318" s="11">
        <f t="shared" si="1104"/>
        <v>0</v>
      </c>
      <c r="R2318" s="7">
        <f t="shared" si="1097"/>
        <v>0</v>
      </c>
      <c r="S2318" s="8">
        <f t="shared" si="1090"/>
        <v>0</v>
      </c>
      <c r="T2318" s="113">
        <f t="shared" si="1098"/>
        <v>0.1047</v>
      </c>
      <c r="U2318" s="111">
        <f t="shared" si="1080"/>
        <v>18</v>
      </c>
      <c r="V2318" s="111">
        <v>252</v>
      </c>
      <c r="W2318" s="110">
        <f t="shared" si="1091"/>
        <v>1.007137768</v>
      </c>
      <c r="X2318" s="103">
        <f t="shared" si="1092"/>
        <v>0.25778676</v>
      </c>
      <c r="Y2318" s="8">
        <f t="shared" si="1099"/>
        <v>0</v>
      </c>
      <c r="Z2318" s="114" t="str">
        <f t="shared" si="1102"/>
        <v>A+J=</v>
      </c>
      <c r="AA2318" s="108">
        <f t="shared" si="1103"/>
        <v>46588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>
        <f t="shared" si="1093"/>
        <v>46584</v>
      </c>
      <c r="B2319" s="103">
        <f t="shared" si="1086"/>
        <v>36.392139090000001</v>
      </c>
      <c r="C2319" s="103">
        <f t="shared" si="1100"/>
        <v>24.560897069999999</v>
      </c>
      <c r="D2319" s="104">
        <f t="shared" si="1094"/>
        <v>1209.432</v>
      </c>
      <c r="E2319" s="105">
        <f t="shared" si="1081"/>
        <v>1212.296</v>
      </c>
      <c r="F2319" s="106">
        <f t="shared" si="1082"/>
        <v>46528</v>
      </c>
      <c r="G2319" s="107">
        <f t="shared" si="1087"/>
        <v>2.3680537640811128E-3</v>
      </c>
      <c r="H2319" s="108">
        <f t="shared" si="1101"/>
        <v>46588</v>
      </c>
      <c r="I2319" s="108">
        <f t="shared" si="1088"/>
        <v>46588</v>
      </c>
      <c r="J2319" s="109">
        <f t="shared" si="1095"/>
        <v>21</v>
      </c>
      <c r="K2319" s="109">
        <f t="shared" si="1085"/>
        <v>19</v>
      </c>
      <c r="L2319" s="8">
        <f t="shared" si="1096"/>
        <v>1.0021422799999999</v>
      </c>
      <c r="M2319" s="110">
        <f t="shared" si="1084"/>
        <v>1.0023680500000001</v>
      </c>
      <c r="N2319" s="110">
        <f t="shared" si="1079"/>
        <v>1.4674843829885518</v>
      </c>
      <c r="O2319" s="103">
        <f t="shared" si="1083"/>
        <v>1.4706281400000001</v>
      </c>
      <c r="P2319" s="103">
        <f t="shared" si="1089"/>
        <v>36.119946370000001</v>
      </c>
      <c r="Q2319" s="11">
        <f t="shared" si="1104"/>
        <v>0</v>
      </c>
      <c r="R2319" s="7">
        <f t="shared" si="1097"/>
        <v>0</v>
      </c>
      <c r="S2319" s="8">
        <f t="shared" si="1090"/>
        <v>0</v>
      </c>
      <c r="T2319" s="113">
        <f t="shared" si="1098"/>
        <v>0.1047</v>
      </c>
      <c r="U2319" s="111">
        <f t="shared" si="1080"/>
        <v>19</v>
      </c>
      <c r="V2319" s="111">
        <v>252</v>
      </c>
      <c r="W2319" s="110">
        <f t="shared" si="1091"/>
        <v>1.007535801</v>
      </c>
      <c r="X2319" s="103">
        <f t="shared" si="1092"/>
        <v>0.27219272</v>
      </c>
      <c r="Y2319" s="8">
        <f t="shared" si="1099"/>
        <v>0</v>
      </c>
      <c r="Z2319" s="114" t="str">
        <f t="shared" si="1102"/>
        <v>A+J=</v>
      </c>
      <c r="AA2319" s="108">
        <f t="shared" si="1103"/>
        <v>46588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>
        <f t="shared" si="1093"/>
        <v>46585</v>
      </c>
      <c r="B2320" s="103">
        <f t="shared" si="1086"/>
        <v>36.410622519999997</v>
      </c>
      <c r="C2320" s="103">
        <f t="shared" si="1100"/>
        <v>24.560897069999999</v>
      </c>
      <c r="D2320" s="104">
        <f t="shared" si="1094"/>
        <v>1209.432</v>
      </c>
      <c r="E2320" s="105">
        <f t="shared" si="1081"/>
        <v>1212.296</v>
      </c>
      <c r="F2320" s="106">
        <f t="shared" si="1082"/>
        <v>46528</v>
      </c>
      <c r="G2320" s="107">
        <f t="shared" si="1087"/>
        <v>2.3680537640811128E-3</v>
      </c>
      <c r="H2320" s="108">
        <f t="shared" si="1101"/>
        <v>46588</v>
      </c>
      <c r="I2320" s="108">
        <f t="shared" si="1088"/>
        <v>46588</v>
      </c>
      <c r="J2320" s="109">
        <f t="shared" si="1095"/>
        <v>21</v>
      </c>
      <c r="K2320" s="109">
        <f t="shared" si="1085"/>
        <v>20</v>
      </c>
      <c r="L2320" s="8">
        <f t="shared" si="1096"/>
        <v>1.00225516</v>
      </c>
      <c r="M2320" s="110">
        <f t="shared" si="1084"/>
        <v>1.0023680500000001</v>
      </c>
      <c r="N2320" s="110">
        <f t="shared" si="1079"/>
        <v>1.4674843829885518</v>
      </c>
      <c r="O2320" s="103">
        <f t="shared" si="1083"/>
        <v>1.4707937900000001</v>
      </c>
      <c r="P2320" s="103">
        <f t="shared" si="1089"/>
        <v>36.124014879999997</v>
      </c>
      <c r="Q2320" s="11">
        <f t="shared" si="1104"/>
        <v>0</v>
      </c>
      <c r="R2320" s="7">
        <f t="shared" si="1097"/>
        <v>0</v>
      </c>
      <c r="S2320" s="8">
        <f t="shared" si="1090"/>
        <v>0</v>
      </c>
      <c r="T2320" s="113">
        <f t="shared" si="1098"/>
        <v>0.1047</v>
      </c>
      <c r="U2320" s="111">
        <f t="shared" si="1080"/>
        <v>20</v>
      </c>
      <c r="V2320" s="111">
        <v>252</v>
      </c>
      <c r="W2320" s="110">
        <f t="shared" si="1091"/>
        <v>1.0079339919999999</v>
      </c>
      <c r="X2320" s="103">
        <f t="shared" si="1092"/>
        <v>0.28660764</v>
      </c>
      <c r="Y2320" s="8">
        <f t="shared" si="1099"/>
        <v>0</v>
      </c>
      <c r="Z2320" s="114" t="str">
        <f t="shared" si="1102"/>
        <v>A+J=</v>
      </c>
      <c r="AA2320" s="108">
        <f t="shared" si="1103"/>
        <v>46588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>
        <f t="shared" si="1093"/>
        <v>46586</v>
      </c>
      <c r="B2321" s="103">
        <f t="shared" si="1086"/>
        <v>36.410622519999997</v>
      </c>
      <c r="C2321" s="103">
        <f t="shared" si="1100"/>
        <v>24.560897069999999</v>
      </c>
      <c r="D2321" s="104">
        <f t="shared" si="1094"/>
        <v>1209.432</v>
      </c>
      <c r="E2321" s="105">
        <f t="shared" si="1081"/>
        <v>1212.296</v>
      </c>
      <c r="F2321" s="106">
        <f t="shared" si="1082"/>
        <v>46528</v>
      </c>
      <c r="G2321" s="107">
        <f t="shared" si="1087"/>
        <v>2.3680537640811128E-3</v>
      </c>
      <c r="H2321" s="108">
        <f t="shared" si="1101"/>
        <v>46588</v>
      </c>
      <c r="I2321" s="108">
        <f t="shared" si="1088"/>
        <v>46588</v>
      </c>
      <c r="J2321" s="109">
        <f t="shared" si="1095"/>
        <v>21</v>
      </c>
      <c r="K2321" s="109">
        <f t="shared" si="1085"/>
        <v>20</v>
      </c>
      <c r="L2321" s="8">
        <f t="shared" si="1096"/>
        <v>1.00225516</v>
      </c>
      <c r="M2321" s="110">
        <f t="shared" si="1084"/>
        <v>1.0023680500000001</v>
      </c>
      <c r="N2321" s="110">
        <f t="shared" si="1079"/>
        <v>1.4674843829885518</v>
      </c>
      <c r="O2321" s="103">
        <f t="shared" si="1083"/>
        <v>1.4707937900000001</v>
      </c>
      <c r="P2321" s="103">
        <f t="shared" si="1089"/>
        <v>36.124014879999997</v>
      </c>
      <c r="Q2321" s="11">
        <f t="shared" si="1104"/>
        <v>0</v>
      </c>
      <c r="R2321" s="7">
        <f t="shared" si="1097"/>
        <v>0</v>
      </c>
      <c r="S2321" s="8">
        <f t="shared" si="1090"/>
        <v>0</v>
      </c>
      <c r="T2321" s="113">
        <f t="shared" si="1098"/>
        <v>0.1047</v>
      </c>
      <c r="U2321" s="111">
        <f t="shared" si="1080"/>
        <v>20</v>
      </c>
      <c r="V2321" s="111">
        <v>252</v>
      </c>
      <c r="W2321" s="110">
        <f t="shared" si="1091"/>
        <v>1.0079339919999999</v>
      </c>
      <c r="X2321" s="103">
        <f t="shared" si="1092"/>
        <v>0.28660764</v>
      </c>
      <c r="Y2321" s="8">
        <f t="shared" si="1099"/>
        <v>0</v>
      </c>
      <c r="Z2321" s="114" t="str">
        <f t="shared" si="1102"/>
        <v>A+J=</v>
      </c>
      <c r="AA2321" s="108">
        <f t="shared" si="1103"/>
        <v>46588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>
        <f t="shared" si="1093"/>
        <v>46587</v>
      </c>
      <c r="B2322" s="103">
        <f t="shared" si="1086"/>
        <v>36.410622519999997</v>
      </c>
      <c r="C2322" s="103">
        <f t="shared" si="1100"/>
        <v>24.560897069999999</v>
      </c>
      <c r="D2322" s="104">
        <f t="shared" si="1094"/>
        <v>1209.432</v>
      </c>
      <c r="E2322" s="105">
        <f t="shared" si="1081"/>
        <v>1212.296</v>
      </c>
      <c r="F2322" s="106">
        <f t="shared" si="1082"/>
        <v>46528</v>
      </c>
      <c r="G2322" s="107">
        <f t="shared" si="1087"/>
        <v>2.3680537640811128E-3</v>
      </c>
      <c r="H2322" s="108">
        <f t="shared" si="1101"/>
        <v>46588</v>
      </c>
      <c r="I2322" s="108">
        <f t="shared" si="1088"/>
        <v>46588</v>
      </c>
      <c r="J2322" s="109">
        <f t="shared" si="1095"/>
        <v>21</v>
      </c>
      <c r="K2322" s="109">
        <f t="shared" si="1085"/>
        <v>20</v>
      </c>
      <c r="L2322" s="8">
        <f t="shared" si="1096"/>
        <v>1.00225516</v>
      </c>
      <c r="M2322" s="110">
        <f t="shared" si="1084"/>
        <v>1.0023680500000001</v>
      </c>
      <c r="N2322" s="110">
        <f t="shared" si="1079"/>
        <v>1.4674843829885518</v>
      </c>
      <c r="O2322" s="103">
        <f t="shared" si="1083"/>
        <v>1.4707937900000001</v>
      </c>
      <c r="P2322" s="103">
        <f t="shared" si="1089"/>
        <v>36.124014879999997</v>
      </c>
      <c r="Q2322" s="11">
        <f t="shared" si="1104"/>
        <v>0</v>
      </c>
      <c r="R2322" s="7">
        <f t="shared" si="1097"/>
        <v>0</v>
      </c>
      <c r="S2322" s="8">
        <f t="shared" si="1090"/>
        <v>0</v>
      </c>
      <c r="T2322" s="113">
        <f t="shared" si="1098"/>
        <v>0.1047</v>
      </c>
      <c r="U2322" s="111">
        <f t="shared" si="1080"/>
        <v>20</v>
      </c>
      <c r="V2322" s="111">
        <v>252</v>
      </c>
      <c r="W2322" s="110">
        <f t="shared" si="1091"/>
        <v>1.0079339919999999</v>
      </c>
      <c r="X2322" s="103">
        <f t="shared" si="1092"/>
        <v>0.28660764</v>
      </c>
      <c r="Y2322" s="8">
        <f t="shared" si="1099"/>
        <v>0</v>
      </c>
      <c r="Z2322" s="114" t="str">
        <f t="shared" si="1102"/>
        <v>A+J=</v>
      </c>
      <c r="AA2322" s="108">
        <f t="shared" si="1103"/>
        <v>46588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>
        <f t="shared" si="1093"/>
        <v>46588</v>
      </c>
      <c r="B2323" s="103">
        <f t="shared" si="1086"/>
        <v>36.429115080000003</v>
      </c>
      <c r="C2323" s="103">
        <f t="shared" si="1100"/>
        <v>24.560897069999999</v>
      </c>
      <c r="D2323" s="104">
        <f t="shared" si="1094"/>
        <v>1209.432</v>
      </c>
      <c r="E2323" s="105">
        <f t="shared" si="1081"/>
        <v>1212.296</v>
      </c>
      <c r="F2323" s="106">
        <f t="shared" si="1082"/>
        <v>46528</v>
      </c>
      <c r="G2323" s="107">
        <f t="shared" si="1087"/>
        <v>2.3680537640811128E-3</v>
      </c>
      <c r="H2323" s="108">
        <f t="shared" si="1101"/>
        <v>46619</v>
      </c>
      <c r="I2323" s="108">
        <f t="shared" si="1088"/>
        <v>46588</v>
      </c>
      <c r="J2323" s="109">
        <f t="shared" si="1095"/>
        <v>21</v>
      </c>
      <c r="K2323" s="109">
        <f t="shared" si="1085"/>
        <v>21</v>
      </c>
      <c r="L2323" s="8">
        <f t="shared" si="1096"/>
        <v>1.0023680500000001</v>
      </c>
      <c r="M2323" s="110">
        <f t="shared" si="1084"/>
        <v>1.0023680500000001</v>
      </c>
      <c r="N2323" s="110">
        <f t="shared" si="1079"/>
        <v>1.4674843829885518</v>
      </c>
      <c r="O2323" s="103">
        <f t="shared" si="1083"/>
        <v>1.4709594500000001</v>
      </c>
      <c r="P2323" s="103">
        <f t="shared" si="1089"/>
        <v>36.12808364</v>
      </c>
      <c r="Q2323" s="11">
        <f t="shared" si="1104"/>
        <v>76</v>
      </c>
      <c r="R2323" s="7">
        <f t="shared" si="1097"/>
        <v>0.18537100000000001</v>
      </c>
      <c r="S2323" s="8">
        <f t="shared" si="1090"/>
        <v>6.6970989899999998</v>
      </c>
      <c r="T2323" s="113">
        <f t="shared" si="1098"/>
        <v>0.1047</v>
      </c>
      <c r="U2323" s="111">
        <f t="shared" si="1080"/>
        <v>21</v>
      </c>
      <c r="V2323" s="111">
        <v>252</v>
      </c>
      <c r="W2323" s="110">
        <f t="shared" si="1091"/>
        <v>1.0083323390000001</v>
      </c>
      <c r="X2323" s="103">
        <f t="shared" si="1092"/>
        <v>0.30103143999999998</v>
      </c>
      <c r="Y2323" s="8">
        <f t="shared" si="1099"/>
        <v>6.9981304299999998</v>
      </c>
      <c r="Z2323" s="114" t="str">
        <f t="shared" si="1102"/>
        <v>A+J=</v>
      </c>
      <c r="AA2323" s="108">
        <f t="shared" si="1103"/>
        <v>46588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>
        <f t="shared" si="1093"/>
        <v>46589</v>
      </c>
      <c r="B2324" s="103">
        <f t="shared" si="1086"/>
        <v>29.445644130000002</v>
      </c>
      <c r="C2324" s="103">
        <f t="shared" si="1100"/>
        <v>20.008019019999999</v>
      </c>
      <c r="D2324" s="104">
        <f t="shared" si="1094"/>
        <v>1209.432</v>
      </c>
      <c r="E2324" s="105">
        <f t="shared" si="1081"/>
        <v>1212.296</v>
      </c>
      <c r="F2324" s="106">
        <f t="shared" si="1082"/>
        <v>46558</v>
      </c>
      <c r="G2324" s="107">
        <f t="shared" si="1087"/>
        <v>2.3680537640811128E-3</v>
      </c>
      <c r="H2324" s="108">
        <f t="shared" si="1101"/>
        <v>46619</v>
      </c>
      <c r="I2324" s="108">
        <f t="shared" si="1088"/>
        <v>46619</v>
      </c>
      <c r="J2324" s="109">
        <f t="shared" si="1095"/>
        <v>23</v>
      </c>
      <c r="K2324" s="109">
        <f t="shared" si="1085"/>
        <v>1</v>
      </c>
      <c r="L2324" s="8">
        <f t="shared" si="1096"/>
        <v>1.00010284</v>
      </c>
      <c r="M2324" s="110">
        <f t="shared" si="1084"/>
        <v>1.0023680500000001</v>
      </c>
      <c r="N2324" s="110">
        <f t="shared" si="1079"/>
        <v>1.4709594593816879</v>
      </c>
      <c r="O2324" s="103">
        <f t="shared" si="1083"/>
        <v>1.4711107299999999</v>
      </c>
      <c r="P2324" s="103">
        <f t="shared" si="1089"/>
        <v>29.434011460000001</v>
      </c>
      <c r="Q2324" s="11">
        <f t="shared" si="1104"/>
        <v>0</v>
      </c>
      <c r="R2324" s="7">
        <f t="shared" si="1097"/>
        <v>0</v>
      </c>
      <c r="S2324" s="8">
        <f t="shared" si="1090"/>
        <v>0</v>
      </c>
      <c r="T2324" s="113">
        <f t="shared" si="1098"/>
        <v>0.1047</v>
      </c>
      <c r="U2324" s="111">
        <f t="shared" si="1080"/>
        <v>1</v>
      </c>
      <c r="V2324" s="111">
        <v>252</v>
      </c>
      <c r="W2324" s="110">
        <f t="shared" si="1091"/>
        <v>1.0003952119999999</v>
      </c>
      <c r="X2324" s="103">
        <f t="shared" si="1092"/>
        <v>1.1632669999999999E-2</v>
      </c>
      <c r="Y2324" s="8">
        <f t="shared" si="1099"/>
        <v>0</v>
      </c>
      <c r="Z2324" s="114" t="str">
        <f t="shared" si="1102"/>
        <v>A+J=</v>
      </c>
      <c r="AA2324" s="108">
        <f t="shared" si="1103"/>
        <v>46619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>
        <f t="shared" si="1093"/>
        <v>46590</v>
      </c>
      <c r="B2325" s="103">
        <f t="shared" si="1086"/>
        <v>29.460310830000001</v>
      </c>
      <c r="C2325" s="103">
        <f t="shared" si="1100"/>
        <v>20.008019019999999</v>
      </c>
      <c r="D2325" s="104">
        <f t="shared" si="1094"/>
        <v>1209.432</v>
      </c>
      <c r="E2325" s="105">
        <f t="shared" si="1081"/>
        <v>1212.296</v>
      </c>
      <c r="F2325" s="106">
        <f t="shared" si="1082"/>
        <v>46558</v>
      </c>
      <c r="G2325" s="107">
        <f t="shared" si="1087"/>
        <v>2.3680537640811128E-3</v>
      </c>
      <c r="H2325" s="108">
        <f t="shared" si="1101"/>
        <v>46619</v>
      </c>
      <c r="I2325" s="108">
        <f t="shared" si="1088"/>
        <v>46619</v>
      </c>
      <c r="J2325" s="109">
        <f t="shared" si="1095"/>
        <v>23</v>
      </c>
      <c r="K2325" s="109">
        <f t="shared" si="1085"/>
        <v>2</v>
      </c>
      <c r="L2325" s="8">
        <f t="shared" si="1096"/>
        <v>1.00020569</v>
      </c>
      <c r="M2325" s="110">
        <f t="shared" si="1084"/>
        <v>1.0023680500000001</v>
      </c>
      <c r="N2325" s="110">
        <f t="shared" si="1079"/>
        <v>1.4709594593816879</v>
      </c>
      <c r="O2325" s="103">
        <f t="shared" si="1083"/>
        <v>1.4712620199999999</v>
      </c>
      <c r="P2325" s="103">
        <f t="shared" si="1089"/>
        <v>29.437038470000001</v>
      </c>
      <c r="Q2325" s="11">
        <f t="shared" si="1104"/>
        <v>0</v>
      </c>
      <c r="R2325" s="7">
        <f t="shared" si="1097"/>
        <v>0</v>
      </c>
      <c r="S2325" s="8">
        <f t="shared" si="1090"/>
        <v>0</v>
      </c>
      <c r="T2325" s="113">
        <f t="shared" si="1098"/>
        <v>0.1047</v>
      </c>
      <c r="U2325" s="111">
        <f t="shared" si="1080"/>
        <v>2</v>
      </c>
      <c r="V2325" s="111">
        <v>252</v>
      </c>
      <c r="W2325" s="110">
        <f t="shared" si="1091"/>
        <v>1.000790581</v>
      </c>
      <c r="X2325" s="103">
        <f t="shared" si="1092"/>
        <v>2.3272359999999999E-2</v>
      </c>
      <c r="Y2325" s="8">
        <f t="shared" si="1099"/>
        <v>0</v>
      </c>
      <c r="Z2325" s="114" t="str">
        <f t="shared" si="1102"/>
        <v>A+J=</v>
      </c>
      <c r="AA2325" s="108">
        <f t="shared" si="1103"/>
        <v>46619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>
        <f t="shared" si="1093"/>
        <v>46591</v>
      </c>
      <c r="B2326" s="103">
        <f t="shared" si="1086"/>
        <v>29.474984689999999</v>
      </c>
      <c r="C2326" s="103">
        <f t="shared" si="1100"/>
        <v>20.008019019999999</v>
      </c>
      <c r="D2326" s="104">
        <f t="shared" si="1094"/>
        <v>1209.432</v>
      </c>
      <c r="E2326" s="105">
        <f t="shared" si="1081"/>
        <v>1212.296</v>
      </c>
      <c r="F2326" s="106">
        <f t="shared" si="1082"/>
        <v>46558</v>
      </c>
      <c r="G2326" s="107">
        <f t="shared" si="1087"/>
        <v>2.3680537640811128E-3</v>
      </c>
      <c r="H2326" s="108">
        <f t="shared" si="1101"/>
        <v>46619</v>
      </c>
      <c r="I2326" s="108">
        <f t="shared" si="1088"/>
        <v>46619</v>
      </c>
      <c r="J2326" s="109">
        <f t="shared" si="1095"/>
        <v>23</v>
      </c>
      <c r="K2326" s="109">
        <f t="shared" si="1085"/>
        <v>3</v>
      </c>
      <c r="L2326" s="8">
        <f t="shared" si="1096"/>
        <v>1.00030855</v>
      </c>
      <c r="M2326" s="110">
        <f t="shared" si="1084"/>
        <v>1.0023680500000001</v>
      </c>
      <c r="N2326" s="110">
        <f t="shared" si="1079"/>
        <v>1.4709594593816879</v>
      </c>
      <c r="O2326" s="103">
        <f t="shared" si="1083"/>
        <v>1.4714133199999999</v>
      </c>
      <c r="P2326" s="103">
        <f t="shared" si="1089"/>
        <v>29.440065690000001</v>
      </c>
      <c r="Q2326" s="11">
        <f t="shared" si="1104"/>
        <v>0</v>
      </c>
      <c r="R2326" s="7">
        <f t="shared" si="1097"/>
        <v>0</v>
      </c>
      <c r="S2326" s="8">
        <f t="shared" si="1090"/>
        <v>0</v>
      </c>
      <c r="T2326" s="113">
        <f t="shared" si="1098"/>
        <v>0.1047</v>
      </c>
      <c r="U2326" s="111">
        <f t="shared" si="1080"/>
        <v>3</v>
      </c>
      <c r="V2326" s="111">
        <v>252</v>
      </c>
      <c r="W2326" s="110">
        <f t="shared" si="1091"/>
        <v>1.0011861049999999</v>
      </c>
      <c r="X2326" s="103">
        <f t="shared" si="1092"/>
        <v>3.4918999999999999E-2</v>
      </c>
      <c r="Y2326" s="8">
        <f t="shared" si="1099"/>
        <v>0</v>
      </c>
      <c r="Z2326" s="114" t="str">
        <f t="shared" si="1102"/>
        <v>A+J=</v>
      </c>
      <c r="AA2326" s="108">
        <f t="shared" si="1103"/>
        <v>46619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>
        <f t="shared" si="1093"/>
        <v>46592</v>
      </c>
      <c r="B2327" s="103">
        <f t="shared" si="1086"/>
        <v>29.48966617</v>
      </c>
      <c r="C2327" s="103">
        <f t="shared" si="1100"/>
        <v>20.008019019999999</v>
      </c>
      <c r="D2327" s="104">
        <f t="shared" si="1094"/>
        <v>1209.432</v>
      </c>
      <c r="E2327" s="105">
        <f t="shared" si="1081"/>
        <v>1212.296</v>
      </c>
      <c r="F2327" s="106">
        <f t="shared" si="1082"/>
        <v>46558</v>
      </c>
      <c r="G2327" s="107">
        <f t="shared" si="1087"/>
        <v>2.3680537640811128E-3</v>
      </c>
      <c r="H2327" s="108">
        <f t="shared" si="1101"/>
        <v>46619</v>
      </c>
      <c r="I2327" s="108">
        <f t="shared" si="1088"/>
        <v>46619</v>
      </c>
      <c r="J2327" s="109">
        <f t="shared" si="1095"/>
        <v>23</v>
      </c>
      <c r="K2327" s="109">
        <f t="shared" si="1085"/>
        <v>4</v>
      </c>
      <c r="L2327" s="8">
        <f t="shared" si="1096"/>
        <v>1.00041143</v>
      </c>
      <c r="M2327" s="110">
        <f t="shared" si="1084"/>
        <v>1.0023680500000001</v>
      </c>
      <c r="N2327" s="110">
        <f t="shared" si="1079"/>
        <v>1.4709594593816879</v>
      </c>
      <c r="O2327" s="103">
        <f t="shared" si="1083"/>
        <v>1.4715646499999999</v>
      </c>
      <c r="P2327" s="103">
        <f t="shared" si="1089"/>
        <v>29.4430935</v>
      </c>
      <c r="Q2327" s="11">
        <f t="shared" si="1104"/>
        <v>0</v>
      </c>
      <c r="R2327" s="7">
        <f t="shared" si="1097"/>
        <v>0</v>
      </c>
      <c r="S2327" s="8">
        <f t="shared" si="1090"/>
        <v>0</v>
      </c>
      <c r="T2327" s="113">
        <f t="shared" si="1098"/>
        <v>0.1047</v>
      </c>
      <c r="U2327" s="111">
        <f t="shared" si="1080"/>
        <v>4</v>
      </c>
      <c r="V2327" s="111">
        <v>252</v>
      </c>
      <c r="W2327" s="110">
        <f t="shared" si="1091"/>
        <v>1.001581786</v>
      </c>
      <c r="X2327" s="103">
        <f t="shared" si="1092"/>
        <v>4.6572669999999997E-2</v>
      </c>
      <c r="Y2327" s="8">
        <f t="shared" si="1099"/>
        <v>0</v>
      </c>
      <c r="Z2327" s="114" t="str">
        <f t="shared" si="1102"/>
        <v>A+J=</v>
      </c>
      <c r="AA2327" s="108">
        <f t="shared" si="1103"/>
        <v>46619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>
        <f t="shared" si="1093"/>
        <v>46593</v>
      </c>
      <c r="B2328" s="103">
        <f t="shared" si="1086"/>
        <v>29.48966617</v>
      </c>
      <c r="C2328" s="103">
        <f t="shared" si="1100"/>
        <v>20.008019019999999</v>
      </c>
      <c r="D2328" s="104">
        <f t="shared" si="1094"/>
        <v>1209.432</v>
      </c>
      <c r="E2328" s="105">
        <f t="shared" si="1081"/>
        <v>1212.296</v>
      </c>
      <c r="F2328" s="106">
        <f t="shared" si="1082"/>
        <v>46558</v>
      </c>
      <c r="G2328" s="107">
        <f t="shared" si="1087"/>
        <v>2.3680537640811128E-3</v>
      </c>
      <c r="H2328" s="108">
        <f t="shared" si="1101"/>
        <v>46619</v>
      </c>
      <c r="I2328" s="108">
        <f t="shared" si="1088"/>
        <v>46619</v>
      </c>
      <c r="J2328" s="109">
        <f t="shared" si="1095"/>
        <v>23</v>
      </c>
      <c r="K2328" s="109">
        <f t="shared" si="1085"/>
        <v>4</v>
      </c>
      <c r="L2328" s="8">
        <f t="shared" si="1096"/>
        <v>1.00041143</v>
      </c>
      <c r="M2328" s="110">
        <f t="shared" si="1084"/>
        <v>1.0023680500000001</v>
      </c>
      <c r="N2328" s="110">
        <f t="shared" si="1079"/>
        <v>1.4709594593816879</v>
      </c>
      <c r="O2328" s="103">
        <f t="shared" si="1083"/>
        <v>1.4715646499999999</v>
      </c>
      <c r="P2328" s="103">
        <f t="shared" si="1089"/>
        <v>29.4430935</v>
      </c>
      <c r="Q2328" s="11">
        <f t="shared" si="1104"/>
        <v>0</v>
      </c>
      <c r="R2328" s="7">
        <f t="shared" si="1097"/>
        <v>0</v>
      </c>
      <c r="S2328" s="8">
        <f t="shared" si="1090"/>
        <v>0</v>
      </c>
      <c r="T2328" s="113">
        <f t="shared" si="1098"/>
        <v>0.1047</v>
      </c>
      <c r="U2328" s="111">
        <f t="shared" si="1080"/>
        <v>4</v>
      </c>
      <c r="V2328" s="111">
        <v>252</v>
      </c>
      <c r="W2328" s="110">
        <f t="shared" si="1091"/>
        <v>1.001581786</v>
      </c>
      <c r="X2328" s="103">
        <f t="shared" si="1092"/>
        <v>4.6572669999999997E-2</v>
      </c>
      <c r="Y2328" s="8">
        <f t="shared" si="1099"/>
        <v>0</v>
      </c>
      <c r="Z2328" s="114" t="str">
        <f t="shared" si="1102"/>
        <v>A+J=</v>
      </c>
      <c r="AA2328" s="108">
        <f t="shared" si="1103"/>
        <v>46619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>
        <f t="shared" si="1093"/>
        <v>46594</v>
      </c>
      <c r="B2329" s="103">
        <f t="shared" si="1086"/>
        <v>29.48966617</v>
      </c>
      <c r="C2329" s="103">
        <f t="shared" si="1100"/>
        <v>20.008019019999999</v>
      </c>
      <c r="D2329" s="104">
        <f t="shared" si="1094"/>
        <v>1209.432</v>
      </c>
      <c r="E2329" s="105">
        <f t="shared" si="1081"/>
        <v>1212.296</v>
      </c>
      <c r="F2329" s="106">
        <f t="shared" si="1082"/>
        <v>46558</v>
      </c>
      <c r="G2329" s="107">
        <f t="shared" si="1087"/>
        <v>2.3680537640811128E-3</v>
      </c>
      <c r="H2329" s="108">
        <f t="shared" si="1101"/>
        <v>46619</v>
      </c>
      <c r="I2329" s="108">
        <f t="shared" si="1088"/>
        <v>46619</v>
      </c>
      <c r="J2329" s="109">
        <f t="shared" si="1095"/>
        <v>23</v>
      </c>
      <c r="K2329" s="109">
        <f t="shared" si="1085"/>
        <v>4</v>
      </c>
      <c r="L2329" s="8">
        <f t="shared" si="1096"/>
        <v>1.00041143</v>
      </c>
      <c r="M2329" s="110">
        <f t="shared" si="1084"/>
        <v>1.0023680500000001</v>
      </c>
      <c r="N2329" s="110">
        <f t="shared" si="1079"/>
        <v>1.4709594593816879</v>
      </c>
      <c r="O2329" s="103">
        <f t="shared" si="1083"/>
        <v>1.4715646499999999</v>
      </c>
      <c r="P2329" s="103">
        <f t="shared" si="1089"/>
        <v>29.4430935</v>
      </c>
      <c r="Q2329" s="11">
        <f t="shared" si="1104"/>
        <v>0</v>
      </c>
      <c r="R2329" s="7">
        <f t="shared" si="1097"/>
        <v>0</v>
      </c>
      <c r="S2329" s="8">
        <f t="shared" si="1090"/>
        <v>0</v>
      </c>
      <c r="T2329" s="113">
        <f t="shared" si="1098"/>
        <v>0.1047</v>
      </c>
      <c r="U2329" s="111">
        <f t="shared" si="1080"/>
        <v>4</v>
      </c>
      <c r="V2329" s="111">
        <v>252</v>
      </c>
      <c r="W2329" s="110">
        <f t="shared" si="1091"/>
        <v>1.001581786</v>
      </c>
      <c r="X2329" s="103">
        <f t="shared" si="1092"/>
        <v>4.6572669999999997E-2</v>
      </c>
      <c r="Y2329" s="8">
        <f t="shared" si="1099"/>
        <v>0</v>
      </c>
      <c r="Z2329" s="114" t="str">
        <f t="shared" si="1102"/>
        <v>A+J=</v>
      </c>
      <c r="AA2329" s="108">
        <f t="shared" si="1103"/>
        <v>46619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>
        <f t="shared" si="1093"/>
        <v>46595</v>
      </c>
      <c r="B2330" s="103">
        <f t="shared" si="1086"/>
        <v>29.504354659999997</v>
      </c>
      <c r="C2330" s="103">
        <f t="shared" si="1100"/>
        <v>20.008019019999999</v>
      </c>
      <c r="D2330" s="104">
        <f t="shared" si="1094"/>
        <v>1209.432</v>
      </c>
      <c r="E2330" s="105">
        <f t="shared" si="1081"/>
        <v>1212.296</v>
      </c>
      <c r="F2330" s="106">
        <f t="shared" si="1082"/>
        <v>46558</v>
      </c>
      <c r="G2330" s="107">
        <f t="shared" si="1087"/>
        <v>2.3680537640811128E-3</v>
      </c>
      <c r="H2330" s="108">
        <f t="shared" si="1101"/>
        <v>46619</v>
      </c>
      <c r="I2330" s="108">
        <f t="shared" si="1088"/>
        <v>46619</v>
      </c>
      <c r="J2330" s="109">
        <f t="shared" si="1095"/>
        <v>23</v>
      </c>
      <c r="K2330" s="109">
        <f t="shared" si="1085"/>
        <v>5</v>
      </c>
      <c r="L2330" s="8">
        <f t="shared" si="1096"/>
        <v>1.00051431</v>
      </c>
      <c r="M2330" s="110">
        <f t="shared" si="1084"/>
        <v>1.0023680500000001</v>
      </c>
      <c r="N2330" s="110">
        <f t="shared" si="1079"/>
        <v>1.4709594593816879</v>
      </c>
      <c r="O2330" s="103">
        <f t="shared" si="1083"/>
        <v>1.4717159799999999</v>
      </c>
      <c r="P2330" s="103">
        <f t="shared" si="1089"/>
        <v>29.446121309999999</v>
      </c>
      <c r="Q2330" s="11">
        <f t="shared" si="1104"/>
        <v>0</v>
      </c>
      <c r="R2330" s="7">
        <f t="shared" si="1097"/>
        <v>0</v>
      </c>
      <c r="S2330" s="8">
        <f t="shared" si="1090"/>
        <v>0</v>
      </c>
      <c r="T2330" s="113">
        <f t="shared" si="1098"/>
        <v>0.1047</v>
      </c>
      <c r="U2330" s="111">
        <f t="shared" si="1080"/>
        <v>5</v>
      </c>
      <c r="V2330" s="111">
        <v>252</v>
      </c>
      <c r="W2330" s="110">
        <f t="shared" si="1091"/>
        <v>1.001977624</v>
      </c>
      <c r="X2330" s="103">
        <f t="shared" si="1092"/>
        <v>5.8233350000000003E-2</v>
      </c>
      <c r="Y2330" s="8">
        <f t="shared" si="1099"/>
        <v>0</v>
      </c>
      <c r="Z2330" s="114" t="str">
        <f t="shared" si="1102"/>
        <v>A+J=</v>
      </c>
      <c r="AA2330" s="108">
        <f t="shared" si="1103"/>
        <v>46619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>
        <f t="shared" si="1093"/>
        <v>46596</v>
      </c>
      <c r="B2331" s="103">
        <f t="shared" si="1086"/>
        <v>29.519050930000002</v>
      </c>
      <c r="C2331" s="103">
        <f t="shared" si="1100"/>
        <v>20.008019019999999</v>
      </c>
      <c r="D2331" s="104">
        <f t="shared" si="1094"/>
        <v>1209.432</v>
      </c>
      <c r="E2331" s="105">
        <f t="shared" si="1081"/>
        <v>1212.296</v>
      </c>
      <c r="F2331" s="106">
        <f t="shared" si="1082"/>
        <v>46558</v>
      </c>
      <c r="G2331" s="107">
        <f t="shared" si="1087"/>
        <v>2.3680537640811128E-3</v>
      </c>
      <c r="H2331" s="108">
        <f t="shared" si="1101"/>
        <v>46619</v>
      </c>
      <c r="I2331" s="108">
        <f t="shared" si="1088"/>
        <v>46619</v>
      </c>
      <c r="J2331" s="109">
        <f t="shared" si="1095"/>
        <v>23</v>
      </c>
      <c r="K2331" s="109">
        <f t="shared" si="1085"/>
        <v>6</v>
      </c>
      <c r="L2331" s="8">
        <f t="shared" si="1096"/>
        <v>1.0006172099999999</v>
      </c>
      <c r="M2331" s="110">
        <f t="shared" si="1084"/>
        <v>1.0023680500000001</v>
      </c>
      <c r="N2331" s="110">
        <f t="shared" si="1079"/>
        <v>1.4709594593816879</v>
      </c>
      <c r="O2331" s="103">
        <f t="shared" si="1083"/>
        <v>1.4718673499999999</v>
      </c>
      <c r="P2331" s="103">
        <f t="shared" si="1089"/>
        <v>29.449149930000001</v>
      </c>
      <c r="Q2331" s="11">
        <f t="shared" si="1104"/>
        <v>0</v>
      </c>
      <c r="R2331" s="7">
        <f t="shared" si="1097"/>
        <v>0</v>
      </c>
      <c r="S2331" s="8">
        <f t="shared" si="1090"/>
        <v>0</v>
      </c>
      <c r="T2331" s="113">
        <f t="shared" si="1098"/>
        <v>0.1047</v>
      </c>
      <c r="U2331" s="111">
        <f t="shared" si="1080"/>
        <v>6</v>
      </c>
      <c r="V2331" s="111">
        <v>252</v>
      </c>
      <c r="W2331" s="110">
        <f t="shared" si="1091"/>
        <v>1.0023736169999999</v>
      </c>
      <c r="X2331" s="103">
        <f t="shared" si="1092"/>
        <v>6.9901000000000005E-2</v>
      </c>
      <c r="Y2331" s="8">
        <f t="shared" si="1099"/>
        <v>0</v>
      </c>
      <c r="Z2331" s="114" t="str">
        <f t="shared" si="1102"/>
        <v>A+J=</v>
      </c>
      <c r="AA2331" s="108">
        <f t="shared" si="1103"/>
        <v>46619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>
        <f t="shared" si="1093"/>
        <v>46597</v>
      </c>
      <c r="B2332" s="103">
        <f t="shared" si="1086"/>
        <v>29.533754039999998</v>
      </c>
      <c r="C2332" s="103">
        <f t="shared" si="1100"/>
        <v>20.008019019999999</v>
      </c>
      <c r="D2332" s="104">
        <f t="shared" si="1094"/>
        <v>1209.432</v>
      </c>
      <c r="E2332" s="105">
        <f t="shared" si="1081"/>
        <v>1212.296</v>
      </c>
      <c r="F2332" s="106">
        <f t="shared" si="1082"/>
        <v>46558</v>
      </c>
      <c r="G2332" s="107">
        <f t="shared" si="1087"/>
        <v>2.3680537640811128E-3</v>
      </c>
      <c r="H2332" s="108">
        <f t="shared" si="1101"/>
        <v>46619</v>
      </c>
      <c r="I2332" s="108">
        <f t="shared" si="1088"/>
        <v>46619</v>
      </c>
      <c r="J2332" s="109">
        <f t="shared" si="1095"/>
        <v>23</v>
      </c>
      <c r="K2332" s="109">
        <f t="shared" si="1085"/>
        <v>7</v>
      </c>
      <c r="L2332" s="8">
        <f t="shared" si="1096"/>
        <v>1.0007201100000001</v>
      </c>
      <c r="M2332" s="110">
        <f t="shared" si="1084"/>
        <v>1.0023680500000001</v>
      </c>
      <c r="N2332" s="110">
        <f t="shared" si="1079"/>
        <v>1.4709594593816879</v>
      </c>
      <c r="O2332" s="103">
        <f t="shared" si="1083"/>
        <v>1.47201871</v>
      </c>
      <c r="P2332" s="103">
        <f t="shared" si="1089"/>
        <v>29.45217834</v>
      </c>
      <c r="Q2332" s="11">
        <f t="shared" si="1104"/>
        <v>0</v>
      </c>
      <c r="R2332" s="7">
        <f t="shared" si="1097"/>
        <v>0</v>
      </c>
      <c r="S2332" s="8">
        <f t="shared" si="1090"/>
        <v>0</v>
      </c>
      <c r="T2332" s="113">
        <f t="shared" si="1098"/>
        <v>0.1047</v>
      </c>
      <c r="U2332" s="111">
        <f t="shared" si="1080"/>
        <v>7</v>
      </c>
      <c r="V2332" s="111">
        <v>252</v>
      </c>
      <c r="W2332" s="110">
        <f t="shared" si="1091"/>
        <v>1.0027697680000001</v>
      </c>
      <c r="X2332" s="103">
        <f t="shared" si="1092"/>
        <v>8.1575700000000001E-2</v>
      </c>
      <c r="Y2332" s="8">
        <f t="shared" si="1099"/>
        <v>0</v>
      </c>
      <c r="Z2332" s="114" t="str">
        <f t="shared" si="1102"/>
        <v>A+J=</v>
      </c>
      <c r="AA2332" s="108">
        <f t="shared" si="1103"/>
        <v>46619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>
        <f t="shared" si="1093"/>
        <v>46598</v>
      </c>
      <c r="B2333" s="103">
        <f t="shared" si="1086"/>
        <v>29.548464750000001</v>
      </c>
      <c r="C2333" s="103">
        <f t="shared" si="1100"/>
        <v>20.008019019999999</v>
      </c>
      <c r="D2333" s="104">
        <f t="shared" si="1094"/>
        <v>1209.432</v>
      </c>
      <c r="E2333" s="105">
        <f t="shared" si="1081"/>
        <v>1212.296</v>
      </c>
      <c r="F2333" s="106">
        <f t="shared" si="1082"/>
        <v>46558</v>
      </c>
      <c r="G2333" s="107">
        <f t="shared" si="1087"/>
        <v>2.3680537640811128E-3</v>
      </c>
      <c r="H2333" s="108">
        <f t="shared" si="1101"/>
        <v>46619</v>
      </c>
      <c r="I2333" s="108">
        <f t="shared" si="1088"/>
        <v>46619</v>
      </c>
      <c r="J2333" s="109">
        <f t="shared" si="1095"/>
        <v>23</v>
      </c>
      <c r="K2333" s="109">
        <f t="shared" si="1085"/>
        <v>8</v>
      </c>
      <c r="L2333" s="8">
        <f t="shared" si="1096"/>
        <v>1.0008230300000001</v>
      </c>
      <c r="M2333" s="110">
        <f t="shared" si="1084"/>
        <v>1.0023680500000001</v>
      </c>
      <c r="N2333" s="110">
        <f t="shared" si="1079"/>
        <v>1.4709594593816879</v>
      </c>
      <c r="O2333" s="103">
        <f t="shared" si="1083"/>
        <v>1.4721701</v>
      </c>
      <c r="P2333" s="103">
        <f t="shared" si="1089"/>
        <v>29.455207359999999</v>
      </c>
      <c r="Q2333" s="11">
        <f t="shared" si="1104"/>
        <v>0</v>
      </c>
      <c r="R2333" s="7">
        <f t="shared" si="1097"/>
        <v>0</v>
      </c>
      <c r="S2333" s="8">
        <f t="shared" si="1090"/>
        <v>0</v>
      </c>
      <c r="T2333" s="113">
        <f t="shared" si="1098"/>
        <v>0.1047</v>
      </c>
      <c r="U2333" s="111">
        <f t="shared" si="1080"/>
        <v>8</v>
      </c>
      <c r="V2333" s="111">
        <v>252</v>
      </c>
      <c r="W2333" s="110">
        <f t="shared" si="1091"/>
        <v>1.003166075</v>
      </c>
      <c r="X2333" s="103">
        <f t="shared" si="1092"/>
        <v>9.3257389999999996E-2</v>
      </c>
      <c r="Y2333" s="8">
        <f t="shared" si="1099"/>
        <v>0</v>
      </c>
      <c r="Z2333" s="114" t="str">
        <f t="shared" si="1102"/>
        <v>A+J=</v>
      </c>
      <c r="AA2333" s="108">
        <f t="shared" si="1103"/>
        <v>46619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>
        <f t="shared" si="1093"/>
        <v>46599</v>
      </c>
      <c r="B2334" s="103">
        <f t="shared" si="1086"/>
        <v>29.563182650000002</v>
      </c>
      <c r="C2334" s="103">
        <f t="shared" si="1100"/>
        <v>20.008019019999999</v>
      </c>
      <c r="D2334" s="104">
        <f t="shared" si="1094"/>
        <v>1209.432</v>
      </c>
      <c r="E2334" s="105">
        <f t="shared" si="1081"/>
        <v>1212.296</v>
      </c>
      <c r="F2334" s="106">
        <f t="shared" si="1082"/>
        <v>46558</v>
      </c>
      <c r="G2334" s="107">
        <f t="shared" si="1087"/>
        <v>2.3680537640811128E-3</v>
      </c>
      <c r="H2334" s="108">
        <f t="shared" si="1101"/>
        <v>46619</v>
      </c>
      <c r="I2334" s="108">
        <f t="shared" si="1088"/>
        <v>46619</v>
      </c>
      <c r="J2334" s="109">
        <f t="shared" si="1095"/>
        <v>23</v>
      </c>
      <c r="K2334" s="109">
        <f t="shared" si="1085"/>
        <v>9</v>
      </c>
      <c r="L2334" s="8">
        <f t="shared" si="1096"/>
        <v>1.00092596</v>
      </c>
      <c r="M2334" s="110">
        <f t="shared" si="1084"/>
        <v>1.0023680500000001</v>
      </c>
      <c r="N2334" s="110">
        <f t="shared" si="1079"/>
        <v>1.4709594593816879</v>
      </c>
      <c r="O2334" s="103">
        <f t="shared" si="1083"/>
        <v>1.4723215000000001</v>
      </c>
      <c r="P2334" s="103">
        <f t="shared" si="1089"/>
        <v>29.45823657</v>
      </c>
      <c r="Q2334" s="11">
        <f t="shared" si="1104"/>
        <v>0</v>
      </c>
      <c r="R2334" s="7">
        <f t="shared" si="1097"/>
        <v>0</v>
      </c>
      <c r="S2334" s="8">
        <f t="shared" si="1090"/>
        <v>0</v>
      </c>
      <c r="T2334" s="113">
        <f t="shared" si="1098"/>
        <v>0.1047</v>
      </c>
      <c r="U2334" s="111">
        <f t="shared" si="1080"/>
        <v>9</v>
      </c>
      <c r="V2334" s="111">
        <v>252</v>
      </c>
      <c r="W2334" s="110">
        <f t="shared" si="1091"/>
        <v>1.0035625379999999</v>
      </c>
      <c r="X2334" s="103">
        <f t="shared" si="1092"/>
        <v>0.10494608</v>
      </c>
      <c r="Y2334" s="8">
        <f t="shared" si="1099"/>
        <v>0</v>
      </c>
      <c r="Z2334" s="114" t="str">
        <f t="shared" si="1102"/>
        <v>A+J=</v>
      </c>
      <c r="AA2334" s="108">
        <f t="shared" si="1103"/>
        <v>46619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>
        <f t="shared" si="1093"/>
        <v>46600</v>
      </c>
      <c r="B2335" s="103">
        <f t="shared" si="1086"/>
        <v>29.563182650000002</v>
      </c>
      <c r="C2335" s="103">
        <f t="shared" si="1100"/>
        <v>20.008019019999999</v>
      </c>
      <c r="D2335" s="104">
        <f t="shared" si="1094"/>
        <v>1209.432</v>
      </c>
      <c r="E2335" s="105">
        <f t="shared" si="1081"/>
        <v>1212.296</v>
      </c>
      <c r="F2335" s="106">
        <f t="shared" si="1082"/>
        <v>46558</v>
      </c>
      <c r="G2335" s="107">
        <f t="shared" si="1087"/>
        <v>2.3680537640811128E-3</v>
      </c>
      <c r="H2335" s="108">
        <f t="shared" si="1101"/>
        <v>46619</v>
      </c>
      <c r="I2335" s="108">
        <f t="shared" si="1088"/>
        <v>46619</v>
      </c>
      <c r="J2335" s="109">
        <f t="shared" si="1095"/>
        <v>23</v>
      </c>
      <c r="K2335" s="109">
        <f t="shared" si="1085"/>
        <v>9</v>
      </c>
      <c r="L2335" s="8">
        <f t="shared" si="1096"/>
        <v>1.00092596</v>
      </c>
      <c r="M2335" s="110">
        <f t="shared" si="1084"/>
        <v>1.0023680500000001</v>
      </c>
      <c r="N2335" s="110">
        <f t="shared" ref="N2335:N2398" si="1105">IF(I2335&gt;I2334,N2334*M2335,N2334)</f>
        <v>1.4709594593816879</v>
      </c>
      <c r="O2335" s="103">
        <f t="shared" si="1083"/>
        <v>1.4723215000000001</v>
      </c>
      <c r="P2335" s="103">
        <f t="shared" si="1089"/>
        <v>29.45823657</v>
      </c>
      <c r="Q2335" s="11">
        <f t="shared" si="1104"/>
        <v>0</v>
      </c>
      <c r="R2335" s="7">
        <f t="shared" si="1097"/>
        <v>0</v>
      </c>
      <c r="S2335" s="8">
        <f t="shared" si="1090"/>
        <v>0</v>
      </c>
      <c r="T2335" s="113">
        <f t="shared" si="1098"/>
        <v>0.1047</v>
      </c>
      <c r="U2335" s="111">
        <f t="shared" si="1080"/>
        <v>9</v>
      </c>
      <c r="V2335" s="111">
        <v>252</v>
      </c>
      <c r="W2335" s="110">
        <f t="shared" si="1091"/>
        <v>1.0035625379999999</v>
      </c>
      <c r="X2335" s="103">
        <f t="shared" si="1092"/>
        <v>0.10494608</v>
      </c>
      <c r="Y2335" s="8">
        <f t="shared" si="1099"/>
        <v>0</v>
      </c>
      <c r="Z2335" s="114" t="str">
        <f t="shared" si="1102"/>
        <v>A+J=</v>
      </c>
      <c r="AA2335" s="108">
        <f t="shared" si="1103"/>
        <v>46619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>
        <f t="shared" si="1093"/>
        <v>46601</v>
      </c>
      <c r="B2336" s="103">
        <f t="shared" si="1086"/>
        <v>29.563182650000002</v>
      </c>
      <c r="C2336" s="103">
        <f t="shared" si="1100"/>
        <v>20.008019019999999</v>
      </c>
      <c r="D2336" s="104">
        <f t="shared" si="1094"/>
        <v>1209.432</v>
      </c>
      <c r="E2336" s="105">
        <f t="shared" si="1081"/>
        <v>1212.296</v>
      </c>
      <c r="F2336" s="106">
        <f t="shared" si="1082"/>
        <v>46558</v>
      </c>
      <c r="G2336" s="107">
        <f t="shared" si="1087"/>
        <v>2.3680537640811128E-3</v>
      </c>
      <c r="H2336" s="108">
        <f t="shared" si="1101"/>
        <v>46619</v>
      </c>
      <c r="I2336" s="108">
        <f t="shared" si="1088"/>
        <v>46619</v>
      </c>
      <c r="J2336" s="109">
        <f t="shared" si="1095"/>
        <v>23</v>
      </c>
      <c r="K2336" s="109">
        <f t="shared" si="1085"/>
        <v>9</v>
      </c>
      <c r="L2336" s="8">
        <f t="shared" si="1096"/>
        <v>1.00092596</v>
      </c>
      <c r="M2336" s="110">
        <f t="shared" si="1084"/>
        <v>1.0023680500000001</v>
      </c>
      <c r="N2336" s="110">
        <f t="shared" si="1105"/>
        <v>1.4709594593816879</v>
      </c>
      <c r="O2336" s="103">
        <f t="shared" si="1083"/>
        <v>1.4723215000000001</v>
      </c>
      <c r="P2336" s="103">
        <f t="shared" si="1089"/>
        <v>29.45823657</v>
      </c>
      <c r="Q2336" s="11">
        <f t="shared" si="1104"/>
        <v>0</v>
      </c>
      <c r="R2336" s="7">
        <f t="shared" si="1097"/>
        <v>0</v>
      </c>
      <c r="S2336" s="8">
        <f t="shared" si="1090"/>
        <v>0</v>
      </c>
      <c r="T2336" s="113">
        <f t="shared" si="1098"/>
        <v>0.1047</v>
      </c>
      <c r="U2336" s="111">
        <f t="shared" si="1080"/>
        <v>9</v>
      </c>
      <c r="V2336" s="111">
        <v>252</v>
      </c>
      <c r="W2336" s="110">
        <f t="shared" si="1091"/>
        <v>1.0035625379999999</v>
      </c>
      <c r="X2336" s="103">
        <f t="shared" si="1092"/>
        <v>0.10494608</v>
      </c>
      <c r="Y2336" s="8">
        <f t="shared" si="1099"/>
        <v>0</v>
      </c>
      <c r="Z2336" s="114" t="str">
        <f t="shared" si="1102"/>
        <v>A+J=</v>
      </c>
      <c r="AA2336" s="108">
        <f t="shared" si="1103"/>
        <v>46619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>
        <f t="shared" si="1093"/>
        <v>46602</v>
      </c>
      <c r="B2337" s="103">
        <f t="shared" si="1086"/>
        <v>29.577907979999999</v>
      </c>
      <c r="C2337" s="103">
        <f t="shared" si="1100"/>
        <v>20.008019019999999</v>
      </c>
      <c r="D2337" s="104">
        <f t="shared" si="1094"/>
        <v>1209.432</v>
      </c>
      <c r="E2337" s="105">
        <f t="shared" si="1081"/>
        <v>1212.296</v>
      </c>
      <c r="F2337" s="106">
        <f t="shared" si="1082"/>
        <v>46558</v>
      </c>
      <c r="G2337" s="107">
        <f t="shared" si="1087"/>
        <v>2.3680537640811128E-3</v>
      </c>
      <c r="H2337" s="108">
        <f t="shared" si="1101"/>
        <v>46619</v>
      </c>
      <c r="I2337" s="108">
        <f t="shared" si="1088"/>
        <v>46619</v>
      </c>
      <c r="J2337" s="109">
        <f t="shared" si="1095"/>
        <v>23</v>
      </c>
      <c r="K2337" s="109">
        <f t="shared" si="1085"/>
        <v>10</v>
      </c>
      <c r="L2337" s="8">
        <f t="shared" si="1096"/>
        <v>1.0010289000000001</v>
      </c>
      <c r="M2337" s="110">
        <f t="shared" si="1084"/>
        <v>1.0023680500000001</v>
      </c>
      <c r="N2337" s="110">
        <f t="shared" si="1105"/>
        <v>1.4709594593816879</v>
      </c>
      <c r="O2337" s="103">
        <f t="shared" si="1083"/>
        <v>1.47247292</v>
      </c>
      <c r="P2337" s="103">
        <f t="shared" si="1089"/>
        <v>29.461266179999999</v>
      </c>
      <c r="Q2337" s="11">
        <f t="shared" si="1104"/>
        <v>0</v>
      </c>
      <c r="R2337" s="7">
        <f t="shared" si="1097"/>
        <v>0</v>
      </c>
      <c r="S2337" s="8">
        <f t="shared" si="1090"/>
        <v>0</v>
      </c>
      <c r="T2337" s="113">
        <f t="shared" si="1098"/>
        <v>0.1047</v>
      </c>
      <c r="U2337" s="111">
        <f t="shared" si="1080"/>
        <v>10</v>
      </c>
      <c r="V2337" s="111">
        <v>252</v>
      </c>
      <c r="W2337" s="110">
        <f t="shared" si="1091"/>
        <v>1.003959158</v>
      </c>
      <c r="X2337" s="103">
        <f t="shared" si="1092"/>
        <v>0.1166418</v>
      </c>
      <c r="Y2337" s="8">
        <f t="shared" si="1099"/>
        <v>0</v>
      </c>
      <c r="Z2337" s="114" t="str">
        <f t="shared" si="1102"/>
        <v>A+J=</v>
      </c>
      <c r="AA2337" s="108">
        <f t="shared" si="1103"/>
        <v>46619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>
        <f t="shared" si="1093"/>
        <v>46603</v>
      </c>
      <c r="B2338" s="103">
        <f t="shared" si="1086"/>
        <v>29.592640550000002</v>
      </c>
      <c r="C2338" s="103">
        <f t="shared" si="1100"/>
        <v>20.008019019999999</v>
      </c>
      <c r="D2338" s="104">
        <f t="shared" si="1094"/>
        <v>1209.432</v>
      </c>
      <c r="E2338" s="105">
        <f t="shared" si="1081"/>
        <v>1212.296</v>
      </c>
      <c r="F2338" s="106">
        <f t="shared" si="1082"/>
        <v>46558</v>
      </c>
      <c r="G2338" s="107">
        <f t="shared" si="1087"/>
        <v>2.3680537640811128E-3</v>
      </c>
      <c r="H2338" s="108">
        <f t="shared" si="1101"/>
        <v>46619</v>
      </c>
      <c r="I2338" s="108">
        <f t="shared" si="1088"/>
        <v>46619</v>
      </c>
      <c r="J2338" s="109">
        <f t="shared" si="1095"/>
        <v>23</v>
      </c>
      <c r="K2338" s="109">
        <f t="shared" si="1085"/>
        <v>11</v>
      </c>
      <c r="L2338" s="8">
        <f t="shared" si="1096"/>
        <v>1.00113184</v>
      </c>
      <c r="M2338" s="110">
        <f t="shared" si="1084"/>
        <v>1.0023680500000001</v>
      </c>
      <c r="N2338" s="110">
        <f t="shared" si="1105"/>
        <v>1.4709594593816879</v>
      </c>
      <c r="O2338" s="103">
        <f t="shared" si="1083"/>
        <v>1.47262435</v>
      </c>
      <c r="P2338" s="103">
        <f t="shared" si="1089"/>
        <v>29.464296000000001</v>
      </c>
      <c r="Q2338" s="11">
        <f t="shared" si="1104"/>
        <v>0</v>
      </c>
      <c r="R2338" s="7">
        <f t="shared" si="1097"/>
        <v>0</v>
      </c>
      <c r="S2338" s="8">
        <f t="shared" si="1090"/>
        <v>0</v>
      </c>
      <c r="T2338" s="113">
        <f t="shared" si="1098"/>
        <v>0.1047</v>
      </c>
      <c r="U2338" s="111">
        <f t="shared" si="1080"/>
        <v>11</v>
      </c>
      <c r="V2338" s="111">
        <v>252</v>
      </c>
      <c r="W2338" s="110">
        <f t="shared" si="1091"/>
        <v>1.004355935</v>
      </c>
      <c r="X2338" s="103">
        <f t="shared" si="1092"/>
        <v>0.12834455</v>
      </c>
      <c r="Y2338" s="8">
        <f t="shared" si="1099"/>
        <v>0</v>
      </c>
      <c r="Z2338" s="114" t="str">
        <f t="shared" si="1102"/>
        <v>A+J=</v>
      </c>
      <c r="AA2338" s="108">
        <f t="shared" si="1103"/>
        <v>46619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>
        <f t="shared" si="1093"/>
        <v>46604</v>
      </c>
      <c r="B2339" s="103">
        <f t="shared" si="1086"/>
        <v>29.607380549999998</v>
      </c>
      <c r="C2339" s="103">
        <f t="shared" si="1100"/>
        <v>20.008019019999999</v>
      </c>
      <c r="D2339" s="104">
        <f t="shared" si="1094"/>
        <v>1209.432</v>
      </c>
      <c r="E2339" s="105">
        <f t="shared" si="1081"/>
        <v>1212.296</v>
      </c>
      <c r="F2339" s="106">
        <f t="shared" si="1082"/>
        <v>46558</v>
      </c>
      <c r="G2339" s="107">
        <f t="shared" si="1087"/>
        <v>2.3680537640811128E-3</v>
      </c>
      <c r="H2339" s="108">
        <f t="shared" si="1101"/>
        <v>46619</v>
      </c>
      <c r="I2339" s="108">
        <f t="shared" si="1088"/>
        <v>46619</v>
      </c>
      <c r="J2339" s="109">
        <f t="shared" si="1095"/>
        <v>23</v>
      </c>
      <c r="K2339" s="109">
        <f t="shared" si="1085"/>
        <v>12</v>
      </c>
      <c r="L2339" s="8">
        <f t="shared" si="1096"/>
        <v>1.0012348</v>
      </c>
      <c r="M2339" s="110">
        <f t="shared" si="1084"/>
        <v>1.0023680500000001</v>
      </c>
      <c r="N2339" s="110">
        <f t="shared" si="1105"/>
        <v>1.4709594593816879</v>
      </c>
      <c r="O2339" s="103">
        <f t="shared" si="1083"/>
        <v>1.4727758</v>
      </c>
      <c r="P2339" s="103">
        <f t="shared" si="1089"/>
        <v>29.46732621</v>
      </c>
      <c r="Q2339" s="11">
        <f t="shared" si="1104"/>
        <v>0</v>
      </c>
      <c r="R2339" s="7">
        <f t="shared" si="1097"/>
        <v>0</v>
      </c>
      <c r="S2339" s="8">
        <f t="shared" si="1090"/>
        <v>0</v>
      </c>
      <c r="T2339" s="113">
        <f t="shared" si="1098"/>
        <v>0.1047</v>
      </c>
      <c r="U2339" s="111">
        <f t="shared" si="1080"/>
        <v>12</v>
      </c>
      <c r="V2339" s="111">
        <v>252</v>
      </c>
      <c r="W2339" s="110">
        <f t="shared" si="1091"/>
        <v>1.004752869</v>
      </c>
      <c r="X2339" s="103">
        <f t="shared" si="1092"/>
        <v>0.14005434</v>
      </c>
      <c r="Y2339" s="8">
        <f t="shared" si="1099"/>
        <v>0</v>
      </c>
      <c r="Z2339" s="114" t="str">
        <f t="shared" si="1102"/>
        <v>A+J=</v>
      </c>
      <c r="AA2339" s="108">
        <f t="shared" si="1103"/>
        <v>46619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>
        <f t="shared" si="1093"/>
        <v>46605</v>
      </c>
      <c r="B2340" s="103">
        <f t="shared" si="1086"/>
        <v>29.62212778</v>
      </c>
      <c r="C2340" s="103">
        <f t="shared" si="1100"/>
        <v>20.008019019999999</v>
      </c>
      <c r="D2340" s="104">
        <f t="shared" si="1094"/>
        <v>1209.432</v>
      </c>
      <c r="E2340" s="105">
        <f t="shared" si="1081"/>
        <v>1212.296</v>
      </c>
      <c r="F2340" s="106">
        <f t="shared" si="1082"/>
        <v>46558</v>
      </c>
      <c r="G2340" s="107">
        <f t="shared" si="1087"/>
        <v>2.3680537640811128E-3</v>
      </c>
      <c r="H2340" s="108">
        <f t="shared" si="1101"/>
        <v>46619</v>
      </c>
      <c r="I2340" s="108">
        <f t="shared" si="1088"/>
        <v>46619</v>
      </c>
      <c r="J2340" s="109">
        <f t="shared" si="1095"/>
        <v>23</v>
      </c>
      <c r="K2340" s="109">
        <f t="shared" si="1085"/>
        <v>13</v>
      </c>
      <c r="L2340" s="8">
        <f t="shared" si="1096"/>
        <v>1.0013377699999999</v>
      </c>
      <c r="M2340" s="110">
        <f t="shared" si="1084"/>
        <v>1.0023680500000001</v>
      </c>
      <c r="N2340" s="110">
        <f t="shared" si="1105"/>
        <v>1.4709594593816879</v>
      </c>
      <c r="O2340" s="103">
        <f t="shared" si="1083"/>
        <v>1.4729272600000001</v>
      </c>
      <c r="P2340" s="103">
        <f t="shared" si="1089"/>
        <v>29.470356630000001</v>
      </c>
      <c r="Q2340" s="11">
        <f t="shared" si="1104"/>
        <v>0</v>
      </c>
      <c r="R2340" s="7">
        <f t="shared" si="1097"/>
        <v>0</v>
      </c>
      <c r="S2340" s="8">
        <f t="shared" si="1090"/>
        <v>0</v>
      </c>
      <c r="T2340" s="113">
        <f t="shared" si="1098"/>
        <v>0.1047</v>
      </c>
      <c r="U2340" s="111">
        <f t="shared" si="1080"/>
        <v>13</v>
      </c>
      <c r="V2340" s="111">
        <v>252</v>
      </c>
      <c r="W2340" s="110">
        <f t="shared" si="1091"/>
        <v>1.00514996</v>
      </c>
      <c r="X2340" s="103">
        <f t="shared" si="1092"/>
        <v>0.15177114999999999</v>
      </c>
      <c r="Y2340" s="8">
        <f t="shared" si="1099"/>
        <v>0</v>
      </c>
      <c r="Z2340" s="114" t="str">
        <f t="shared" si="1102"/>
        <v>A+J=</v>
      </c>
      <c r="AA2340" s="108">
        <f t="shared" si="1103"/>
        <v>46619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>
        <f t="shared" si="1093"/>
        <v>46606</v>
      </c>
      <c r="B2341" s="103">
        <f t="shared" si="1086"/>
        <v>29.636882419999999</v>
      </c>
      <c r="C2341" s="103">
        <f t="shared" si="1100"/>
        <v>20.008019019999999</v>
      </c>
      <c r="D2341" s="104">
        <f t="shared" si="1094"/>
        <v>1209.432</v>
      </c>
      <c r="E2341" s="105">
        <f t="shared" si="1081"/>
        <v>1212.296</v>
      </c>
      <c r="F2341" s="106">
        <f t="shared" si="1082"/>
        <v>46558</v>
      </c>
      <c r="G2341" s="107">
        <f t="shared" si="1087"/>
        <v>2.3680537640811128E-3</v>
      </c>
      <c r="H2341" s="108">
        <f t="shared" si="1101"/>
        <v>46619</v>
      </c>
      <c r="I2341" s="108">
        <f t="shared" si="1088"/>
        <v>46619</v>
      </c>
      <c r="J2341" s="109">
        <f t="shared" si="1095"/>
        <v>23</v>
      </c>
      <c r="K2341" s="109">
        <f t="shared" si="1085"/>
        <v>14</v>
      </c>
      <c r="L2341" s="8">
        <f t="shared" si="1096"/>
        <v>1.00144075</v>
      </c>
      <c r="M2341" s="110">
        <f t="shared" si="1084"/>
        <v>1.0023680500000001</v>
      </c>
      <c r="N2341" s="110">
        <f t="shared" si="1105"/>
        <v>1.4709594593816879</v>
      </c>
      <c r="O2341" s="103">
        <f t="shared" si="1083"/>
        <v>1.4730787400000001</v>
      </c>
      <c r="P2341" s="103">
        <f t="shared" si="1089"/>
        <v>29.47338744</v>
      </c>
      <c r="Q2341" s="11">
        <f t="shared" si="1104"/>
        <v>0</v>
      </c>
      <c r="R2341" s="7">
        <f t="shared" si="1097"/>
        <v>0</v>
      </c>
      <c r="S2341" s="8">
        <f t="shared" si="1090"/>
        <v>0</v>
      </c>
      <c r="T2341" s="113">
        <f t="shared" si="1098"/>
        <v>0.1047</v>
      </c>
      <c r="U2341" s="111">
        <f t="shared" ref="U2341:U2404" si="1106">IF(Q2340&gt;0,1,IF(K2341=K2340,U2340,U2340+1))</f>
        <v>14</v>
      </c>
      <c r="V2341" s="111">
        <v>252</v>
      </c>
      <c r="W2341" s="110">
        <f t="shared" si="1091"/>
        <v>1.005547207</v>
      </c>
      <c r="X2341" s="103">
        <f t="shared" si="1092"/>
        <v>0.16349498000000001</v>
      </c>
      <c r="Y2341" s="8">
        <f t="shared" si="1099"/>
        <v>0</v>
      </c>
      <c r="Z2341" s="114" t="str">
        <f t="shared" si="1102"/>
        <v>A+J=</v>
      </c>
      <c r="AA2341" s="108">
        <f t="shared" si="1103"/>
        <v>46619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>
        <f t="shared" si="1093"/>
        <v>46607</v>
      </c>
      <c r="B2342" s="103">
        <f t="shared" si="1086"/>
        <v>29.636882419999999</v>
      </c>
      <c r="C2342" s="103">
        <f t="shared" si="1100"/>
        <v>20.008019019999999</v>
      </c>
      <c r="D2342" s="104">
        <f t="shared" si="1094"/>
        <v>1209.432</v>
      </c>
      <c r="E2342" s="105">
        <f t="shared" si="1081"/>
        <v>1212.296</v>
      </c>
      <c r="F2342" s="106">
        <f t="shared" si="1082"/>
        <v>46558</v>
      </c>
      <c r="G2342" s="107">
        <f t="shared" si="1087"/>
        <v>2.3680537640811128E-3</v>
      </c>
      <c r="H2342" s="108">
        <f t="shared" si="1101"/>
        <v>46619</v>
      </c>
      <c r="I2342" s="108">
        <f t="shared" si="1088"/>
        <v>46619</v>
      </c>
      <c r="J2342" s="109">
        <f t="shared" si="1095"/>
        <v>23</v>
      </c>
      <c r="K2342" s="109">
        <f t="shared" si="1085"/>
        <v>14</v>
      </c>
      <c r="L2342" s="8">
        <f t="shared" si="1096"/>
        <v>1.00144075</v>
      </c>
      <c r="M2342" s="110">
        <f t="shared" si="1084"/>
        <v>1.0023680500000001</v>
      </c>
      <c r="N2342" s="110">
        <f t="shared" si="1105"/>
        <v>1.4709594593816879</v>
      </c>
      <c r="O2342" s="103">
        <f t="shared" si="1083"/>
        <v>1.4730787400000001</v>
      </c>
      <c r="P2342" s="103">
        <f t="shared" si="1089"/>
        <v>29.47338744</v>
      </c>
      <c r="Q2342" s="11">
        <f t="shared" si="1104"/>
        <v>0</v>
      </c>
      <c r="R2342" s="7">
        <f t="shared" si="1097"/>
        <v>0</v>
      </c>
      <c r="S2342" s="8">
        <f t="shared" si="1090"/>
        <v>0</v>
      </c>
      <c r="T2342" s="113">
        <f t="shared" si="1098"/>
        <v>0.1047</v>
      </c>
      <c r="U2342" s="111">
        <f t="shared" si="1106"/>
        <v>14</v>
      </c>
      <c r="V2342" s="111">
        <v>252</v>
      </c>
      <c r="W2342" s="110">
        <f t="shared" si="1091"/>
        <v>1.005547207</v>
      </c>
      <c r="X2342" s="103">
        <f t="shared" si="1092"/>
        <v>0.16349498000000001</v>
      </c>
      <c r="Y2342" s="8">
        <f t="shared" si="1099"/>
        <v>0</v>
      </c>
      <c r="Z2342" s="114" t="str">
        <f t="shared" si="1102"/>
        <v>A+J=</v>
      </c>
      <c r="AA2342" s="108">
        <f t="shared" si="1103"/>
        <v>46619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>
        <f t="shared" si="1093"/>
        <v>46608</v>
      </c>
      <c r="B2343" s="103">
        <f t="shared" si="1086"/>
        <v>29.636882419999999</v>
      </c>
      <c r="C2343" s="103">
        <f t="shared" si="1100"/>
        <v>20.008019019999999</v>
      </c>
      <c r="D2343" s="104">
        <f t="shared" si="1094"/>
        <v>1209.432</v>
      </c>
      <c r="E2343" s="105">
        <f t="shared" si="1081"/>
        <v>1212.296</v>
      </c>
      <c r="F2343" s="106">
        <f t="shared" si="1082"/>
        <v>46558</v>
      </c>
      <c r="G2343" s="107">
        <f t="shared" si="1087"/>
        <v>2.3680537640811128E-3</v>
      </c>
      <c r="H2343" s="108">
        <f t="shared" si="1101"/>
        <v>46619</v>
      </c>
      <c r="I2343" s="108">
        <f t="shared" si="1088"/>
        <v>46619</v>
      </c>
      <c r="J2343" s="109">
        <f t="shared" si="1095"/>
        <v>23</v>
      </c>
      <c r="K2343" s="109">
        <f t="shared" si="1085"/>
        <v>14</v>
      </c>
      <c r="L2343" s="8">
        <f t="shared" si="1096"/>
        <v>1.00144075</v>
      </c>
      <c r="M2343" s="110">
        <f t="shared" si="1084"/>
        <v>1.0023680500000001</v>
      </c>
      <c r="N2343" s="110">
        <f t="shared" si="1105"/>
        <v>1.4709594593816879</v>
      </c>
      <c r="O2343" s="103">
        <f t="shared" si="1083"/>
        <v>1.4730787400000001</v>
      </c>
      <c r="P2343" s="103">
        <f t="shared" si="1089"/>
        <v>29.47338744</v>
      </c>
      <c r="Q2343" s="11">
        <f t="shared" si="1104"/>
        <v>0</v>
      </c>
      <c r="R2343" s="7">
        <f t="shared" si="1097"/>
        <v>0</v>
      </c>
      <c r="S2343" s="8">
        <f t="shared" si="1090"/>
        <v>0</v>
      </c>
      <c r="T2343" s="113">
        <f t="shared" si="1098"/>
        <v>0.1047</v>
      </c>
      <c r="U2343" s="111">
        <f t="shared" si="1106"/>
        <v>14</v>
      </c>
      <c r="V2343" s="111">
        <v>252</v>
      </c>
      <c r="W2343" s="110">
        <f t="shared" si="1091"/>
        <v>1.005547207</v>
      </c>
      <c r="X2343" s="103">
        <f t="shared" si="1092"/>
        <v>0.16349498000000001</v>
      </c>
      <c r="Y2343" s="8">
        <f t="shared" si="1099"/>
        <v>0</v>
      </c>
      <c r="Z2343" s="114" t="str">
        <f t="shared" si="1102"/>
        <v>A+J=</v>
      </c>
      <c r="AA2343" s="108">
        <f t="shared" si="1103"/>
        <v>46619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>
        <f t="shared" si="1093"/>
        <v>46609</v>
      </c>
      <c r="B2344" s="103">
        <f t="shared" si="1086"/>
        <v>29.65164433</v>
      </c>
      <c r="C2344" s="103">
        <f t="shared" si="1100"/>
        <v>20.008019019999999</v>
      </c>
      <c r="D2344" s="104">
        <f t="shared" si="1094"/>
        <v>1209.432</v>
      </c>
      <c r="E2344" s="105">
        <f t="shared" ref="E2344:E2407" si="1107">IF($K2344=1,VLOOKUP($A2343,$AO$10:$AS$165,4),E2343)</f>
        <v>1212.296</v>
      </c>
      <c r="F2344" s="106">
        <f t="shared" ref="F2344:F2407" si="1108">IF($K2344=1,VLOOKUP($A2343,$AO$10:$AS$165,5),F2343)</f>
        <v>46558</v>
      </c>
      <c r="G2344" s="107">
        <f t="shared" si="1087"/>
        <v>2.3680537640811128E-3</v>
      </c>
      <c r="H2344" s="108">
        <f t="shared" si="1101"/>
        <v>46619</v>
      </c>
      <c r="I2344" s="108">
        <f t="shared" si="1088"/>
        <v>46619</v>
      </c>
      <c r="J2344" s="109">
        <f t="shared" si="1095"/>
        <v>23</v>
      </c>
      <c r="K2344" s="109">
        <f t="shared" si="1085"/>
        <v>15</v>
      </c>
      <c r="L2344" s="8">
        <f t="shared" si="1096"/>
        <v>1.00154374</v>
      </c>
      <c r="M2344" s="110">
        <f t="shared" si="1084"/>
        <v>1.0023680500000001</v>
      </c>
      <c r="N2344" s="110">
        <f t="shared" si="1105"/>
        <v>1.4709594593816879</v>
      </c>
      <c r="O2344" s="103">
        <f t="shared" si="1083"/>
        <v>1.47323023</v>
      </c>
      <c r="P2344" s="103">
        <f t="shared" si="1089"/>
        <v>29.476418460000001</v>
      </c>
      <c r="Q2344" s="11">
        <f t="shared" si="1104"/>
        <v>0</v>
      </c>
      <c r="R2344" s="7">
        <f t="shared" si="1097"/>
        <v>0</v>
      </c>
      <c r="S2344" s="8">
        <f t="shared" si="1090"/>
        <v>0</v>
      </c>
      <c r="T2344" s="113">
        <f t="shared" si="1098"/>
        <v>0.1047</v>
      </c>
      <c r="U2344" s="111">
        <f t="shared" si="1106"/>
        <v>15</v>
      </c>
      <c r="V2344" s="111">
        <v>252</v>
      </c>
      <c r="W2344" s="110">
        <f t="shared" si="1091"/>
        <v>1.005944612</v>
      </c>
      <c r="X2344" s="103">
        <f t="shared" si="1092"/>
        <v>0.17522587000000001</v>
      </c>
      <c r="Y2344" s="8">
        <f t="shared" si="1099"/>
        <v>0</v>
      </c>
      <c r="Z2344" s="114" t="str">
        <f t="shared" si="1102"/>
        <v>A+J=</v>
      </c>
      <c r="AA2344" s="108">
        <f t="shared" si="1103"/>
        <v>46619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>
        <f t="shared" si="1093"/>
        <v>46610</v>
      </c>
      <c r="B2345" s="103">
        <f t="shared" si="1086"/>
        <v>29.666413639999998</v>
      </c>
      <c r="C2345" s="103">
        <f t="shared" si="1100"/>
        <v>20.008019019999999</v>
      </c>
      <c r="D2345" s="104">
        <f t="shared" si="1094"/>
        <v>1209.432</v>
      </c>
      <c r="E2345" s="105">
        <f t="shared" si="1107"/>
        <v>1212.296</v>
      </c>
      <c r="F2345" s="106">
        <f t="shared" si="1108"/>
        <v>46558</v>
      </c>
      <c r="G2345" s="107">
        <f t="shared" si="1087"/>
        <v>2.3680537640811128E-3</v>
      </c>
      <c r="H2345" s="108">
        <f t="shared" si="1101"/>
        <v>46619</v>
      </c>
      <c r="I2345" s="108">
        <f t="shared" si="1088"/>
        <v>46619</v>
      </c>
      <c r="J2345" s="109">
        <f t="shared" si="1095"/>
        <v>23</v>
      </c>
      <c r="K2345" s="109">
        <f t="shared" si="1085"/>
        <v>16</v>
      </c>
      <c r="L2345" s="8">
        <f t="shared" si="1096"/>
        <v>1.00164674</v>
      </c>
      <c r="M2345" s="110">
        <f t="shared" si="1084"/>
        <v>1.0023680500000001</v>
      </c>
      <c r="N2345" s="110">
        <f t="shared" si="1105"/>
        <v>1.4709594593816879</v>
      </c>
      <c r="O2345" s="103">
        <f t="shared" ref="O2345:O2408" si="1109">TRUNC(TRUNC((L2345*N2345),15),8)</f>
        <v>1.47338174</v>
      </c>
      <c r="P2345" s="103">
        <f t="shared" si="1089"/>
        <v>29.47944987</v>
      </c>
      <c r="Q2345" s="11">
        <f t="shared" si="1104"/>
        <v>0</v>
      </c>
      <c r="R2345" s="7">
        <f t="shared" si="1097"/>
        <v>0</v>
      </c>
      <c r="S2345" s="8">
        <f t="shared" si="1090"/>
        <v>0</v>
      </c>
      <c r="T2345" s="113">
        <f t="shared" si="1098"/>
        <v>0.1047</v>
      </c>
      <c r="U2345" s="111">
        <f t="shared" si="1106"/>
        <v>16</v>
      </c>
      <c r="V2345" s="111">
        <v>252</v>
      </c>
      <c r="W2345" s="110">
        <f t="shared" si="1091"/>
        <v>1.006342173</v>
      </c>
      <c r="X2345" s="103">
        <f t="shared" si="1092"/>
        <v>0.18696377</v>
      </c>
      <c r="Y2345" s="8">
        <f t="shared" si="1099"/>
        <v>0</v>
      </c>
      <c r="Z2345" s="114" t="str">
        <f t="shared" si="1102"/>
        <v>A+J=</v>
      </c>
      <c r="AA2345" s="108">
        <f t="shared" si="1103"/>
        <v>46619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>
        <f t="shared" si="1093"/>
        <v>46611</v>
      </c>
      <c r="B2346" s="103">
        <f t="shared" si="1086"/>
        <v>29.68119063</v>
      </c>
      <c r="C2346" s="103">
        <f t="shared" si="1100"/>
        <v>20.008019019999999</v>
      </c>
      <c r="D2346" s="104">
        <f t="shared" si="1094"/>
        <v>1209.432</v>
      </c>
      <c r="E2346" s="105">
        <f t="shared" si="1107"/>
        <v>1212.296</v>
      </c>
      <c r="F2346" s="106">
        <f t="shared" si="1108"/>
        <v>46558</v>
      </c>
      <c r="G2346" s="107">
        <f t="shared" si="1087"/>
        <v>2.3680537640811128E-3</v>
      </c>
      <c r="H2346" s="108">
        <f t="shared" si="1101"/>
        <v>46619</v>
      </c>
      <c r="I2346" s="108">
        <f t="shared" si="1088"/>
        <v>46619</v>
      </c>
      <c r="J2346" s="109">
        <f t="shared" si="1095"/>
        <v>23</v>
      </c>
      <c r="K2346" s="109">
        <f t="shared" si="1085"/>
        <v>17</v>
      </c>
      <c r="L2346" s="8">
        <f t="shared" si="1096"/>
        <v>1.00174976</v>
      </c>
      <c r="M2346" s="110">
        <f t="shared" ref="M2346:M2409" si="1110">IF(I2346&gt;I2345,L2345,M2345)</f>
        <v>1.0023680500000001</v>
      </c>
      <c r="N2346" s="110">
        <f t="shared" si="1105"/>
        <v>1.4709594593816879</v>
      </c>
      <c r="O2346" s="103">
        <f t="shared" si="1109"/>
        <v>1.4735332800000001</v>
      </c>
      <c r="P2346" s="103">
        <f t="shared" si="1089"/>
        <v>29.482481889999999</v>
      </c>
      <c r="Q2346" s="11">
        <f t="shared" si="1104"/>
        <v>0</v>
      </c>
      <c r="R2346" s="7">
        <f t="shared" si="1097"/>
        <v>0</v>
      </c>
      <c r="S2346" s="8">
        <f t="shared" si="1090"/>
        <v>0</v>
      </c>
      <c r="T2346" s="113">
        <f t="shared" si="1098"/>
        <v>0.1047</v>
      </c>
      <c r="U2346" s="111">
        <f t="shared" si="1106"/>
        <v>17</v>
      </c>
      <c r="V2346" s="111">
        <v>252</v>
      </c>
      <c r="W2346" s="110">
        <f t="shared" si="1091"/>
        <v>1.0067398919999999</v>
      </c>
      <c r="X2346" s="103">
        <f t="shared" si="1092"/>
        <v>0.19870873999999999</v>
      </c>
      <c r="Y2346" s="8">
        <f t="shared" si="1099"/>
        <v>0</v>
      </c>
      <c r="Z2346" s="114" t="str">
        <f t="shared" si="1102"/>
        <v>A+J=</v>
      </c>
      <c r="AA2346" s="108">
        <f t="shared" si="1103"/>
        <v>46619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>
        <f t="shared" si="1093"/>
        <v>46612</v>
      </c>
      <c r="B2347" s="103">
        <f t="shared" si="1086"/>
        <v>29.69597465</v>
      </c>
      <c r="C2347" s="103">
        <f t="shared" si="1100"/>
        <v>20.008019019999999</v>
      </c>
      <c r="D2347" s="104">
        <f t="shared" si="1094"/>
        <v>1209.432</v>
      </c>
      <c r="E2347" s="105">
        <f t="shared" si="1107"/>
        <v>1212.296</v>
      </c>
      <c r="F2347" s="106">
        <f t="shared" si="1108"/>
        <v>46558</v>
      </c>
      <c r="G2347" s="107">
        <f t="shared" si="1087"/>
        <v>2.3680537640811128E-3</v>
      </c>
      <c r="H2347" s="108">
        <f t="shared" si="1101"/>
        <v>46619</v>
      </c>
      <c r="I2347" s="108">
        <f t="shared" si="1088"/>
        <v>46619</v>
      </c>
      <c r="J2347" s="109">
        <f t="shared" si="1095"/>
        <v>23</v>
      </c>
      <c r="K2347" s="109">
        <f t="shared" si="1085"/>
        <v>18</v>
      </c>
      <c r="L2347" s="8">
        <f t="shared" si="1096"/>
        <v>1.0018527800000001</v>
      </c>
      <c r="M2347" s="110">
        <f t="shared" si="1110"/>
        <v>1.0023680500000001</v>
      </c>
      <c r="N2347" s="110">
        <f t="shared" si="1105"/>
        <v>1.4709594593816879</v>
      </c>
      <c r="O2347" s="103">
        <f t="shared" si="1109"/>
        <v>1.4736848199999999</v>
      </c>
      <c r="P2347" s="103">
        <f t="shared" si="1089"/>
        <v>29.485513900000001</v>
      </c>
      <c r="Q2347" s="11">
        <f t="shared" si="1104"/>
        <v>0</v>
      </c>
      <c r="R2347" s="7">
        <f t="shared" si="1097"/>
        <v>0</v>
      </c>
      <c r="S2347" s="8">
        <f t="shared" si="1090"/>
        <v>0</v>
      </c>
      <c r="T2347" s="113">
        <f t="shared" si="1098"/>
        <v>0.1047</v>
      </c>
      <c r="U2347" s="111">
        <f t="shared" si="1106"/>
        <v>18</v>
      </c>
      <c r="V2347" s="111">
        <v>252</v>
      </c>
      <c r="W2347" s="110">
        <f t="shared" si="1091"/>
        <v>1.007137768</v>
      </c>
      <c r="X2347" s="103">
        <f t="shared" si="1092"/>
        <v>0.21046075</v>
      </c>
      <c r="Y2347" s="8">
        <f t="shared" si="1099"/>
        <v>0</v>
      </c>
      <c r="Z2347" s="114" t="str">
        <f t="shared" si="1102"/>
        <v>A+J=</v>
      </c>
      <c r="AA2347" s="108">
        <f t="shared" si="1103"/>
        <v>46619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>
        <f t="shared" si="1093"/>
        <v>46613</v>
      </c>
      <c r="B2348" s="103">
        <f t="shared" si="1086"/>
        <v>29.710765929999997</v>
      </c>
      <c r="C2348" s="103">
        <f t="shared" si="1100"/>
        <v>20.008019019999999</v>
      </c>
      <c r="D2348" s="104">
        <f t="shared" si="1094"/>
        <v>1209.432</v>
      </c>
      <c r="E2348" s="105">
        <f t="shared" si="1107"/>
        <v>1212.296</v>
      </c>
      <c r="F2348" s="106">
        <f t="shared" si="1108"/>
        <v>46558</v>
      </c>
      <c r="G2348" s="107">
        <f t="shared" si="1087"/>
        <v>2.3680537640811128E-3</v>
      </c>
      <c r="H2348" s="108">
        <f t="shared" si="1101"/>
        <v>46619</v>
      </c>
      <c r="I2348" s="108">
        <f t="shared" si="1088"/>
        <v>46619</v>
      </c>
      <c r="J2348" s="109">
        <f t="shared" si="1095"/>
        <v>23</v>
      </c>
      <c r="K2348" s="109">
        <f t="shared" ref="K2348:K2411" si="1111">(J2348-(NETWORKDAYS(A2348,I2348,AD$171:AD$502)-1))</f>
        <v>19</v>
      </c>
      <c r="L2348" s="8">
        <f t="shared" si="1096"/>
        <v>1.0019558099999999</v>
      </c>
      <c r="M2348" s="110">
        <f t="shared" si="1110"/>
        <v>1.0023680500000001</v>
      </c>
      <c r="N2348" s="110">
        <f t="shared" si="1105"/>
        <v>1.4709594593816879</v>
      </c>
      <c r="O2348" s="103">
        <f t="shared" si="1109"/>
        <v>1.4738363699999999</v>
      </c>
      <c r="P2348" s="103">
        <f t="shared" si="1089"/>
        <v>29.488546119999999</v>
      </c>
      <c r="Q2348" s="11">
        <f t="shared" si="1104"/>
        <v>0</v>
      </c>
      <c r="R2348" s="7">
        <f t="shared" si="1097"/>
        <v>0</v>
      </c>
      <c r="S2348" s="8">
        <f t="shared" si="1090"/>
        <v>0</v>
      </c>
      <c r="T2348" s="113">
        <f t="shared" si="1098"/>
        <v>0.1047</v>
      </c>
      <c r="U2348" s="111">
        <f t="shared" si="1106"/>
        <v>19</v>
      </c>
      <c r="V2348" s="111">
        <v>252</v>
      </c>
      <c r="W2348" s="110">
        <f t="shared" si="1091"/>
        <v>1.007535801</v>
      </c>
      <c r="X2348" s="103">
        <f t="shared" si="1092"/>
        <v>0.22221980999999999</v>
      </c>
      <c r="Y2348" s="8">
        <f t="shared" si="1099"/>
        <v>0</v>
      </c>
      <c r="Z2348" s="114" t="str">
        <f t="shared" si="1102"/>
        <v>A+J=</v>
      </c>
      <c r="AA2348" s="108">
        <f t="shared" si="1103"/>
        <v>46619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>
        <f t="shared" si="1093"/>
        <v>46614</v>
      </c>
      <c r="B2349" s="103">
        <f t="shared" si="1086"/>
        <v>29.710765929999997</v>
      </c>
      <c r="C2349" s="103">
        <f t="shared" si="1100"/>
        <v>20.008019019999999</v>
      </c>
      <c r="D2349" s="104">
        <f t="shared" si="1094"/>
        <v>1209.432</v>
      </c>
      <c r="E2349" s="105">
        <f t="shared" si="1107"/>
        <v>1212.296</v>
      </c>
      <c r="F2349" s="106">
        <f t="shared" si="1108"/>
        <v>46558</v>
      </c>
      <c r="G2349" s="107">
        <f t="shared" si="1087"/>
        <v>2.3680537640811128E-3</v>
      </c>
      <c r="H2349" s="108">
        <f t="shared" si="1101"/>
        <v>46619</v>
      </c>
      <c r="I2349" s="108">
        <f t="shared" si="1088"/>
        <v>46619</v>
      </c>
      <c r="J2349" s="109">
        <f t="shared" si="1095"/>
        <v>23</v>
      </c>
      <c r="K2349" s="109">
        <f t="shared" si="1111"/>
        <v>19</v>
      </c>
      <c r="L2349" s="8">
        <f t="shared" si="1096"/>
        <v>1.0019558099999999</v>
      </c>
      <c r="M2349" s="110">
        <f t="shared" si="1110"/>
        <v>1.0023680500000001</v>
      </c>
      <c r="N2349" s="110">
        <f t="shared" si="1105"/>
        <v>1.4709594593816879</v>
      </c>
      <c r="O2349" s="103">
        <f t="shared" si="1109"/>
        <v>1.4738363699999999</v>
      </c>
      <c r="P2349" s="103">
        <f t="shared" si="1089"/>
        <v>29.488546119999999</v>
      </c>
      <c r="Q2349" s="11">
        <f t="shared" si="1104"/>
        <v>0</v>
      </c>
      <c r="R2349" s="7">
        <f t="shared" si="1097"/>
        <v>0</v>
      </c>
      <c r="S2349" s="8">
        <f t="shared" si="1090"/>
        <v>0</v>
      </c>
      <c r="T2349" s="113">
        <f t="shared" si="1098"/>
        <v>0.1047</v>
      </c>
      <c r="U2349" s="111">
        <f t="shared" si="1106"/>
        <v>19</v>
      </c>
      <c r="V2349" s="111">
        <v>252</v>
      </c>
      <c r="W2349" s="110">
        <f t="shared" si="1091"/>
        <v>1.007535801</v>
      </c>
      <c r="X2349" s="103">
        <f t="shared" si="1092"/>
        <v>0.22221980999999999</v>
      </c>
      <c r="Y2349" s="8">
        <f t="shared" si="1099"/>
        <v>0</v>
      </c>
      <c r="Z2349" s="114" t="str">
        <f t="shared" si="1102"/>
        <v>A+J=</v>
      </c>
      <c r="AA2349" s="108">
        <f t="shared" si="1103"/>
        <v>46619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>
        <f t="shared" si="1093"/>
        <v>46615</v>
      </c>
      <c r="B2350" s="103">
        <f t="shared" si="1086"/>
        <v>29.710765929999997</v>
      </c>
      <c r="C2350" s="103">
        <f t="shared" si="1100"/>
        <v>20.008019019999999</v>
      </c>
      <c r="D2350" s="104">
        <f t="shared" si="1094"/>
        <v>1209.432</v>
      </c>
      <c r="E2350" s="105">
        <f t="shared" si="1107"/>
        <v>1212.296</v>
      </c>
      <c r="F2350" s="106">
        <f t="shared" si="1108"/>
        <v>46558</v>
      </c>
      <c r="G2350" s="107">
        <f t="shared" si="1087"/>
        <v>2.3680537640811128E-3</v>
      </c>
      <c r="H2350" s="108">
        <f t="shared" si="1101"/>
        <v>46619</v>
      </c>
      <c r="I2350" s="108">
        <f t="shared" si="1088"/>
        <v>46619</v>
      </c>
      <c r="J2350" s="109">
        <f t="shared" si="1095"/>
        <v>23</v>
      </c>
      <c r="K2350" s="109">
        <f t="shared" si="1111"/>
        <v>19</v>
      </c>
      <c r="L2350" s="8">
        <f t="shared" si="1096"/>
        <v>1.0019558099999999</v>
      </c>
      <c r="M2350" s="110">
        <f t="shared" si="1110"/>
        <v>1.0023680500000001</v>
      </c>
      <c r="N2350" s="110">
        <f t="shared" si="1105"/>
        <v>1.4709594593816879</v>
      </c>
      <c r="O2350" s="103">
        <f t="shared" si="1109"/>
        <v>1.4738363699999999</v>
      </c>
      <c r="P2350" s="103">
        <f t="shared" si="1089"/>
        <v>29.488546119999999</v>
      </c>
      <c r="Q2350" s="11">
        <f t="shared" si="1104"/>
        <v>0</v>
      </c>
      <c r="R2350" s="7">
        <f t="shared" si="1097"/>
        <v>0</v>
      </c>
      <c r="S2350" s="8">
        <f t="shared" si="1090"/>
        <v>0</v>
      </c>
      <c r="T2350" s="113">
        <f t="shared" si="1098"/>
        <v>0.1047</v>
      </c>
      <c r="U2350" s="111">
        <f t="shared" si="1106"/>
        <v>19</v>
      </c>
      <c r="V2350" s="111">
        <v>252</v>
      </c>
      <c r="W2350" s="110">
        <f t="shared" si="1091"/>
        <v>1.007535801</v>
      </c>
      <c r="X2350" s="103">
        <f t="shared" si="1092"/>
        <v>0.22221980999999999</v>
      </c>
      <c r="Y2350" s="8">
        <f t="shared" si="1099"/>
        <v>0</v>
      </c>
      <c r="Z2350" s="114" t="str">
        <f t="shared" si="1102"/>
        <v>A+J=</v>
      </c>
      <c r="AA2350" s="108">
        <f t="shared" si="1103"/>
        <v>46619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>
        <f t="shared" si="1093"/>
        <v>46616</v>
      </c>
      <c r="B2351" s="103">
        <f t="shared" si="1086"/>
        <v>29.725564670000001</v>
      </c>
      <c r="C2351" s="103">
        <f t="shared" si="1100"/>
        <v>20.008019019999999</v>
      </c>
      <c r="D2351" s="104">
        <f t="shared" si="1094"/>
        <v>1209.432</v>
      </c>
      <c r="E2351" s="105">
        <f t="shared" si="1107"/>
        <v>1212.296</v>
      </c>
      <c r="F2351" s="106">
        <f t="shared" si="1108"/>
        <v>46558</v>
      </c>
      <c r="G2351" s="107">
        <f t="shared" si="1087"/>
        <v>2.3680537640811128E-3</v>
      </c>
      <c r="H2351" s="108">
        <f t="shared" si="1101"/>
        <v>46619</v>
      </c>
      <c r="I2351" s="108">
        <f t="shared" si="1088"/>
        <v>46619</v>
      </c>
      <c r="J2351" s="109">
        <f t="shared" si="1095"/>
        <v>23</v>
      </c>
      <c r="K2351" s="109">
        <f t="shared" si="1111"/>
        <v>20</v>
      </c>
      <c r="L2351" s="8">
        <f t="shared" si="1096"/>
        <v>1.0020588500000001</v>
      </c>
      <c r="M2351" s="110">
        <f t="shared" si="1110"/>
        <v>1.0023680500000001</v>
      </c>
      <c r="N2351" s="110">
        <f t="shared" si="1105"/>
        <v>1.4709594593816879</v>
      </c>
      <c r="O2351" s="103">
        <f t="shared" si="1109"/>
        <v>1.47398794</v>
      </c>
      <c r="P2351" s="103">
        <f t="shared" si="1089"/>
        <v>29.491578730000001</v>
      </c>
      <c r="Q2351" s="11">
        <f t="shared" si="1104"/>
        <v>0</v>
      </c>
      <c r="R2351" s="7">
        <f t="shared" si="1097"/>
        <v>0</v>
      </c>
      <c r="S2351" s="8">
        <f t="shared" si="1090"/>
        <v>0</v>
      </c>
      <c r="T2351" s="113">
        <f t="shared" si="1098"/>
        <v>0.1047</v>
      </c>
      <c r="U2351" s="111">
        <f t="shared" si="1106"/>
        <v>20</v>
      </c>
      <c r="V2351" s="111">
        <v>252</v>
      </c>
      <c r="W2351" s="110">
        <f t="shared" si="1091"/>
        <v>1.0079339919999999</v>
      </c>
      <c r="X2351" s="103">
        <f t="shared" si="1092"/>
        <v>0.23398594</v>
      </c>
      <c r="Y2351" s="8">
        <f t="shared" si="1099"/>
        <v>0</v>
      </c>
      <c r="Z2351" s="114" t="str">
        <f t="shared" si="1102"/>
        <v>A+J=</v>
      </c>
      <c r="AA2351" s="108">
        <f t="shared" si="1103"/>
        <v>46619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>
        <f t="shared" si="1093"/>
        <v>46617</v>
      </c>
      <c r="B2352" s="103">
        <f t="shared" si="1086"/>
        <v>29.74037105</v>
      </c>
      <c r="C2352" s="103">
        <f t="shared" si="1100"/>
        <v>20.008019019999999</v>
      </c>
      <c r="D2352" s="104">
        <f t="shared" si="1094"/>
        <v>1209.432</v>
      </c>
      <c r="E2352" s="105">
        <f t="shared" si="1107"/>
        <v>1212.296</v>
      </c>
      <c r="F2352" s="106">
        <f t="shared" si="1108"/>
        <v>46558</v>
      </c>
      <c r="G2352" s="107">
        <f t="shared" si="1087"/>
        <v>2.3680537640811128E-3</v>
      </c>
      <c r="H2352" s="108">
        <f t="shared" si="1101"/>
        <v>46619</v>
      </c>
      <c r="I2352" s="108">
        <f t="shared" si="1088"/>
        <v>46619</v>
      </c>
      <c r="J2352" s="109">
        <f t="shared" si="1095"/>
        <v>23</v>
      </c>
      <c r="K2352" s="109">
        <f t="shared" si="1111"/>
        <v>21</v>
      </c>
      <c r="L2352" s="8">
        <f t="shared" si="1096"/>
        <v>1.0021619100000001</v>
      </c>
      <c r="M2352" s="110">
        <f t="shared" si="1110"/>
        <v>1.0023680500000001</v>
      </c>
      <c r="N2352" s="110">
        <f t="shared" si="1105"/>
        <v>1.4709594593816879</v>
      </c>
      <c r="O2352" s="103">
        <f t="shared" si="1109"/>
        <v>1.4741395399999999</v>
      </c>
      <c r="P2352" s="103">
        <f t="shared" si="1089"/>
        <v>29.494611949999999</v>
      </c>
      <c r="Q2352" s="11">
        <f t="shared" si="1104"/>
        <v>0</v>
      </c>
      <c r="R2352" s="7">
        <f t="shared" si="1097"/>
        <v>0</v>
      </c>
      <c r="S2352" s="8">
        <f t="shared" si="1090"/>
        <v>0</v>
      </c>
      <c r="T2352" s="113">
        <f t="shared" si="1098"/>
        <v>0.1047</v>
      </c>
      <c r="U2352" s="111">
        <f t="shared" si="1106"/>
        <v>21</v>
      </c>
      <c r="V2352" s="111">
        <v>252</v>
      </c>
      <c r="W2352" s="110">
        <f t="shared" si="1091"/>
        <v>1.0083323390000001</v>
      </c>
      <c r="X2352" s="103">
        <f t="shared" si="1092"/>
        <v>0.24575910000000001</v>
      </c>
      <c r="Y2352" s="8">
        <f t="shared" si="1099"/>
        <v>0</v>
      </c>
      <c r="Z2352" s="114" t="str">
        <f t="shared" si="1102"/>
        <v>A+J=</v>
      </c>
      <c r="AA2352" s="108">
        <f t="shared" si="1103"/>
        <v>46619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>
        <f t="shared" si="1093"/>
        <v>46618</v>
      </c>
      <c r="B2353" s="103">
        <f t="shared" si="1086"/>
        <v>29.755184329999999</v>
      </c>
      <c r="C2353" s="103">
        <f t="shared" si="1100"/>
        <v>20.008019019999999</v>
      </c>
      <c r="D2353" s="104">
        <f t="shared" si="1094"/>
        <v>1209.432</v>
      </c>
      <c r="E2353" s="105">
        <f t="shared" si="1107"/>
        <v>1212.296</v>
      </c>
      <c r="F2353" s="106">
        <f t="shared" si="1108"/>
        <v>46558</v>
      </c>
      <c r="G2353" s="107">
        <f t="shared" si="1087"/>
        <v>2.3680537640811128E-3</v>
      </c>
      <c r="H2353" s="108">
        <f t="shared" si="1101"/>
        <v>46619</v>
      </c>
      <c r="I2353" s="108">
        <f t="shared" si="1088"/>
        <v>46619</v>
      </c>
      <c r="J2353" s="109">
        <f t="shared" si="1095"/>
        <v>23</v>
      </c>
      <c r="K2353" s="109">
        <f t="shared" si="1111"/>
        <v>22</v>
      </c>
      <c r="L2353" s="8">
        <f t="shared" si="1096"/>
        <v>1.0022649699999999</v>
      </c>
      <c r="M2353" s="110">
        <f t="shared" si="1110"/>
        <v>1.0023680500000001</v>
      </c>
      <c r="N2353" s="110">
        <f t="shared" si="1105"/>
        <v>1.4709594593816879</v>
      </c>
      <c r="O2353" s="103">
        <f t="shared" si="1109"/>
        <v>1.4742911299999999</v>
      </c>
      <c r="P2353" s="103">
        <f t="shared" si="1089"/>
        <v>29.49764497</v>
      </c>
      <c r="Q2353" s="11">
        <f t="shared" si="1104"/>
        <v>0</v>
      </c>
      <c r="R2353" s="7">
        <f t="shared" si="1097"/>
        <v>0</v>
      </c>
      <c r="S2353" s="8">
        <f t="shared" si="1090"/>
        <v>0</v>
      </c>
      <c r="T2353" s="113">
        <f t="shared" si="1098"/>
        <v>0.1047</v>
      </c>
      <c r="U2353" s="111">
        <f t="shared" si="1106"/>
        <v>22</v>
      </c>
      <c r="V2353" s="111">
        <v>252</v>
      </c>
      <c r="W2353" s="110">
        <f t="shared" si="1091"/>
        <v>1.0087308450000001</v>
      </c>
      <c r="X2353" s="103">
        <f t="shared" si="1092"/>
        <v>0.25753935999999999</v>
      </c>
      <c r="Y2353" s="8">
        <f t="shared" si="1099"/>
        <v>0</v>
      </c>
      <c r="Z2353" s="114" t="str">
        <f t="shared" si="1102"/>
        <v>A+J=</v>
      </c>
      <c r="AA2353" s="108">
        <f t="shared" si="1103"/>
        <v>46619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>
        <f t="shared" si="1093"/>
        <v>46619</v>
      </c>
      <c r="B2354" s="103">
        <f t="shared" si="1086"/>
        <v>29.770005430000001</v>
      </c>
      <c r="C2354" s="103">
        <f t="shared" si="1100"/>
        <v>20.008019019999999</v>
      </c>
      <c r="D2354" s="104">
        <f t="shared" si="1094"/>
        <v>1209.432</v>
      </c>
      <c r="E2354" s="105">
        <f t="shared" si="1107"/>
        <v>1212.296</v>
      </c>
      <c r="F2354" s="106">
        <f t="shared" si="1108"/>
        <v>46558</v>
      </c>
      <c r="G2354" s="107">
        <f t="shared" si="1087"/>
        <v>2.3680537640811128E-3</v>
      </c>
      <c r="H2354" s="108">
        <f t="shared" si="1101"/>
        <v>46650</v>
      </c>
      <c r="I2354" s="108">
        <f t="shared" si="1088"/>
        <v>46619</v>
      </c>
      <c r="J2354" s="109">
        <f t="shared" si="1095"/>
        <v>23</v>
      </c>
      <c r="K2354" s="109">
        <f t="shared" si="1111"/>
        <v>23</v>
      </c>
      <c r="L2354" s="8">
        <f t="shared" si="1096"/>
        <v>1.0023680500000001</v>
      </c>
      <c r="M2354" s="110">
        <f t="shared" si="1110"/>
        <v>1.0023680500000001</v>
      </c>
      <c r="N2354" s="110">
        <f t="shared" si="1105"/>
        <v>1.4709594593816879</v>
      </c>
      <c r="O2354" s="103">
        <f t="shared" si="1109"/>
        <v>1.4744427600000001</v>
      </c>
      <c r="P2354" s="103">
        <f t="shared" si="1089"/>
        <v>29.500678780000001</v>
      </c>
      <c r="Q2354" s="11">
        <f t="shared" si="1104"/>
        <v>77</v>
      </c>
      <c r="R2354" s="7">
        <f t="shared" si="1097"/>
        <v>0.21002399999999999</v>
      </c>
      <c r="S2354" s="8">
        <f t="shared" si="1090"/>
        <v>6.1958505600000002</v>
      </c>
      <c r="T2354" s="113">
        <f t="shared" si="1098"/>
        <v>0.1047</v>
      </c>
      <c r="U2354" s="111">
        <f t="shared" si="1106"/>
        <v>23</v>
      </c>
      <c r="V2354" s="111">
        <v>252</v>
      </c>
      <c r="W2354" s="110">
        <f t="shared" si="1091"/>
        <v>1.0091295069999999</v>
      </c>
      <c r="X2354" s="103">
        <f t="shared" si="1092"/>
        <v>0.26932665</v>
      </c>
      <c r="Y2354" s="8">
        <f t="shared" si="1099"/>
        <v>6.4651772100000002</v>
      </c>
      <c r="Z2354" s="114" t="str">
        <f t="shared" si="1102"/>
        <v>A+J=</v>
      </c>
      <c r="AA2354" s="108">
        <f t="shared" si="1103"/>
        <v>46619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>
        <f t="shared" si="1093"/>
        <v>46620</v>
      </c>
      <c r="B2355" s="103">
        <f t="shared" si="1086"/>
        <v>23.316795729999999</v>
      </c>
      <c r="C2355" s="103">
        <f t="shared" si="1100"/>
        <v>15.80585484</v>
      </c>
      <c r="D2355" s="104">
        <f t="shared" si="1094"/>
        <v>1209.432</v>
      </c>
      <c r="E2355" s="105">
        <f t="shared" si="1107"/>
        <v>1212.296</v>
      </c>
      <c r="F2355" s="106">
        <f t="shared" si="1108"/>
        <v>46588</v>
      </c>
      <c r="G2355" s="107">
        <f t="shared" si="1087"/>
        <v>2.3680537640811128E-3</v>
      </c>
      <c r="H2355" s="108">
        <f t="shared" si="1101"/>
        <v>46650</v>
      </c>
      <c r="I2355" s="108">
        <f t="shared" si="1088"/>
        <v>46650</v>
      </c>
      <c r="J2355" s="109">
        <f t="shared" si="1095"/>
        <v>20</v>
      </c>
      <c r="K2355" s="109">
        <f t="shared" si="1111"/>
        <v>1</v>
      </c>
      <c r="L2355" s="8">
        <f t="shared" si="1096"/>
        <v>1.00011826</v>
      </c>
      <c r="M2355" s="110">
        <f t="shared" si="1110"/>
        <v>1.0023680500000001</v>
      </c>
      <c r="N2355" s="110">
        <f t="shared" si="1105"/>
        <v>1.4744427649294769</v>
      </c>
      <c r="O2355" s="103">
        <f t="shared" si="1109"/>
        <v>1.4746171299999999</v>
      </c>
      <c r="P2355" s="103">
        <f t="shared" si="1089"/>
        <v>23.307584299999998</v>
      </c>
      <c r="Q2355" s="11">
        <f t="shared" si="1104"/>
        <v>0</v>
      </c>
      <c r="R2355" s="7">
        <f t="shared" si="1097"/>
        <v>0</v>
      </c>
      <c r="S2355" s="8">
        <f t="shared" si="1090"/>
        <v>0</v>
      </c>
      <c r="T2355" s="113">
        <f t="shared" si="1098"/>
        <v>0.1047</v>
      </c>
      <c r="U2355" s="111">
        <f t="shared" si="1106"/>
        <v>1</v>
      </c>
      <c r="V2355" s="111">
        <v>252</v>
      </c>
      <c r="W2355" s="110">
        <f t="shared" si="1091"/>
        <v>1.0003952119999999</v>
      </c>
      <c r="X2355" s="103">
        <f t="shared" si="1092"/>
        <v>9.2114299999999996E-3</v>
      </c>
      <c r="Y2355" s="8">
        <f t="shared" si="1099"/>
        <v>0</v>
      </c>
      <c r="Z2355" s="114" t="str">
        <f t="shared" si="1102"/>
        <v>A+J=</v>
      </c>
      <c r="AA2355" s="108">
        <f t="shared" si="1103"/>
        <v>46650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>
        <f t="shared" si="1093"/>
        <v>46621</v>
      </c>
      <c r="B2356" s="103">
        <f t="shared" si="1086"/>
        <v>23.316795729999999</v>
      </c>
      <c r="C2356" s="103">
        <f t="shared" si="1100"/>
        <v>15.80585484</v>
      </c>
      <c r="D2356" s="104">
        <f t="shared" si="1094"/>
        <v>1209.432</v>
      </c>
      <c r="E2356" s="105">
        <f t="shared" si="1107"/>
        <v>1212.296</v>
      </c>
      <c r="F2356" s="106">
        <f t="shared" si="1108"/>
        <v>46588</v>
      </c>
      <c r="G2356" s="107">
        <f t="shared" si="1087"/>
        <v>2.3680537640811128E-3</v>
      </c>
      <c r="H2356" s="108">
        <f t="shared" si="1101"/>
        <v>46650</v>
      </c>
      <c r="I2356" s="108">
        <f t="shared" si="1088"/>
        <v>46650</v>
      </c>
      <c r="J2356" s="109">
        <f t="shared" si="1095"/>
        <v>20</v>
      </c>
      <c r="K2356" s="109">
        <f t="shared" si="1111"/>
        <v>1</v>
      </c>
      <c r="L2356" s="8">
        <f t="shared" si="1096"/>
        <v>1.00011826</v>
      </c>
      <c r="M2356" s="110">
        <f t="shared" si="1110"/>
        <v>1.0023680500000001</v>
      </c>
      <c r="N2356" s="110">
        <f t="shared" si="1105"/>
        <v>1.4744427649294769</v>
      </c>
      <c r="O2356" s="103">
        <f t="shared" si="1109"/>
        <v>1.4746171299999999</v>
      </c>
      <c r="P2356" s="103">
        <f t="shared" si="1089"/>
        <v>23.307584299999998</v>
      </c>
      <c r="Q2356" s="11">
        <f t="shared" si="1104"/>
        <v>0</v>
      </c>
      <c r="R2356" s="7">
        <f t="shared" si="1097"/>
        <v>0</v>
      </c>
      <c r="S2356" s="8">
        <f t="shared" si="1090"/>
        <v>0</v>
      </c>
      <c r="T2356" s="113">
        <f t="shared" si="1098"/>
        <v>0.1047</v>
      </c>
      <c r="U2356" s="111">
        <f t="shared" si="1106"/>
        <v>1</v>
      </c>
      <c r="V2356" s="111">
        <v>252</v>
      </c>
      <c r="W2356" s="110">
        <f t="shared" si="1091"/>
        <v>1.0003952119999999</v>
      </c>
      <c r="X2356" s="103">
        <f t="shared" si="1092"/>
        <v>9.2114299999999996E-3</v>
      </c>
      <c r="Y2356" s="8">
        <f t="shared" si="1099"/>
        <v>0</v>
      </c>
      <c r="Z2356" s="114" t="str">
        <f t="shared" si="1102"/>
        <v>A+J=</v>
      </c>
      <c r="AA2356" s="108">
        <f t="shared" si="1103"/>
        <v>46650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>
        <f t="shared" si="1093"/>
        <v>46622</v>
      </c>
      <c r="B2357" s="103">
        <f t="shared" si="1086"/>
        <v>23.316795729999999</v>
      </c>
      <c r="C2357" s="103">
        <f t="shared" si="1100"/>
        <v>15.80585484</v>
      </c>
      <c r="D2357" s="104">
        <f t="shared" si="1094"/>
        <v>1209.432</v>
      </c>
      <c r="E2357" s="105">
        <f t="shared" si="1107"/>
        <v>1212.296</v>
      </c>
      <c r="F2357" s="106">
        <f t="shared" si="1108"/>
        <v>46588</v>
      </c>
      <c r="G2357" s="107">
        <f t="shared" si="1087"/>
        <v>2.3680537640811128E-3</v>
      </c>
      <c r="H2357" s="108">
        <f t="shared" si="1101"/>
        <v>46650</v>
      </c>
      <c r="I2357" s="108">
        <f t="shared" si="1088"/>
        <v>46650</v>
      </c>
      <c r="J2357" s="109">
        <f t="shared" si="1095"/>
        <v>20</v>
      </c>
      <c r="K2357" s="109">
        <f t="shared" si="1111"/>
        <v>1</v>
      </c>
      <c r="L2357" s="8">
        <f t="shared" si="1096"/>
        <v>1.00011826</v>
      </c>
      <c r="M2357" s="110">
        <f t="shared" si="1110"/>
        <v>1.0023680500000001</v>
      </c>
      <c r="N2357" s="110">
        <f t="shared" si="1105"/>
        <v>1.4744427649294769</v>
      </c>
      <c r="O2357" s="103">
        <f t="shared" si="1109"/>
        <v>1.4746171299999999</v>
      </c>
      <c r="P2357" s="103">
        <f t="shared" si="1089"/>
        <v>23.307584299999998</v>
      </c>
      <c r="Q2357" s="11">
        <f t="shared" si="1104"/>
        <v>0</v>
      </c>
      <c r="R2357" s="7">
        <f t="shared" si="1097"/>
        <v>0</v>
      </c>
      <c r="S2357" s="8">
        <f t="shared" si="1090"/>
        <v>0</v>
      </c>
      <c r="T2357" s="113">
        <f t="shared" si="1098"/>
        <v>0.1047</v>
      </c>
      <c r="U2357" s="111">
        <f t="shared" si="1106"/>
        <v>1</v>
      </c>
      <c r="V2357" s="111">
        <v>252</v>
      </c>
      <c r="W2357" s="110">
        <f t="shared" si="1091"/>
        <v>1.0003952119999999</v>
      </c>
      <c r="X2357" s="103">
        <f t="shared" si="1092"/>
        <v>9.2114299999999996E-3</v>
      </c>
      <c r="Y2357" s="8">
        <f t="shared" si="1099"/>
        <v>0</v>
      </c>
      <c r="Z2357" s="114" t="str">
        <f t="shared" si="1102"/>
        <v>A+J=</v>
      </c>
      <c r="AA2357" s="108">
        <f t="shared" si="1103"/>
        <v>46650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>
        <f t="shared" si="1093"/>
        <v>46623</v>
      </c>
      <c r="B2358" s="103">
        <f t="shared" si="1086"/>
        <v>23.32876971</v>
      </c>
      <c r="C2358" s="103">
        <f t="shared" si="1100"/>
        <v>15.80585484</v>
      </c>
      <c r="D2358" s="104">
        <f t="shared" si="1094"/>
        <v>1209.432</v>
      </c>
      <c r="E2358" s="105">
        <f t="shared" si="1107"/>
        <v>1212.296</v>
      </c>
      <c r="F2358" s="106">
        <f t="shared" si="1108"/>
        <v>46588</v>
      </c>
      <c r="G2358" s="107">
        <f t="shared" si="1087"/>
        <v>2.3680537640811128E-3</v>
      </c>
      <c r="H2358" s="108">
        <f t="shared" si="1101"/>
        <v>46650</v>
      </c>
      <c r="I2358" s="108">
        <f t="shared" si="1088"/>
        <v>46650</v>
      </c>
      <c r="J2358" s="109">
        <f t="shared" si="1095"/>
        <v>20</v>
      </c>
      <c r="K2358" s="109">
        <f t="shared" si="1111"/>
        <v>2</v>
      </c>
      <c r="L2358" s="8">
        <f t="shared" si="1096"/>
        <v>1.0002365499999999</v>
      </c>
      <c r="M2358" s="110">
        <f t="shared" si="1110"/>
        <v>1.0023680500000001</v>
      </c>
      <c r="N2358" s="110">
        <f t="shared" si="1105"/>
        <v>1.4744427649294769</v>
      </c>
      <c r="O2358" s="103">
        <f t="shared" si="1109"/>
        <v>1.47479154</v>
      </c>
      <c r="P2358" s="103">
        <f t="shared" si="1089"/>
        <v>23.310341000000001</v>
      </c>
      <c r="Q2358" s="11">
        <f t="shared" si="1104"/>
        <v>0</v>
      </c>
      <c r="R2358" s="7">
        <f t="shared" si="1097"/>
        <v>0</v>
      </c>
      <c r="S2358" s="8">
        <f t="shared" si="1090"/>
        <v>0</v>
      </c>
      <c r="T2358" s="113">
        <f t="shared" si="1098"/>
        <v>0.1047</v>
      </c>
      <c r="U2358" s="111">
        <f t="shared" si="1106"/>
        <v>2</v>
      </c>
      <c r="V2358" s="111">
        <v>252</v>
      </c>
      <c r="W2358" s="110">
        <f t="shared" si="1091"/>
        <v>1.000790581</v>
      </c>
      <c r="X2358" s="103">
        <f t="shared" si="1092"/>
        <v>1.8428710000000001E-2</v>
      </c>
      <c r="Y2358" s="8">
        <f t="shared" si="1099"/>
        <v>0</v>
      </c>
      <c r="Z2358" s="114" t="str">
        <f t="shared" si="1102"/>
        <v>A+J=</v>
      </c>
      <c r="AA2358" s="108">
        <f t="shared" si="1103"/>
        <v>46650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>
        <f t="shared" si="1093"/>
        <v>46624</v>
      </c>
      <c r="B2359" s="103">
        <f t="shared" si="1086"/>
        <v>23.34074979</v>
      </c>
      <c r="C2359" s="103">
        <f t="shared" si="1100"/>
        <v>15.80585484</v>
      </c>
      <c r="D2359" s="104">
        <f t="shared" si="1094"/>
        <v>1209.432</v>
      </c>
      <c r="E2359" s="105">
        <f t="shared" si="1107"/>
        <v>1212.296</v>
      </c>
      <c r="F2359" s="106">
        <f t="shared" si="1108"/>
        <v>46588</v>
      </c>
      <c r="G2359" s="107">
        <f t="shared" si="1087"/>
        <v>2.3680537640811128E-3</v>
      </c>
      <c r="H2359" s="108">
        <f t="shared" si="1101"/>
        <v>46650</v>
      </c>
      <c r="I2359" s="108">
        <f t="shared" si="1088"/>
        <v>46650</v>
      </c>
      <c r="J2359" s="109">
        <f t="shared" si="1095"/>
        <v>20</v>
      </c>
      <c r="K2359" s="109">
        <f t="shared" si="1111"/>
        <v>3</v>
      </c>
      <c r="L2359" s="8">
        <f t="shared" si="1096"/>
        <v>1.0003548499999999</v>
      </c>
      <c r="M2359" s="110">
        <f t="shared" si="1110"/>
        <v>1.0023680500000001</v>
      </c>
      <c r="N2359" s="110">
        <f t="shared" si="1105"/>
        <v>1.4744427649294769</v>
      </c>
      <c r="O2359" s="103">
        <f t="shared" si="1109"/>
        <v>1.47496597</v>
      </c>
      <c r="P2359" s="103">
        <f t="shared" si="1089"/>
        <v>23.313098010000001</v>
      </c>
      <c r="Q2359" s="11">
        <f t="shared" si="1104"/>
        <v>0</v>
      </c>
      <c r="R2359" s="7">
        <f t="shared" si="1097"/>
        <v>0</v>
      </c>
      <c r="S2359" s="8">
        <f t="shared" si="1090"/>
        <v>0</v>
      </c>
      <c r="T2359" s="113">
        <f t="shared" si="1098"/>
        <v>0.1047</v>
      </c>
      <c r="U2359" s="111">
        <f t="shared" si="1106"/>
        <v>3</v>
      </c>
      <c r="V2359" s="111">
        <v>252</v>
      </c>
      <c r="W2359" s="110">
        <f t="shared" si="1091"/>
        <v>1.0011861049999999</v>
      </c>
      <c r="X2359" s="103">
        <f t="shared" si="1092"/>
        <v>2.7651780000000001E-2</v>
      </c>
      <c r="Y2359" s="8">
        <f t="shared" si="1099"/>
        <v>0</v>
      </c>
      <c r="Z2359" s="114" t="str">
        <f t="shared" si="1102"/>
        <v>A+J=</v>
      </c>
      <c r="AA2359" s="108">
        <f t="shared" si="1103"/>
        <v>46650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>
        <f t="shared" si="1093"/>
        <v>46625</v>
      </c>
      <c r="B2360" s="103">
        <f t="shared" si="1086"/>
        <v>23.35273587</v>
      </c>
      <c r="C2360" s="103">
        <f t="shared" si="1100"/>
        <v>15.80585484</v>
      </c>
      <c r="D2360" s="104">
        <f t="shared" si="1094"/>
        <v>1209.432</v>
      </c>
      <c r="E2360" s="105">
        <f t="shared" si="1107"/>
        <v>1212.296</v>
      </c>
      <c r="F2360" s="106">
        <f t="shared" si="1108"/>
        <v>46588</v>
      </c>
      <c r="G2360" s="107">
        <f t="shared" si="1087"/>
        <v>2.3680537640811128E-3</v>
      </c>
      <c r="H2360" s="108">
        <f t="shared" si="1101"/>
        <v>46650</v>
      </c>
      <c r="I2360" s="108">
        <f t="shared" si="1088"/>
        <v>46650</v>
      </c>
      <c r="J2360" s="109">
        <f t="shared" si="1095"/>
        <v>20</v>
      </c>
      <c r="K2360" s="109">
        <f t="shared" si="1111"/>
        <v>4</v>
      </c>
      <c r="L2360" s="8">
        <f t="shared" si="1096"/>
        <v>1.0004731600000001</v>
      </c>
      <c r="M2360" s="110">
        <f t="shared" si="1110"/>
        <v>1.0023680500000001</v>
      </c>
      <c r="N2360" s="110">
        <f t="shared" si="1105"/>
        <v>1.4744427649294769</v>
      </c>
      <c r="O2360" s="103">
        <f t="shared" si="1109"/>
        <v>1.4751404100000001</v>
      </c>
      <c r="P2360" s="103">
        <f t="shared" si="1089"/>
        <v>23.31585518</v>
      </c>
      <c r="Q2360" s="11">
        <f t="shared" si="1104"/>
        <v>0</v>
      </c>
      <c r="R2360" s="7">
        <f t="shared" si="1097"/>
        <v>0</v>
      </c>
      <c r="S2360" s="8">
        <f t="shared" si="1090"/>
        <v>0</v>
      </c>
      <c r="T2360" s="113">
        <f t="shared" si="1098"/>
        <v>0.1047</v>
      </c>
      <c r="U2360" s="111">
        <f t="shared" si="1106"/>
        <v>4</v>
      </c>
      <c r="V2360" s="111">
        <v>252</v>
      </c>
      <c r="W2360" s="110">
        <f t="shared" si="1091"/>
        <v>1.001581786</v>
      </c>
      <c r="X2360" s="103">
        <f t="shared" si="1092"/>
        <v>3.6880690000000001E-2</v>
      </c>
      <c r="Y2360" s="8">
        <f t="shared" si="1099"/>
        <v>0</v>
      </c>
      <c r="Z2360" s="114" t="str">
        <f t="shared" si="1102"/>
        <v>A+J=</v>
      </c>
      <c r="AA2360" s="108">
        <f t="shared" si="1103"/>
        <v>46650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>
        <f t="shared" si="1093"/>
        <v>46626</v>
      </c>
      <c r="B2361" s="103">
        <f t="shared" si="1086"/>
        <v>23.36472796</v>
      </c>
      <c r="C2361" s="103">
        <f t="shared" si="1100"/>
        <v>15.80585484</v>
      </c>
      <c r="D2361" s="104">
        <f t="shared" si="1094"/>
        <v>1209.432</v>
      </c>
      <c r="E2361" s="105">
        <f t="shared" si="1107"/>
        <v>1212.296</v>
      </c>
      <c r="F2361" s="106">
        <f t="shared" si="1108"/>
        <v>46588</v>
      </c>
      <c r="G2361" s="107">
        <f t="shared" si="1087"/>
        <v>2.3680537640811128E-3</v>
      </c>
      <c r="H2361" s="108">
        <f t="shared" si="1101"/>
        <v>46650</v>
      </c>
      <c r="I2361" s="108">
        <f t="shared" si="1088"/>
        <v>46650</v>
      </c>
      <c r="J2361" s="109">
        <f t="shared" si="1095"/>
        <v>20</v>
      </c>
      <c r="K2361" s="109">
        <f t="shared" si="1111"/>
        <v>5</v>
      </c>
      <c r="L2361" s="8">
        <f t="shared" si="1096"/>
        <v>1.00059148</v>
      </c>
      <c r="M2361" s="110">
        <f t="shared" si="1110"/>
        <v>1.0023680500000001</v>
      </c>
      <c r="N2361" s="110">
        <f t="shared" si="1105"/>
        <v>1.4744427649294769</v>
      </c>
      <c r="O2361" s="103">
        <f t="shared" si="1109"/>
        <v>1.4753148599999999</v>
      </c>
      <c r="P2361" s="103">
        <f t="shared" si="1089"/>
        <v>23.318612519999999</v>
      </c>
      <c r="Q2361" s="11">
        <f t="shared" si="1104"/>
        <v>0</v>
      </c>
      <c r="R2361" s="7">
        <f t="shared" si="1097"/>
        <v>0</v>
      </c>
      <c r="S2361" s="8">
        <f t="shared" si="1090"/>
        <v>0</v>
      </c>
      <c r="T2361" s="113">
        <f t="shared" si="1098"/>
        <v>0.1047</v>
      </c>
      <c r="U2361" s="111">
        <f t="shared" si="1106"/>
        <v>5</v>
      </c>
      <c r="V2361" s="111">
        <v>252</v>
      </c>
      <c r="W2361" s="110">
        <f t="shared" si="1091"/>
        <v>1.001977624</v>
      </c>
      <c r="X2361" s="103">
        <f t="shared" si="1092"/>
        <v>4.6115440000000001E-2</v>
      </c>
      <c r="Y2361" s="8">
        <f t="shared" si="1099"/>
        <v>0</v>
      </c>
      <c r="Z2361" s="114" t="str">
        <f t="shared" si="1102"/>
        <v>A+J=</v>
      </c>
      <c r="AA2361" s="108">
        <f t="shared" si="1103"/>
        <v>46650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>
        <f t="shared" si="1093"/>
        <v>46627</v>
      </c>
      <c r="B2362" s="103">
        <f t="shared" si="1086"/>
        <v>23.376726479999999</v>
      </c>
      <c r="C2362" s="103">
        <f t="shared" si="1100"/>
        <v>15.80585484</v>
      </c>
      <c r="D2362" s="104">
        <f t="shared" si="1094"/>
        <v>1209.432</v>
      </c>
      <c r="E2362" s="105">
        <f t="shared" si="1107"/>
        <v>1212.296</v>
      </c>
      <c r="F2362" s="106">
        <f t="shared" si="1108"/>
        <v>46588</v>
      </c>
      <c r="G2362" s="107">
        <f t="shared" si="1087"/>
        <v>2.3680537640811128E-3</v>
      </c>
      <c r="H2362" s="108">
        <f t="shared" si="1101"/>
        <v>46650</v>
      </c>
      <c r="I2362" s="108">
        <f t="shared" si="1088"/>
        <v>46650</v>
      </c>
      <c r="J2362" s="109">
        <f t="shared" si="1095"/>
        <v>20</v>
      </c>
      <c r="K2362" s="109">
        <f t="shared" si="1111"/>
        <v>6</v>
      </c>
      <c r="L2362" s="8">
        <f t="shared" si="1096"/>
        <v>1.00070982</v>
      </c>
      <c r="M2362" s="110">
        <f t="shared" si="1110"/>
        <v>1.0023680500000001</v>
      </c>
      <c r="N2362" s="110">
        <f t="shared" si="1105"/>
        <v>1.4744427649294769</v>
      </c>
      <c r="O2362" s="103">
        <f t="shared" si="1109"/>
        <v>1.4754893499999999</v>
      </c>
      <c r="P2362" s="103">
        <f t="shared" si="1089"/>
        <v>23.321370479999999</v>
      </c>
      <c r="Q2362" s="11">
        <f t="shared" si="1104"/>
        <v>0</v>
      </c>
      <c r="R2362" s="7">
        <f t="shared" si="1097"/>
        <v>0</v>
      </c>
      <c r="S2362" s="8">
        <f t="shared" si="1090"/>
        <v>0</v>
      </c>
      <c r="T2362" s="113">
        <f t="shared" si="1098"/>
        <v>0.1047</v>
      </c>
      <c r="U2362" s="111">
        <f t="shared" si="1106"/>
        <v>6</v>
      </c>
      <c r="V2362" s="111">
        <v>252</v>
      </c>
      <c r="W2362" s="110">
        <f t="shared" si="1091"/>
        <v>1.0023736169999999</v>
      </c>
      <c r="X2362" s="103">
        <f t="shared" si="1092"/>
        <v>5.5356000000000002E-2</v>
      </c>
      <c r="Y2362" s="8">
        <f t="shared" si="1099"/>
        <v>0</v>
      </c>
      <c r="Z2362" s="114" t="str">
        <f t="shared" si="1102"/>
        <v>A+J=</v>
      </c>
      <c r="AA2362" s="108">
        <f t="shared" si="1103"/>
        <v>46650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>
        <f t="shared" si="1093"/>
        <v>46628</v>
      </c>
      <c r="B2363" s="103">
        <f t="shared" si="1086"/>
        <v>23.376726479999999</v>
      </c>
      <c r="C2363" s="103">
        <f t="shared" si="1100"/>
        <v>15.80585484</v>
      </c>
      <c r="D2363" s="104">
        <f t="shared" si="1094"/>
        <v>1209.432</v>
      </c>
      <c r="E2363" s="105">
        <f t="shared" si="1107"/>
        <v>1212.296</v>
      </c>
      <c r="F2363" s="106">
        <f t="shared" si="1108"/>
        <v>46588</v>
      </c>
      <c r="G2363" s="107">
        <f t="shared" si="1087"/>
        <v>2.3680537640811128E-3</v>
      </c>
      <c r="H2363" s="108">
        <f t="shared" si="1101"/>
        <v>46650</v>
      </c>
      <c r="I2363" s="108">
        <f t="shared" si="1088"/>
        <v>46650</v>
      </c>
      <c r="J2363" s="109">
        <f t="shared" si="1095"/>
        <v>20</v>
      </c>
      <c r="K2363" s="109">
        <f t="shared" si="1111"/>
        <v>6</v>
      </c>
      <c r="L2363" s="8">
        <f t="shared" si="1096"/>
        <v>1.00070982</v>
      </c>
      <c r="M2363" s="110">
        <f t="shared" si="1110"/>
        <v>1.0023680500000001</v>
      </c>
      <c r="N2363" s="110">
        <f t="shared" si="1105"/>
        <v>1.4744427649294769</v>
      </c>
      <c r="O2363" s="103">
        <f t="shared" si="1109"/>
        <v>1.4754893499999999</v>
      </c>
      <c r="P2363" s="103">
        <f t="shared" si="1089"/>
        <v>23.321370479999999</v>
      </c>
      <c r="Q2363" s="11">
        <f t="shared" si="1104"/>
        <v>0</v>
      </c>
      <c r="R2363" s="7">
        <f t="shared" si="1097"/>
        <v>0</v>
      </c>
      <c r="S2363" s="8">
        <f t="shared" si="1090"/>
        <v>0</v>
      </c>
      <c r="T2363" s="113">
        <f t="shared" si="1098"/>
        <v>0.1047</v>
      </c>
      <c r="U2363" s="111">
        <f t="shared" si="1106"/>
        <v>6</v>
      </c>
      <c r="V2363" s="111">
        <v>252</v>
      </c>
      <c r="W2363" s="110">
        <f t="shared" si="1091"/>
        <v>1.0023736169999999</v>
      </c>
      <c r="X2363" s="103">
        <f t="shared" si="1092"/>
        <v>5.5356000000000002E-2</v>
      </c>
      <c r="Y2363" s="8">
        <f t="shared" si="1099"/>
        <v>0</v>
      </c>
      <c r="Z2363" s="114" t="str">
        <f t="shared" si="1102"/>
        <v>A+J=</v>
      </c>
      <c r="AA2363" s="108">
        <f t="shared" si="1103"/>
        <v>46650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>
        <f t="shared" si="1093"/>
        <v>46629</v>
      </c>
      <c r="B2364" s="103">
        <f t="shared" si="1086"/>
        <v>23.376726479999999</v>
      </c>
      <c r="C2364" s="103">
        <f t="shared" si="1100"/>
        <v>15.80585484</v>
      </c>
      <c r="D2364" s="104">
        <f t="shared" si="1094"/>
        <v>1209.432</v>
      </c>
      <c r="E2364" s="105">
        <f t="shared" si="1107"/>
        <v>1212.296</v>
      </c>
      <c r="F2364" s="106">
        <f t="shared" si="1108"/>
        <v>46588</v>
      </c>
      <c r="G2364" s="107">
        <f t="shared" si="1087"/>
        <v>2.3680537640811128E-3</v>
      </c>
      <c r="H2364" s="108">
        <f t="shared" si="1101"/>
        <v>46650</v>
      </c>
      <c r="I2364" s="108">
        <f t="shared" si="1088"/>
        <v>46650</v>
      </c>
      <c r="J2364" s="109">
        <f t="shared" si="1095"/>
        <v>20</v>
      </c>
      <c r="K2364" s="109">
        <f t="shared" si="1111"/>
        <v>6</v>
      </c>
      <c r="L2364" s="8">
        <f t="shared" si="1096"/>
        <v>1.00070982</v>
      </c>
      <c r="M2364" s="110">
        <f t="shared" si="1110"/>
        <v>1.0023680500000001</v>
      </c>
      <c r="N2364" s="110">
        <f t="shared" si="1105"/>
        <v>1.4744427649294769</v>
      </c>
      <c r="O2364" s="103">
        <f t="shared" si="1109"/>
        <v>1.4754893499999999</v>
      </c>
      <c r="P2364" s="103">
        <f t="shared" si="1089"/>
        <v>23.321370479999999</v>
      </c>
      <c r="Q2364" s="11">
        <f t="shared" si="1104"/>
        <v>0</v>
      </c>
      <c r="R2364" s="7">
        <f t="shared" si="1097"/>
        <v>0</v>
      </c>
      <c r="S2364" s="8">
        <f t="shared" si="1090"/>
        <v>0</v>
      </c>
      <c r="T2364" s="113">
        <f t="shared" si="1098"/>
        <v>0.1047</v>
      </c>
      <c r="U2364" s="111">
        <f t="shared" si="1106"/>
        <v>6</v>
      </c>
      <c r="V2364" s="111">
        <v>252</v>
      </c>
      <c r="W2364" s="110">
        <f t="shared" si="1091"/>
        <v>1.0023736169999999</v>
      </c>
      <c r="X2364" s="103">
        <f t="shared" si="1092"/>
        <v>5.5356000000000002E-2</v>
      </c>
      <c r="Y2364" s="8">
        <f t="shared" si="1099"/>
        <v>0</v>
      </c>
      <c r="Z2364" s="114" t="str">
        <f t="shared" si="1102"/>
        <v>A+J=</v>
      </c>
      <c r="AA2364" s="108">
        <f t="shared" si="1103"/>
        <v>46650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>
        <f t="shared" si="1093"/>
        <v>46630</v>
      </c>
      <c r="B2365" s="103">
        <f t="shared" si="1086"/>
        <v>23.388731180000001</v>
      </c>
      <c r="C2365" s="103">
        <f t="shared" si="1100"/>
        <v>15.80585484</v>
      </c>
      <c r="D2365" s="104">
        <f t="shared" si="1094"/>
        <v>1209.432</v>
      </c>
      <c r="E2365" s="105">
        <f t="shared" si="1107"/>
        <v>1212.296</v>
      </c>
      <c r="F2365" s="106">
        <f t="shared" si="1108"/>
        <v>46588</v>
      </c>
      <c r="G2365" s="107">
        <f t="shared" si="1087"/>
        <v>2.3680537640811128E-3</v>
      </c>
      <c r="H2365" s="108">
        <f t="shared" si="1101"/>
        <v>46650</v>
      </c>
      <c r="I2365" s="108">
        <f t="shared" si="1088"/>
        <v>46650</v>
      </c>
      <c r="J2365" s="109">
        <f t="shared" si="1095"/>
        <v>20</v>
      </c>
      <c r="K2365" s="109">
        <f t="shared" si="1111"/>
        <v>7</v>
      </c>
      <c r="L2365" s="8">
        <f t="shared" si="1096"/>
        <v>1.0008281800000001</v>
      </c>
      <c r="M2365" s="110">
        <f t="shared" si="1110"/>
        <v>1.0023680500000001</v>
      </c>
      <c r="N2365" s="110">
        <f t="shared" si="1105"/>
        <v>1.4744427649294769</v>
      </c>
      <c r="O2365" s="103">
        <f t="shared" si="1109"/>
        <v>1.47566386</v>
      </c>
      <c r="P2365" s="103">
        <f t="shared" si="1089"/>
        <v>23.324128760000001</v>
      </c>
      <c r="Q2365" s="11">
        <f t="shared" si="1104"/>
        <v>0</v>
      </c>
      <c r="R2365" s="7">
        <f t="shared" si="1097"/>
        <v>0</v>
      </c>
      <c r="S2365" s="8">
        <f t="shared" si="1090"/>
        <v>0</v>
      </c>
      <c r="T2365" s="113">
        <f t="shared" si="1098"/>
        <v>0.1047</v>
      </c>
      <c r="U2365" s="111">
        <f t="shared" si="1106"/>
        <v>7</v>
      </c>
      <c r="V2365" s="111">
        <v>252</v>
      </c>
      <c r="W2365" s="110">
        <f t="shared" si="1091"/>
        <v>1.0027697680000001</v>
      </c>
      <c r="X2365" s="103">
        <f t="shared" si="1092"/>
        <v>6.4602419999999994E-2</v>
      </c>
      <c r="Y2365" s="8">
        <f t="shared" si="1099"/>
        <v>0</v>
      </c>
      <c r="Z2365" s="114" t="str">
        <f t="shared" si="1102"/>
        <v>A+J=</v>
      </c>
      <c r="AA2365" s="108">
        <f t="shared" si="1103"/>
        <v>46650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>
        <f t="shared" si="1093"/>
        <v>46631</v>
      </c>
      <c r="B2366" s="103">
        <f t="shared" si="1086"/>
        <v>23.400741870000001</v>
      </c>
      <c r="C2366" s="103">
        <f t="shared" si="1100"/>
        <v>15.80585484</v>
      </c>
      <c r="D2366" s="104">
        <f t="shared" si="1094"/>
        <v>1209.432</v>
      </c>
      <c r="E2366" s="105">
        <f t="shared" si="1107"/>
        <v>1212.296</v>
      </c>
      <c r="F2366" s="106">
        <f t="shared" si="1108"/>
        <v>46588</v>
      </c>
      <c r="G2366" s="107">
        <f t="shared" si="1087"/>
        <v>2.3680537640811128E-3</v>
      </c>
      <c r="H2366" s="108">
        <f t="shared" si="1101"/>
        <v>46650</v>
      </c>
      <c r="I2366" s="108">
        <f t="shared" si="1088"/>
        <v>46650</v>
      </c>
      <c r="J2366" s="109">
        <f t="shared" si="1095"/>
        <v>20</v>
      </c>
      <c r="K2366" s="109">
        <f t="shared" si="1111"/>
        <v>8</v>
      </c>
      <c r="L2366" s="8">
        <f t="shared" si="1096"/>
        <v>1.0009465399999999</v>
      </c>
      <c r="M2366" s="110">
        <f t="shared" si="1110"/>
        <v>1.0023680500000001</v>
      </c>
      <c r="N2366" s="110">
        <f t="shared" si="1105"/>
        <v>1.4744427649294769</v>
      </c>
      <c r="O2366" s="103">
        <f t="shared" si="1109"/>
        <v>1.4758383799999999</v>
      </c>
      <c r="P2366" s="103">
        <f t="shared" si="1089"/>
        <v>23.326887200000002</v>
      </c>
      <c r="Q2366" s="11">
        <f t="shared" si="1104"/>
        <v>0</v>
      </c>
      <c r="R2366" s="7">
        <f t="shared" si="1097"/>
        <v>0</v>
      </c>
      <c r="S2366" s="8">
        <f t="shared" si="1090"/>
        <v>0</v>
      </c>
      <c r="T2366" s="113">
        <f t="shared" si="1098"/>
        <v>0.1047</v>
      </c>
      <c r="U2366" s="111">
        <f t="shared" si="1106"/>
        <v>8</v>
      </c>
      <c r="V2366" s="111">
        <v>252</v>
      </c>
      <c r="W2366" s="110">
        <f t="shared" si="1091"/>
        <v>1.003166075</v>
      </c>
      <c r="X2366" s="103">
        <f t="shared" si="1092"/>
        <v>7.3854669999999997E-2</v>
      </c>
      <c r="Y2366" s="8">
        <f t="shared" si="1099"/>
        <v>0</v>
      </c>
      <c r="Z2366" s="114" t="str">
        <f t="shared" si="1102"/>
        <v>A+J=</v>
      </c>
      <c r="AA2366" s="108">
        <f t="shared" si="1103"/>
        <v>46650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>
        <f t="shared" si="1093"/>
        <v>46632</v>
      </c>
      <c r="B2367" s="103">
        <f t="shared" si="1086"/>
        <v>23.412759020000003</v>
      </c>
      <c r="C2367" s="103">
        <f t="shared" si="1100"/>
        <v>15.80585484</v>
      </c>
      <c r="D2367" s="104">
        <f t="shared" si="1094"/>
        <v>1209.432</v>
      </c>
      <c r="E2367" s="105">
        <f t="shared" si="1107"/>
        <v>1212.296</v>
      </c>
      <c r="F2367" s="106">
        <f t="shared" si="1108"/>
        <v>46588</v>
      </c>
      <c r="G2367" s="107">
        <f t="shared" si="1087"/>
        <v>2.3680537640811128E-3</v>
      </c>
      <c r="H2367" s="108">
        <f t="shared" si="1101"/>
        <v>46650</v>
      </c>
      <c r="I2367" s="108">
        <f t="shared" si="1088"/>
        <v>46650</v>
      </c>
      <c r="J2367" s="109">
        <f t="shared" si="1095"/>
        <v>20</v>
      </c>
      <c r="K2367" s="109">
        <f t="shared" si="1111"/>
        <v>9</v>
      </c>
      <c r="L2367" s="8">
        <f t="shared" si="1096"/>
        <v>1.0010649300000001</v>
      </c>
      <c r="M2367" s="110">
        <f t="shared" si="1110"/>
        <v>1.0023680500000001</v>
      </c>
      <c r="N2367" s="110">
        <f t="shared" si="1105"/>
        <v>1.4744427649294769</v>
      </c>
      <c r="O2367" s="103">
        <f t="shared" si="1109"/>
        <v>1.4760129399999999</v>
      </c>
      <c r="P2367" s="103">
        <f t="shared" si="1089"/>
        <v>23.329646270000001</v>
      </c>
      <c r="Q2367" s="11">
        <f t="shared" si="1104"/>
        <v>0</v>
      </c>
      <c r="R2367" s="7">
        <f t="shared" si="1097"/>
        <v>0</v>
      </c>
      <c r="S2367" s="8">
        <f t="shared" si="1090"/>
        <v>0</v>
      </c>
      <c r="T2367" s="113">
        <f t="shared" si="1098"/>
        <v>0.1047</v>
      </c>
      <c r="U2367" s="111">
        <f t="shared" si="1106"/>
        <v>9</v>
      </c>
      <c r="V2367" s="111">
        <v>252</v>
      </c>
      <c r="W2367" s="110">
        <f t="shared" si="1091"/>
        <v>1.0035625379999999</v>
      </c>
      <c r="X2367" s="103">
        <f t="shared" si="1092"/>
        <v>8.3112749999999999E-2</v>
      </c>
      <c r="Y2367" s="8">
        <f t="shared" si="1099"/>
        <v>0</v>
      </c>
      <c r="Z2367" s="114" t="str">
        <f t="shared" si="1102"/>
        <v>A+J=</v>
      </c>
      <c r="AA2367" s="108">
        <f t="shared" si="1103"/>
        <v>46650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>
        <f t="shared" si="1093"/>
        <v>46633</v>
      </c>
      <c r="B2368" s="103">
        <f t="shared" si="1086"/>
        <v>23.424782010000001</v>
      </c>
      <c r="C2368" s="103">
        <f t="shared" si="1100"/>
        <v>15.80585484</v>
      </c>
      <c r="D2368" s="104">
        <f t="shared" si="1094"/>
        <v>1209.432</v>
      </c>
      <c r="E2368" s="105">
        <f t="shared" si="1107"/>
        <v>1212.296</v>
      </c>
      <c r="F2368" s="106">
        <f t="shared" si="1108"/>
        <v>46588</v>
      </c>
      <c r="G2368" s="107">
        <f t="shared" si="1087"/>
        <v>2.3680537640811128E-3</v>
      </c>
      <c r="H2368" s="108">
        <f t="shared" si="1101"/>
        <v>46650</v>
      </c>
      <c r="I2368" s="108">
        <f t="shared" si="1088"/>
        <v>46650</v>
      </c>
      <c r="J2368" s="109">
        <f t="shared" si="1095"/>
        <v>20</v>
      </c>
      <c r="K2368" s="109">
        <f t="shared" si="1111"/>
        <v>10</v>
      </c>
      <c r="L2368" s="8">
        <f t="shared" si="1096"/>
        <v>1.00118332</v>
      </c>
      <c r="M2368" s="110">
        <f t="shared" si="1110"/>
        <v>1.0023680500000001</v>
      </c>
      <c r="N2368" s="110">
        <f t="shared" si="1105"/>
        <v>1.4744427649294769</v>
      </c>
      <c r="O2368" s="103">
        <f t="shared" si="1109"/>
        <v>1.4761875</v>
      </c>
      <c r="P2368" s="103">
        <f t="shared" si="1089"/>
        <v>23.332405340000001</v>
      </c>
      <c r="Q2368" s="11">
        <f t="shared" si="1104"/>
        <v>0</v>
      </c>
      <c r="R2368" s="7">
        <f t="shared" si="1097"/>
        <v>0</v>
      </c>
      <c r="S2368" s="8">
        <f t="shared" si="1090"/>
        <v>0</v>
      </c>
      <c r="T2368" s="113">
        <f t="shared" si="1098"/>
        <v>0.1047</v>
      </c>
      <c r="U2368" s="111">
        <f t="shared" si="1106"/>
        <v>10</v>
      </c>
      <c r="V2368" s="111">
        <v>252</v>
      </c>
      <c r="W2368" s="110">
        <f t="shared" si="1091"/>
        <v>1.003959158</v>
      </c>
      <c r="X2368" s="103">
        <f t="shared" si="1092"/>
        <v>9.2376669999999994E-2</v>
      </c>
      <c r="Y2368" s="8">
        <f t="shared" si="1099"/>
        <v>0</v>
      </c>
      <c r="Z2368" s="114" t="str">
        <f t="shared" si="1102"/>
        <v>A+J=</v>
      </c>
      <c r="AA2368" s="108">
        <f t="shared" si="1103"/>
        <v>46650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>
        <f t="shared" si="1093"/>
        <v>46634</v>
      </c>
      <c r="B2369" s="103">
        <f t="shared" si="1086"/>
        <v>23.436811340000002</v>
      </c>
      <c r="C2369" s="103">
        <f t="shared" si="1100"/>
        <v>15.80585484</v>
      </c>
      <c r="D2369" s="104">
        <f t="shared" si="1094"/>
        <v>1209.432</v>
      </c>
      <c r="E2369" s="105">
        <f t="shared" si="1107"/>
        <v>1212.296</v>
      </c>
      <c r="F2369" s="106">
        <f t="shared" si="1108"/>
        <v>46588</v>
      </c>
      <c r="G2369" s="107">
        <f t="shared" si="1087"/>
        <v>2.3680537640811128E-3</v>
      </c>
      <c r="H2369" s="108">
        <f t="shared" si="1101"/>
        <v>46650</v>
      </c>
      <c r="I2369" s="108">
        <f t="shared" si="1088"/>
        <v>46650</v>
      </c>
      <c r="J2369" s="109">
        <f t="shared" si="1095"/>
        <v>20</v>
      </c>
      <c r="K2369" s="109">
        <f t="shared" si="1111"/>
        <v>11</v>
      </c>
      <c r="L2369" s="8">
        <f t="shared" si="1096"/>
        <v>1.00130173</v>
      </c>
      <c r="M2369" s="110">
        <f t="shared" si="1110"/>
        <v>1.0023680500000001</v>
      </c>
      <c r="N2369" s="110">
        <f t="shared" si="1105"/>
        <v>1.4744427649294769</v>
      </c>
      <c r="O2369" s="103">
        <f t="shared" si="1109"/>
        <v>1.4763620900000001</v>
      </c>
      <c r="P2369" s="103">
        <f t="shared" si="1089"/>
        <v>23.335164880000001</v>
      </c>
      <c r="Q2369" s="11">
        <f t="shared" si="1104"/>
        <v>0</v>
      </c>
      <c r="R2369" s="7">
        <f t="shared" si="1097"/>
        <v>0</v>
      </c>
      <c r="S2369" s="8">
        <f t="shared" si="1090"/>
        <v>0</v>
      </c>
      <c r="T2369" s="113">
        <f t="shared" si="1098"/>
        <v>0.1047</v>
      </c>
      <c r="U2369" s="111">
        <f t="shared" si="1106"/>
        <v>11</v>
      </c>
      <c r="V2369" s="111">
        <v>252</v>
      </c>
      <c r="W2369" s="110">
        <f t="shared" si="1091"/>
        <v>1.004355935</v>
      </c>
      <c r="X2369" s="103">
        <f t="shared" si="1092"/>
        <v>0.10164645999999999</v>
      </c>
      <c r="Y2369" s="8">
        <f t="shared" si="1099"/>
        <v>0</v>
      </c>
      <c r="Z2369" s="114" t="str">
        <f t="shared" si="1102"/>
        <v>A+J=</v>
      </c>
      <c r="AA2369" s="108">
        <f t="shared" si="1103"/>
        <v>46650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>
        <f t="shared" si="1093"/>
        <v>46635</v>
      </c>
      <c r="B2370" s="103">
        <f t="shared" si="1086"/>
        <v>23.436811340000002</v>
      </c>
      <c r="C2370" s="103">
        <f t="shared" si="1100"/>
        <v>15.80585484</v>
      </c>
      <c r="D2370" s="104">
        <f t="shared" si="1094"/>
        <v>1209.432</v>
      </c>
      <c r="E2370" s="105">
        <f t="shared" si="1107"/>
        <v>1212.296</v>
      </c>
      <c r="F2370" s="106">
        <f t="shared" si="1108"/>
        <v>46588</v>
      </c>
      <c r="G2370" s="107">
        <f t="shared" si="1087"/>
        <v>2.3680537640811128E-3</v>
      </c>
      <c r="H2370" s="108">
        <f t="shared" si="1101"/>
        <v>46650</v>
      </c>
      <c r="I2370" s="108">
        <f t="shared" si="1088"/>
        <v>46650</v>
      </c>
      <c r="J2370" s="109">
        <f t="shared" si="1095"/>
        <v>20</v>
      </c>
      <c r="K2370" s="109">
        <f t="shared" si="1111"/>
        <v>11</v>
      </c>
      <c r="L2370" s="8">
        <f t="shared" si="1096"/>
        <v>1.00130173</v>
      </c>
      <c r="M2370" s="110">
        <f t="shared" si="1110"/>
        <v>1.0023680500000001</v>
      </c>
      <c r="N2370" s="110">
        <f t="shared" si="1105"/>
        <v>1.4744427649294769</v>
      </c>
      <c r="O2370" s="103">
        <f t="shared" si="1109"/>
        <v>1.4763620900000001</v>
      </c>
      <c r="P2370" s="103">
        <f t="shared" si="1089"/>
        <v>23.335164880000001</v>
      </c>
      <c r="Q2370" s="11">
        <f t="shared" si="1104"/>
        <v>0</v>
      </c>
      <c r="R2370" s="7">
        <f t="shared" si="1097"/>
        <v>0</v>
      </c>
      <c r="S2370" s="8">
        <f t="shared" si="1090"/>
        <v>0</v>
      </c>
      <c r="T2370" s="113">
        <f t="shared" si="1098"/>
        <v>0.1047</v>
      </c>
      <c r="U2370" s="111">
        <f t="shared" si="1106"/>
        <v>11</v>
      </c>
      <c r="V2370" s="111">
        <v>252</v>
      </c>
      <c r="W2370" s="110">
        <f t="shared" si="1091"/>
        <v>1.004355935</v>
      </c>
      <c r="X2370" s="103">
        <f t="shared" si="1092"/>
        <v>0.10164645999999999</v>
      </c>
      <c r="Y2370" s="8">
        <f t="shared" si="1099"/>
        <v>0</v>
      </c>
      <c r="Z2370" s="114" t="str">
        <f t="shared" si="1102"/>
        <v>A+J=</v>
      </c>
      <c r="AA2370" s="108">
        <f t="shared" si="1103"/>
        <v>46650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>
        <f t="shared" si="1093"/>
        <v>46636</v>
      </c>
      <c r="B2371" s="103">
        <f t="shared" si="1086"/>
        <v>23.436811340000002</v>
      </c>
      <c r="C2371" s="103">
        <f t="shared" si="1100"/>
        <v>15.80585484</v>
      </c>
      <c r="D2371" s="104">
        <f t="shared" si="1094"/>
        <v>1209.432</v>
      </c>
      <c r="E2371" s="105">
        <f t="shared" si="1107"/>
        <v>1212.296</v>
      </c>
      <c r="F2371" s="106">
        <f t="shared" si="1108"/>
        <v>46588</v>
      </c>
      <c r="G2371" s="107">
        <f t="shared" si="1087"/>
        <v>2.3680537640811128E-3</v>
      </c>
      <c r="H2371" s="108">
        <f t="shared" si="1101"/>
        <v>46650</v>
      </c>
      <c r="I2371" s="108">
        <f t="shared" si="1088"/>
        <v>46650</v>
      </c>
      <c r="J2371" s="109">
        <f t="shared" si="1095"/>
        <v>20</v>
      </c>
      <c r="K2371" s="109">
        <f t="shared" si="1111"/>
        <v>11</v>
      </c>
      <c r="L2371" s="8">
        <f t="shared" si="1096"/>
        <v>1.00130173</v>
      </c>
      <c r="M2371" s="110">
        <f t="shared" si="1110"/>
        <v>1.0023680500000001</v>
      </c>
      <c r="N2371" s="110">
        <f t="shared" si="1105"/>
        <v>1.4744427649294769</v>
      </c>
      <c r="O2371" s="103">
        <f t="shared" si="1109"/>
        <v>1.4763620900000001</v>
      </c>
      <c r="P2371" s="103">
        <f t="shared" si="1089"/>
        <v>23.335164880000001</v>
      </c>
      <c r="Q2371" s="11">
        <f t="shared" si="1104"/>
        <v>0</v>
      </c>
      <c r="R2371" s="7">
        <f t="shared" si="1097"/>
        <v>0</v>
      </c>
      <c r="S2371" s="8">
        <f t="shared" si="1090"/>
        <v>0</v>
      </c>
      <c r="T2371" s="113">
        <f t="shared" si="1098"/>
        <v>0.1047</v>
      </c>
      <c r="U2371" s="111">
        <f t="shared" si="1106"/>
        <v>11</v>
      </c>
      <c r="V2371" s="111">
        <v>252</v>
      </c>
      <c r="W2371" s="110">
        <f t="shared" si="1091"/>
        <v>1.004355935</v>
      </c>
      <c r="X2371" s="103">
        <f t="shared" si="1092"/>
        <v>0.10164645999999999</v>
      </c>
      <c r="Y2371" s="8">
        <f t="shared" si="1099"/>
        <v>0</v>
      </c>
      <c r="Z2371" s="114" t="str">
        <f t="shared" si="1102"/>
        <v>A+J=</v>
      </c>
      <c r="AA2371" s="108">
        <f t="shared" si="1103"/>
        <v>46650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>
        <f t="shared" si="1093"/>
        <v>46637</v>
      </c>
      <c r="B2372" s="103">
        <f t="shared" si="1086"/>
        <v>23.448846829999997</v>
      </c>
      <c r="C2372" s="103">
        <f t="shared" si="1100"/>
        <v>15.80585484</v>
      </c>
      <c r="D2372" s="104">
        <f t="shared" si="1094"/>
        <v>1209.432</v>
      </c>
      <c r="E2372" s="105">
        <f t="shared" si="1107"/>
        <v>1212.296</v>
      </c>
      <c r="F2372" s="106">
        <f t="shared" si="1108"/>
        <v>46588</v>
      </c>
      <c r="G2372" s="107">
        <f t="shared" si="1087"/>
        <v>2.3680537640811128E-3</v>
      </c>
      <c r="H2372" s="108">
        <f t="shared" si="1101"/>
        <v>46650</v>
      </c>
      <c r="I2372" s="108">
        <f t="shared" si="1088"/>
        <v>46650</v>
      </c>
      <c r="J2372" s="109">
        <f t="shared" si="1095"/>
        <v>20</v>
      </c>
      <c r="K2372" s="109">
        <f t="shared" si="1111"/>
        <v>12</v>
      </c>
      <c r="L2372" s="8">
        <f t="shared" si="1096"/>
        <v>1.0014201599999999</v>
      </c>
      <c r="M2372" s="110">
        <f t="shared" si="1110"/>
        <v>1.0023680500000001</v>
      </c>
      <c r="N2372" s="110">
        <f t="shared" si="1105"/>
        <v>1.4744427649294769</v>
      </c>
      <c r="O2372" s="103">
        <f t="shared" si="1109"/>
        <v>1.4765367</v>
      </c>
      <c r="P2372" s="103">
        <f t="shared" si="1089"/>
        <v>23.337924739999998</v>
      </c>
      <c r="Q2372" s="11">
        <f t="shared" si="1104"/>
        <v>0</v>
      </c>
      <c r="R2372" s="7">
        <f t="shared" si="1097"/>
        <v>0</v>
      </c>
      <c r="S2372" s="8">
        <f t="shared" si="1090"/>
        <v>0</v>
      </c>
      <c r="T2372" s="113">
        <f t="shared" si="1098"/>
        <v>0.1047</v>
      </c>
      <c r="U2372" s="111">
        <f t="shared" si="1106"/>
        <v>12</v>
      </c>
      <c r="V2372" s="111">
        <v>252</v>
      </c>
      <c r="W2372" s="110">
        <f t="shared" si="1091"/>
        <v>1.004752869</v>
      </c>
      <c r="X2372" s="103">
        <f t="shared" si="1092"/>
        <v>0.11092209</v>
      </c>
      <c r="Y2372" s="8">
        <f t="shared" si="1099"/>
        <v>0</v>
      </c>
      <c r="Z2372" s="114" t="str">
        <f t="shared" si="1102"/>
        <v>A+J=</v>
      </c>
      <c r="AA2372" s="108">
        <f t="shared" si="1103"/>
        <v>46650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>
        <f t="shared" si="1093"/>
        <v>46638</v>
      </c>
      <c r="B2373" s="103">
        <f t="shared" si="1086"/>
        <v>23.448846829999997</v>
      </c>
      <c r="C2373" s="103">
        <f t="shared" si="1100"/>
        <v>15.80585484</v>
      </c>
      <c r="D2373" s="104">
        <f t="shared" si="1094"/>
        <v>1209.432</v>
      </c>
      <c r="E2373" s="105">
        <f t="shared" si="1107"/>
        <v>1212.296</v>
      </c>
      <c r="F2373" s="106">
        <f t="shared" si="1108"/>
        <v>46588</v>
      </c>
      <c r="G2373" s="107">
        <f t="shared" si="1087"/>
        <v>2.3680537640811128E-3</v>
      </c>
      <c r="H2373" s="108">
        <f t="shared" si="1101"/>
        <v>46650</v>
      </c>
      <c r="I2373" s="108">
        <f t="shared" si="1088"/>
        <v>46650</v>
      </c>
      <c r="J2373" s="109">
        <f t="shared" si="1095"/>
        <v>20</v>
      </c>
      <c r="K2373" s="109">
        <f t="shared" si="1111"/>
        <v>12</v>
      </c>
      <c r="L2373" s="8">
        <f t="shared" si="1096"/>
        <v>1.0014201599999999</v>
      </c>
      <c r="M2373" s="110">
        <f t="shared" si="1110"/>
        <v>1.0023680500000001</v>
      </c>
      <c r="N2373" s="110">
        <f t="shared" si="1105"/>
        <v>1.4744427649294769</v>
      </c>
      <c r="O2373" s="103">
        <f t="shared" si="1109"/>
        <v>1.4765367</v>
      </c>
      <c r="P2373" s="103">
        <f t="shared" si="1089"/>
        <v>23.337924739999998</v>
      </c>
      <c r="Q2373" s="11">
        <f t="shared" si="1104"/>
        <v>0</v>
      </c>
      <c r="R2373" s="7">
        <f t="shared" si="1097"/>
        <v>0</v>
      </c>
      <c r="S2373" s="8">
        <f t="shared" si="1090"/>
        <v>0</v>
      </c>
      <c r="T2373" s="113">
        <f t="shared" si="1098"/>
        <v>0.1047</v>
      </c>
      <c r="U2373" s="111">
        <f t="shared" si="1106"/>
        <v>12</v>
      </c>
      <c r="V2373" s="111">
        <v>252</v>
      </c>
      <c r="W2373" s="110">
        <f t="shared" si="1091"/>
        <v>1.004752869</v>
      </c>
      <c r="X2373" s="103">
        <f t="shared" si="1092"/>
        <v>0.11092209</v>
      </c>
      <c r="Y2373" s="8">
        <f t="shared" si="1099"/>
        <v>0</v>
      </c>
      <c r="Z2373" s="114" t="str">
        <f t="shared" si="1102"/>
        <v>A+J=</v>
      </c>
      <c r="AA2373" s="108">
        <f t="shared" si="1103"/>
        <v>46650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>
        <f t="shared" si="1093"/>
        <v>46639</v>
      </c>
      <c r="B2374" s="103">
        <f t="shared" si="1086"/>
        <v>23.460888349999998</v>
      </c>
      <c r="C2374" s="103">
        <f t="shared" si="1100"/>
        <v>15.80585484</v>
      </c>
      <c r="D2374" s="104">
        <f t="shared" si="1094"/>
        <v>1209.432</v>
      </c>
      <c r="E2374" s="105">
        <f t="shared" si="1107"/>
        <v>1212.296</v>
      </c>
      <c r="F2374" s="106">
        <f t="shared" si="1108"/>
        <v>46588</v>
      </c>
      <c r="G2374" s="107">
        <f t="shared" si="1087"/>
        <v>2.3680537640811128E-3</v>
      </c>
      <c r="H2374" s="108">
        <f t="shared" si="1101"/>
        <v>46650</v>
      </c>
      <c r="I2374" s="108">
        <f t="shared" si="1088"/>
        <v>46650</v>
      </c>
      <c r="J2374" s="109">
        <f t="shared" si="1095"/>
        <v>20</v>
      </c>
      <c r="K2374" s="109">
        <f t="shared" si="1111"/>
        <v>13</v>
      </c>
      <c r="L2374" s="8">
        <f t="shared" si="1096"/>
        <v>1.00153859</v>
      </c>
      <c r="M2374" s="110">
        <f t="shared" si="1110"/>
        <v>1.0023680500000001</v>
      </c>
      <c r="N2374" s="110">
        <f t="shared" si="1105"/>
        <v>1.4744427649294769</v>
      </c>
      <c r="O2374" s="103">
        <f t="shared" si="1109"/>
        <v>1.4767113199999999</v>
      </c>
      <c r="P2374" s="103">
        <f t="shared" si="1089"/>
        <v>23.340684759999998</v>
      </c>
      <c r="Q2374" s="11">
        <f t="shared" si="1104"/>
        <v>0</v>
      </c>
      <c r="R2374" s="7">
        <f t="shared" si="1097"/>
        <v>0</v>
      </c>
      <c r="S2374" s="8">
        <f t="shared" si="1090"/>
        <v>0</v>
      </c>
      <c r="T2374" s="113">
        <f t="shared" si="1098"/>
        <v>0.1047</v>
      </c>
      <c r="U2374" s="111">
        <f t="shared" si="1106"/>
        <v>13</v>
      </c>
      <c r="V2374" s="111">
        <v>252</v>
      </c>
      <c r="W2374" s="110">
        <f t="shared" si="1091"/>
        <v>1.00514996</v>
      </c>
      <c r="X2374" s="103">
        <f t="shared" si="1092"/>
        <v>0.12020359</v>
      </c>
      <c r="Y2374" s="8">
        <f t="shared" si="1099"/>
        <v>0</v>
      </c>
      <c r="Z2374" s="114" t="str">
        <f t="shared" si="1102"/>
        <v>A+J=</v>
      </c>
      <c r="AA2374" s="108">
        <f t="shared" si="1103"/>
        <v>46650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>
        <f t="shared" si="1093"/>
        <v>46640</v>
      </c>
      <c r="B2375" s="103">
        <f t="shared" si="1086"/>
        <v>23.472936169999997</v>
      </c>
      <c r="C2375" s="103">
        <f t="shared" si="1100"/>
        <v>15.80585484</v>
      </c>
      <c r="D2375" s="104">
        <f t="shared" si="1094"/>
        <v>1209.432</v>
      </c>
      <c r="E2375" s="105">
        <f t="shared" si="1107"/>
        <v>1212.296</v>
      </c>
      <c r="F2375" s="106">
        <f t="shared" si="1108"/>
        <v>46588</v>
      </c>
      <c r="G2375" s="107">
        <f t="shared" si="1087"/>
        <v>2.3680537640811128E-3</v>
      </c>
      <c r="H2375" s="108">
        <f t="shared" si="1101"/>
        <v>46650</v>
      </c>
      <c r="I2375" s="108">
        <f t="shared" si="1088"/>
        <v>46650</v>
      </c>
      <c r="J2375" s="109">
        <f t="shared" si="1095"/>
        <v>20</v>
      </c>
      <c r="K2375" s="109">
        <f t="shared" si="1111"/>
        <v>14</v>
      </c>
      <c r="L2375" s="8">
        <f t="shared" si="1096"/>
        <v>1.00165704</v>
      </c>
      <c r="M2375" s="110">
        <f t="shared" si="1110"/>
        <v>1.0023680500000001</v>
      </c>
      <c r="N2375" s="110">
        <f t="shared" si="1105"/>
        <v>1.4744427649294769</v>
      </c>
      <c r="O2375" s="103">
        <f t="shared" si="1109"/>
        <v>1.4768859700000001</v>
      </c>
      <c r="P2375" s="103">
        <f t="shared" si="1089"/>
        <v>23.343445249999998</v>
      </c>
      <c r="Q2375" s="11">
        <f t="shared" si="1104"/>
        <v>0</v>
      </c>
      <c r="R2375" s="7">
        <f t="shared" si="1097"/>
        <v>0</v>
      </c>
      <c r="S2375" s="8">
        <f t="shared" si="1090"/>
        <v>0</v>
      </c>
      <c r="T2375" s="113">
        <f t="shared" si="1098"/>
        <v>0.1047</v>
      </c>
      <c r="U2375" s="111">
        <f t="shared" si="1106"/>
        <v>14</v>
      </c>
      <c r="V2375" s="111">
        <v>252</v>
      </c>
      <c r="W2375" s="110">
        <f t="shared" si="1091"/>
        <v>1.005547207</v>
      </c>
      <c r="X2375" s="103">
        <f t="shared" si="1092"/>
        <v>0.12949092000000001</v>
      </c>
      <c r="Y2375" s="8">
        <f t="shared" si="1099"/>
        <v>0</v>
      </c>
      <c r="Z2375" s="114" t="str">
        <f t="shared" si="1102"/>
        <v>A+J=</v>
      </c>
      <c r="AA2375" s="108">
        <f t="shared" si="1103"/>
        <v>46650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>
        <f t="shared" si="1093"/>
        <v>46641</v>
      </c>
      <c r="B2376" s="103">
        <f t="shared" si="1086"/>
        <v>23.48499035</v>
      </c>
      <c r="C2376" s="103">
        <f t="shared" si="1100"/>
        <v>15.80585484</v>
      </c>
      <c r="D2376" s="104">
        <f t="shared" si="1094"/>
        <v>1209.432</v>
      </c>
      <c r="E2376" s="105">
        <f t="shared" si="1107"/>
        <v>1212.296</v>
      </c>
      <c r="F2376" s="106">
        <f t="shared" si="1108"/>
        <v>46588</v>
      </c>
      <c r="G2376" s="107">
        <f t="shared" si="1087"/>
        <v>2.3680537640811128E-3</v>
      </c>
      <c r="H2376" s="108">
        <f t="shared" si="1101"/>
        <v>46650</v>
      </c>
      <c r="I2376" s="108">
        <f t="shared" si="1088"/>
        <v>46650</v>
      </c>
      <c r="J2376" s="109">
        <f t="shared" si="1095"/>
        <v>20</v>
      </c>
      <c r="K2376" s="109">
        <f t="shared" si="1111"/>
        <v>15</v>
      </c>
      <c r="L2376" s="8">
        <f t="shared" si="1096"/>
        <v>1.0017755100000001</v>
      </c>
      <c r="M2376" s="110">
        <f t="shared" si="1110"/>
        <v>1.0023680500000001</v>
      </c>
      <c r="N2376" s="110">
        <f t="shared" si="1105"/>
        <v>1.4744427649294769</v>
      </c>
      <c r="O2376" s="103">
        <f t="shared" si="1109"/>
        <v>1.4770606500000001</v>
      </c>
      <c r="P2376" s="103">
        <f t="shared" si="1089"/>
        <v>23.346206219999999</v>
      </c>
      <c r="Q2376" s="11">
        <f t="shared" si="1104"/>
        <v>0</v>
      </c>
      <c r="R2376" s="7">
        <f t="shared" si="1097"/>
        <v>0</v>
      </c>
      <c r="S2376" s="8">
        <f t="shared" si="1090"/>
        <v>0</v>
      </c>
      <c r="T2376" s="113">
        <f t="shared" si="1098"/>
        <v>0.1047</v>
      </c>
      <c r="U2376" s="111">
        <f t="shared" si="1106"/>
        <v>15</v>
      </c>
      <c r="V2376" s="111">
        <v>252</v>
      </c>
      <c r="W2376" s="110">
        <f t="shared" si="1091"/>
        <v>1.005944612</v>
      </c>
      <c r="X2376" s="103">
        <f t="shared" si="1092"/>
        <v>0.13878413000000001</v>
      </c>
      <c r="Y2376" s="8">
        <f t="shared" si="1099"/>
        <v>0</v>
      </c>
      <c r="Z2376" s="114" t="str">
        <f t="shared" si="1102"/>
        <v>A+J=</v>
      </c>
      <c r="AA2376" s="108">
        <f t="shared" si="1103"/>
        <v>46650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>
        <f t="shared" si="1093"/>
        <v>46642</v>
      </c>
      <c r="B2377" s="103">
        <f t="shared" si="1086"/>
        <v>23.48499035</v>
      </c>
      <c r="C2377" s="103">
        <f t="shared" si="1100"/>
        <v>15.80585484</v>
      </c>
      <c r="D2377" s="104">
        <f t="shared" si="1094"/>
        <v>1209.432</v>
      </c>
      <c r="E2377" s="105">
        <f t="shared" si="1107"/>
        <v>1212.296</v>
      </c>
      <c r="F2377" s="106">
        <f t="shared" si="1108"/>
        <v>46588</v>
      </c>
      <c r="G2377" s="107">
        <f t="shared" si="1087"/>
        <v>2.3680537640811128E-3</v>
      </c>
      <c r="H2377" s="108">
        <f t="shared" si="1101"/>
        <v>46650</v>
      </c>
      <c r="I2377" s="108">
        <f t="shared" si="1088"/>
        <v>46650</v>
      </c>
      <c r="J2377" s="109">
        <f t="shared" si="1095"/>
        <v>20</v>
      </c>
      <c r="K2377" s="109">
        <f t="shared" si="1111"/>
        <v>15</v>
      </c>
      <c r="L2377" s="8">
        <f t="shared" si="1096"/>
        <v>1.0017755100000001</v>
      </c>
      <c r="M2377" s="110">
        <f t="shared" si="1110"/>
        <v>1.0023680500000001</v>
      </c>
      <c r="N2377" s="110">
        <f t="shared" si="1105"/>
        <v>1.4744427649294769</v>
      </c>
      <c r="O2377" s="103">
        <f t="shared" si="1109"/>
        <v>1.4770606500000001</v>
      </c>
      <c r="P2377" s="103">
        <f t="shared" si="1089"/>
        <v>23.346206219999999</v>
      </c>
      <c r="Q2377" s="11">
        <f t="shared" si="1104"/>
        <v>0</v>
      </c>
      <c r="R2377" s="7">
        <f t="shared" si="1097"/>
        <v>0</v>
      </c>
      <c r="S2377" s="8">
        <f t="shared" si="1090"/>
        <v>0</v>
      </c>
      <c r="T2377" s="113">
        <f t="shared" si="1098"/>
        <v>0.1047</v>
      </c>
      <c r="U2377" s="111">
        <f t="shared" si="1106"/>
        <v>15</v>
      </c>
      <c r="V2377" s="111">
        <v>252</v>
      </c>
      <c r="W2377" s="110">
        <f t="shared" si="1091"/>
        <v>1.005944612</v>
      </c>
      <c r="X2377" s="103">
        <f t="shared" si="1092"/>
        <v>0.13878413000000001</v>
      </c>
      <c r="Y2377" s="8">
        <f t="shared" si="1099"/>
        <v>0</v>
      </c>
      <c r="Z2377" s="114" t="str">
        <f t="shared" si="1102"/>
        <v>A+J=</v>
      </c>
      <c r="AA2377" s="108">
        <f t="shared" si="1103"/>
        <v>46650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>
        <f t="shared" si="1093"/>
        <v>46643</v>
      </c>
      <c r="B2378" s="103">
        <f t="shared" ref="B2378:B2441" si="1112">(P2378+X2378)</f>
        <v>23.48499035</v>
      </c>
      <c r="C2378" s="103">
        <f t="shared" si="1100"/>
        <v>15.80585484</v>
      </c>
      <c r="D2378" s="104">
        <f t="shared" si="1094"/>
        <v>1209.432</v>
      </c>
      <c r="E2378" s="105">
        <f t="shared" si="1107"/>
        <v>1212.296</v>
      </c>
      <c r="F2378" s="106">
        <f t="shared" si="1108"/>
        <v>46588</v>
      </c>
      <c r="G2378" s="107">
        <f t="shared" ref="G2378:G2441" si="1113">(E2378/D2378)-1</f>
        <v>2.3680537640811128E-3</v>
      </c>
      <c r="H2378" s="108">
        <f t="shared" si="1101"/>
        <v>46650</v>
      </c>
      <c r="I2378" s="108">
        <f t="shared" ref="I2378:I2441" si="1114">IF(A2378&gt;I2377,H2378,I2377)</f>
        <v>46650</v>
      </c>
      <c r="J2378" s="109">
        <f t="shared" si="1095"/>
        <v>20</v>
      </c>
      <c r="K2378" s="109">
        <f t="shared" si="1111"/>
        <v>15</v>
      </c>
      <c r="L2378" s="8">
        <f t="shared" si="1096"/>
        <v>1.0017755100000001</v>
      </c>
      <c r="M2378" s="110">
        <f t="shared" si="1110"/>
        <v>1.0023680500000001</v>
      </c>
      <c r="N2378" s="110">
        <f t="shared" si="1105"/>
        <v>1.4744427649294769</v>
      </c>
      <c r="O2378" s="103">
        <f t="shared" si="1109"/>
        <v>1.4770606500000001</v>
      </c>
      <c r="P2378" s="103">
        <f t="shared" ref="P2378:P2441" si="1115">TRUNC(C2378*O2378,8)</f>
        <v>23.346206219999999</v>
      </c>
      <c r="Q2378" s="11">
        <f t="shared" si="1104"/>
        <v>0</v>
      </c>
      <c r="R2378" s="7">
        <f t="shared" si="1097"/>
        <v>0</v>
      </c>
      <c r="S2378" s="8">
        <f t="shared" ref="S2378:S2441" si="1116">IF(R2378&gt;0,TRUNC(R2378*P2378,8),0)</f>
        <v>0</v>
      </c>
      <c r="T2378" s="113">
        <f t="shared" si="1098"/>
        <v>0.1047</v>
      </c>
      <c r="U2378" s="111">
        <f t="shared" si="1106"/>
        <v>15</v>
      </c>
      <c r="V2378" s="111">
        <v>252</v>
      </c>
      <c r="W2378" s="110">
        <f t="shared" ref="W2378:W2441" si="1117">ROUND((1+T2378)^TRUNC((U2378/V2378),9),9)</f>
        <v>1.005944612</v>
      </c>
      <c r="X2378" s="103">
        <f t="shared" ref="X2378:X2441" si="1118">TRUNC((P2378*(W2378-1)),8)</f>
        <v>0.13878413000000001</v>
      </c>
      <c r="Y2378" s="8">
        <f t="shared" si="1099"/>
        <v>0</v>
      </c>
      <c r="Z2378" s="114" t="str">
        <f t="shared" si="1102"/>
        <v>A+J=</v>
      </c>
      <c r="AA2378" s="108">
        <f t="shared" si="1103"/>
        <v>46650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>
        <f t="shared" ref="A2379:A2442" si="1119">(A2378+1)</f>
        <v>46644</v>
      </c>
      <c r="B2379" s="103">
        <f t="shared" si="1112"/>
        <v>23.497050530000003</v>
      </c>
      <c r="C2379" s="103">
        <f t="shared" si="1100"/>
        <v>15.80585484</v>
      </c>
      <c r="D2379" s="104">
        <f t="shared" ref="D2379:D2442" si="1120">IF(E2379=E2378,D2378,E2378)</f>
        <v>1209.432</v>
      </c>
      <c r="E2379" s="105">
        <f t="shared" si="1107"/>
        <v>1212.296</v>
      </c>
      <c r="F2379" s="106">
        <f t="shared" si="1108"/>
        <v>46588</v>
      </c>
      <c r="G2379" s="107">
        <f t="shared" si="1113"/>
        <v>2.3680537640811128E-3</v>
      </c>
      <c r="H2379" s="108">
        <f t="shared" si="1101"/>
        <v>46650</v>
      </c>
      <c r="I2379" s="108">
        <f t="shared" si="1114"/>
        <v>46650</v>
      </c>
      <c r="J2379" s="109">
        <f t="shared" ref="J2379:J2442" si="1121">IF(I2379=I2378,J2378,NETWORKDAYS(I2378,I2379,$AD$171:$AD$502)-1)</f>
        <v>20</v>
      </c>
      <c r="K2379" s="109">
        <f t="shared" si="1111"/>
        <v>16</v>
      </c>
      <c r="L2379" s="8">
        <f t="shared" ref="L2379:L2442" si="1122">IF(E2379&lt;D2379,1,TRUNC((E2379/D2379)^TRUNC((K2379/J2379),9),8))</f>
        <v>1.0018939899999999</v>
      </c>
      <c r="M2379" s="110">
        <f t="shared" si="1110"/>
        <v>1.0023680500000001</v>
      </c>
      <c r="N2379" s="110">
        <f t="shared" si="1105"/>
        <v>1.4744427649294769</v>
      </c>
      <c r="O2379" s="103">
        <f t="shared" si="1109"/>
        <v>1.47723534</v>
      </c>
      <c r="P2379" s="103">
        <f t="shared" si="1115"/>
        <v>23.348967340000002</v>
      </c>
      <c r="Q2379" s="11">
        <f t="shared" si="1104"/>
        <v>0</v>
      </c>
      <c r="R2379" s="7">
        <f t="shared" ref="R2379:R2442" si="1123">IF(Q2379&gt;0,VLOOKUP($A2379,$AD$10:$AI$165,6),0)</f>
        <v>0</v>
      </c>
      <c r="S2379" s="8">
        <f t="shared" si="1116"/>
        <v>0</v>
      </c>
      <c r="T2379" s="113">
        <f t="shared" ref="T2379:T2442" si="1124">(T2378)</f>
        <v>0.1047</v>
      </c>
      <c r="U2379" s="111">
        <f t="shared" si="1106"/>
        <v>16</v>
      </c>
      <c r="V2379" s="111">
        <v>252</v>
      </c>
      <c r="W2379" s="110">
        <f t="shared" si="1117"/>
        <v>1.006342173</v>
      </c>
      <c r="X2379" s="103">
        <f t="shared" si="1118"/>
        <v>0.14808319</v>
      </c>
      <c r="Y2379" s="8">
        <f t="shared" ref="Y2379:Y2442" si="1125">IF(Z2379="INCORPJ=",0,IF(Q2379&gt;0,S2379+X2379,0))</f>
        <v>0</v>
      </c>
      <c r="Z2379" s="114" t="str">
        <f t="shared" si="1102"/>
        <v>A+J=</v>
      </c>
      <c r="AA2379" s="108">
        <f t="shared" si="1103"/>
        <v>46650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>
        <f t="shared" si="1119"/>
        <v>46645</v>
      </c>
      <c r="B2380" s="103">
        <f t="shared" si="1112"/>
        <v>23.509116899999999</v>
      </c>
      <c r="C2380" s="103">
        <f t="shared" ref="C2380:C2443" si="1126">TRUNC(IF(Q2379&gt;0,VLOOKUP(A2379,$AD$12:$AE$165,2),C2379),8)</f>
        <v>15.80585484</v>
      </c>
      <c r="D2380" s="104">
        <f t="shared" si="1120"/>
        <v>1209.432</v>
      </c>
      <c r="E2380" s="105">
        <f t="shared" si="1107"/>
        <v>1212.296</v>
      </c>
      <c r="F2380" s="106">
        <f t="shared" si="1108"/>
        <v>46588</v>
      </c>
      <c r="G2380" s="107">
        <f t="shared" si="1113"/>
        <v>2.3680537640811128E-3</v>
      </c>
      <c r="H2380" s="108">
        <f t="shared" ref="H2380:H2443" si="1127">IF(DAY(A2380)=H$9,VLOOKUP(A2380,AH$118:AN$450,4),H2379)</f>
        <v>46650</v>
      </c>
      <c r="I2380" s="108">
        <f t="shared" si="1114"/>
        <v>46650</v>
      </c>
      <c r="J2380" s="109">
        <f t="shared" si="1121"/>
        <v>20</v>
      </c>
      <c r="K2380" s="109">
        <f t="shared" si="1111"/>
        <v>17</v>
      </c>
      <c r="L2380" s="8">
        <f t="shared" si="1122"/>
        <v>1.0020124800000001</v>
      </c>
      <c r="M2380" s="110">
        <f t="shared" si="1110"/>
        <v>1.0023680500000001</v>
      </c>
      <c r="N2380" s="110">
        <f t="shared" si="1105"/>
        <v>1.4744427649294769</v>
      </c>
      <c r="O2380" s="103">
        <f t="shared" si="1109"/>
        <v>1.47741005</v>
      </c>
      <c r="P2380" s="103">
        <f t="shared" si="1115"/>
        <v>23.351728779999998</v>
      </c>
      <c r="Q2380" s="11">
        <f t="shared" si="1104"/>
        <v>0</v>
      </c>
      <c r="R2380" s="7">
        <f t="shared" si="1123"/>
        <v>0</v>
      </c>
      <c r="S2380" s="8">
        <f t="shared" si="1116"/>
        <v>0</v>
      </c>
      <c r="T2380" s="113">
        <f t="shared" si="1124"/>
        <v>0.1047</v>
      </c>
      <c r="U2380" s="111">
        <f t="shared" si="1106"/>
        <v>17</v>
      </c>
      <c r="V2380" s="111">
        <v>252</v>
      </c>
      <c r="W2380" s="110">
        <f t="shared" si="1117"/>
        <v>1.0067398919999999</v>
      </c>
      <c r="X2380" s="103">
        <f t="shared" si="1118"/>
        <v>0.15738811999999999</v>
      </c>
      <c r="Y2380" s="8">
        <f t="shared" si="1125"/>
        <v>0</v>
      </c>
      <c r="Z2380" s="114" t="str">
        <f t="shared" ref="Z2380:Z2443" si="1128">IF($Q2379&gt;0,VLOOKUP($A2379,$AD$10:$AM$165,9),Z2379)</f>
        <v>A+J=</v>
      </c>
      <c r="AA2380" s="108">
        <f t="shared" ref="AA2380:AA2443" si="1129">IF($Q2379&gt;0,VLOOKUP($A2379,$AD$10:$AM$165,10),AA2379)</f>
        <v>46650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>
        <f t="shared" si="1119"/>
        <v>46646</v>
      </c>
      <c r="B2381" s="103">
        <f t="shared" si="1112"/>
        <v>23.521189469999999</v>
      </c>
      <c r="C2381" s="103">
        <f t="shared" si="1126"/>
        <v>15.80585484</v>
      </c>
      <c r="D2381" s="104">
        <f t="shared" si="1120"/>
        <v>1209.432</v>
      </c>
      <c r="E2381" s="105">
        <f t="shared" si="1107"/>
        <v>1212.296</v>
      </c>
      <c r="F2381" s="106">
        <f t="shared" si="1108"/>
        <v>46588</v>
      </c>
      <c r="G2381" s="107">
        <f t="shared" si="1113"/>
        <v>2.3680537640811128E-3</v>
      </c>
      <c r="H2381" s="108">
        <f t="shared" si="1127"/>
        <v>46650</v>
      </c>
      <c r="I2381" s="108">
        <f t="shared" si="1114"/>
        <v>46650</v>
      </c>
      <c r="J2381" s="109">
        <f t="shared" si="1121"/>
        <v>20</v>
      </c>
      <c r="K2381" s="109">
        <f t="shared" si="1111"/>
        <v>18</v>
      </c>
      <c r="L2381" s="8">
        <f t="shared" si="1122"/>
        <v>1.0021309899999999</v>
      </c>
      <c r="M2381" s="110">
        <f t="shared" si="1110"/>
        <v>1.0023680500000001</v>
      </c>
      <c r="N2381" s="110">
        <f t="shared" si="1105"/>
        <v>1.4744427649294769</v>
      </c>
      <c r="O2381" s="103">
        <f t="shared" si="1109"/>
        <v>1.4775847799999999</v>
      </c>
      <c r="P2381" s="103">
        <f t="shared" si="1115"/>
        <v>23.35449054</v>
      </c>
      <c r="Q2381" s="11">
        <f t="shared" ref="Q2381:Q2444" si="1130">IF(VLOOKUP(A2381,AD$10:AK$165,8)=VLOOKUP(A2380,AD$10:AK$165,8),0,VLOOKUP(A2381,AD$10:AK$165,8))</f>
        <v>0</v>
      </c>
      <c r="R2381" s="7">
        <f t="shared" si="1123"/>
        <v>0</v>
      </c>
      <c r="S2381" s="8">
        <f t="shared" si="1116"/>
        <v>0</v>
      </c>
      <c r="T2381" s="113">
        <f t="shared" si="1124"/>
        <v>0.1047</v>
      </c>
      <c r="U2381" s="111">
        <f t="shared" si="1106"/>
        <v>18</v>
      </c>
      <c r="V2381" s="111">
        <v>252</v>
      </c>
      <c r="W2381" s="110">
        <f t="shared" si="1117"/>
        <v>1.007137768</v>
      </c>
      <c r="X2381" s="103">
        <f t="shared" si="1118"/>
        <v>0.16669893</v>
      </c>
      <c r="Y2381" s="8">
        <f t="shared" si="1125"/>
        <v>0</v>
      </c>
      <c r="Z2381" s="114" t="str">
        <f t="shared" si="1128"/>
        <v>A+J=</v>
      </c>
      <c r="AA2381" s="108">
        <f t="shared" si="1129"/>
        <v>46650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>
        <f t="shared" si="1119"/>
        <v>46647</v>
      </c>
      <c r="B2382" s="103">
        <f t="shared" si="1112"/>
        <v>23.533268209999999</v>
      </c>
      <c r="C2382" s="103">
        <f t="shared" si="1126"/>
        <v>15.80585484</v>
      </c>
      <c r="D2382" s="104">
        <f t="shared" si="1120"/>
        <v>1209.432</v>
      </c>
      <c r="E2382" s="105">
        <f t="shared" si="1107"/>
        <v>1212.296</v>
      </c>
      <c r="F2382" s="106">
        <f t="shared" si="1108"/>
        <v>46588</v>
      </c>
      <c r="G2382" s="107">
        <f t="shared" si="1113"/>
        <v>2.3680537640811128E-3</v>
      </c>
      <c r="H2382" s="108">
        <f t="shared" si="1127"/>
        <v>46650</v>
      </c>
      <c r="I2382" s="108">
        <f t="shared" si="1114"/>
        <v>46650</v>
      </c>
      <c r="J2382" s="109">
        <f t="shared" si="1121"/>
        <v>20</v>
      </c>
      <c r="K2382" s="109">
        <f t="shared" si="1111"/>
        <v>19</v>
      </c>
      <c r="L2382" s="8">
        <f t="shared" si="1122"/>
        <v>1.00224951</v>
      </c>
      <c r="M2382" s="110">
        <f t="shared" si="1110"/>
        <v>1.0023680500000001</v>
      </c>
      <c r="N2382" s="110">
        <f t="shared" si="1105"/>
        <v>1.4744427649294769</v>
      </c>
      <c r="O2382" s="103">
        <f t="shared" si="1109"/>
        <v>1.4777595299999999</v>
      </c>
      <c r="P2382" s="103">
        <f t="shared" si="1115"/>
        <v>23.35725261</v>
      </c>
      <c r="Q2382" s="11">
        <f t="shared" si="1130"/>
        <v>0</v>
      </c>
      <c r="R2382" s="7">
        <f t="shared" si="1123"/>
        <v>0</v>
      </c>
      <c r="S2382" s="8">
        <f t="shared" si="1116"/>
        <v>0</v>
      </c>
      <c r="T2382" s="113">
        <f t="shared" si="1124"/>
        <v>0.1047</v>
      </c>
      <c r="U2382" s="111">
        <f t="shared" si="1106"/>
        <v>19</v>
      </c>
      <c r="V2382" s="111">
        <v>252</v>
      </c>
      <c r="W2382" s="110">
        <f t="shared" si="1117"/>
        <v>1.007535801</v>
      </c>
      <c r="X2382" s="103">
        <f t="shared" si="1118"/>
        <v>0.17601559999999999</v>
      </c>
      <c r="Y2382" s="8">
        <f t="shared" si="1125"/>
        <v>0</v>
      </c>
      <c r="Z2382" s="114" t="str">
        <f t="shared" si="1128"/>
        <v>A+J=</v>
      </c>
      <c r="AA2382" s="108">
        <f t="shared" si="1129"/>
        <v>46650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>
        <f t="shared" si="1119"/>
        <v>46648</v>
      </c>
      <c r="B2383" s="103">
        <f t="shared" si="1112"/>
        <v>23.545353330000001</v>
      </c>
      <c r="C2383" s="103">
        <f t="shared" si="1126"/>
        <v>15.80585484</v>
      </c>
      <c r="D2383" s="104">
        <f t="shared" si="1120"/>
        <v>1209.432</v>
      </c>
      <c r="E2383" s="105">
        <f t="shared" si="1107"/>
        <v>1212.296</v>
      </c>
      <c r="F2383" s="106">
        <f t="shared" si="1108"/>
        <v>46588</v>
      </c>
      <c r="G2383" s="107">
        <f t="shared" si="1113"/>
        <v>2.3680537640811128E-3</v>
      </c>
      <c r="H2383" s="108">
        <f t="shared" si="1127"/>
        <v>46650</v>
      </c>
      <c r="I2383" s="108">
        <f t="shared" si="1114"/>
        <v>46650</v>
      </c>
      <c r="J2383" s="109">
        <f t="shared" si="1121"/>
        <v>20</v>
      </c>
      <c r="K2383" s="109">
        <f t="shared" si="1111"/>
        <v>20</v>
      </c>
      <c r="L2383" s="8">
        <f t="shared" si="1122"/>
        <v>1.0023680500000001</v>
      </c>
      <c r="M2383" s="110">
        <f t="shared" si="1110"/>
        <v>1.0023680500000001</v>
      </c>
      <c r="N2383" s="110">
        <f t="shared" si="1105"/>
        <v>1.4744427649294769</v>
      </c>
      <c r="O2383" s="103">
        <f t="shared" si="1109"/>
        <v>1.47793431</v>
      </c>
      <c r="P2383" s="103">
        <f t="shared" si="1115"/>
        <v>23.36001516</v>
      </c>
      <c r="Q2383" s="11">
        <f t="shared" si="1130"/>
        <v>0</v>
      </c>
      <c r="R2383" s="7">
        <f t="shared" si="1123"/>
        <v>0</v>
      </c>
      <c r="S2383" s="8">
        <f t="shared" si="1116"/>
        <v>0</v>
      </c>
      <c r="T2383" s="113">
        <f t="shared" si="1124"/>
        <v>0.1047</v>
      </c>
      <c r="U2383" s="111">
        <f t="shared" si="1106"/>
        <v>20</v>
      </c>
      <c r="V2383" s="111">
        <v>252</v>
      </c>
      <c r="W2383" s="110">
        <f t="shared" si="1117"/>
        <v>1.0079339919999999</v>
      </c>
      <c r="X2383" s="103">
        <f t="shared" si="1118"/>
        <v>0.18533817</v>
      </c>
      <c r="Y2383" s="8">
        <f t="shared" si="1125"/>
        <v>0</v>
      </c>
      <c r="Z2383" s="114" t="str">
        <f t="shared" si="1128"/>
        <v>A+J=</v>
      </c>
      <c r="AA2383" s="108">
        <f t="shared" si="1129"/>
        <v>46650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>
        <f t="shared" si="1119"/>
        <v>46649</v>
      </c>
      <c r="B2384" s="103">
        <f t="shared" si="1112"/>
        <v>23.545353330000001</v>
      </c>
      <c r="C2384" s="103">
        <f t="shared" si="1126"/>
        <v>15.80585484</v>
      </c>
      <c r="D2384" s="104">
        <f t="shared" si="1120"/>
        <v>1209.432</v>
      </c>
      <c r="E2384" s="105">
        <f t="shared" si="1107"/>
        <v>1212.296</v>
      </c>
      <c r="F2384" s="106">
        <f t="shared" si="1108"/>
        <v>46588</v>
      </c>
      <c r="G2384" s="107">
        <f t="shared" si="1113"/>
        <v>2.3680537640811128E-3</v>
      </c>
      <c r="H2384" s="108">
        <f t="shared" si="1127"/>
        <v>46650</v>
      </c>
      <c r="I2384" s="108">
        <f t="shared" si="1114"/>
        <v>46650</v>
      </c>
      <c r="J2384" s="109">
        <f t="shared" si="1121"/>
        <v>20</v>
      </c>
      <c r="K2384" s="109">
        <f t="shared" si="1111"/>
        <v>20</v>
      </c>
      <c r="L2384" s="8">
        <f t="shared" si="1122"/>
        <v>1.0023680500000001</v>
      </c>
      <c r="M2384" s="110">
        <f t="shared" si="1110"/>
        <v>1.0023680500000001</v>
      </c>
      <c r="N2384" s="110">
        <f t="shared" si="1105"/>
        <v>1.4744427649294769</v>
      </c>
      <c r="O2384" s="103">
        <f t="shared" si="1109"/>
        <v>1.47793431</v>
      </c>
      <c r="P2384" s="103">
        <f t="shared" si="1115"/>
        <v>23.36001516</v>
      </c>
      <c r="Q2384" s="11">
        <f t="shared" si="1130"/>
        <v>0</v>
      </c>
      <c r="R2384" s="7">
        <f t="shared" si="1123"/>
        <v>0</v>
      </c>
      <c r="S2384" s="8">
        <f t="shared" si="1116"/>
        <v>0</v>
      </c>
      <c r="T2384" s="113">
        <f t="shared" si="1124"/>
        <v>0.1047</v>
      </c>
      <c r="U2384" s="111">
        <f t="shared" si="1106"/>
        <v>20</v>
      </c>
      <c r="V2384" s="111">
        <v>252</v>
      </c>
      <c r="W2384" s="110">
        <f t="shared" si="1117"/>
        <v>1.0079339919999999</v>
      </c>
      <c r="X2384" s="103">
        <f t="shared" si="1118"/>
        <v>0.18533817</v>
      </c>
      <c r="Y2384" s="8">
        <f t="shared" si="1125"/>
        <v>0</v>
      </c>
      <c r="Z2384" s="114" t="str">
        <f t="shared" si="1128"/>
        <v>A+J=</v>
      </c>
      <c r="AA2384" s="108">
        <f t="shared" si="1129"/>
        <v>46650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>
        <f t="shared" si="1119"/>
        <v>46650</v>
      </c>
      <c r="B2385" s="103">
        <f t="shared" si="1112"/>
        <v>23.545353330000001</v>
      </c>
      <c r="C2385" s="103">
        <f t="shared" si="1126"/>
        <v>15.80585484</v>
      </c>
      <c r="D2385" s="104">
        <f t="shared" si="1120"/>
        <v>1209.432</v>
      </c>
      <c r="E2385" s="105">
        <f t="shared" si="1107"/>
        <v>1212.296</v>
      </c>
      <c r="F2385" s="106">
        <f t="shared" si="1108"/>
        <v>46588</v>
      </c>
      <c r="G2385" s="107">
        <f t="shared" si="1113"/>
        <v>2.3680537640811128E-3</v>
      </c>
      <c r="H2385" s="108">
        <f t="shared" si="1127"/>
        <v>46680</v>
      </c>
      <c r="I2385" s="108">
        <f t="shared" si="1114"/>
        <v>46650</v>
      </c>
      <c r="J2385" s="109">
        <f t="shared" si="1121"/>
        <v>20</v>
      </c>
      <c r="K2385" s="109">
        <f t="shared" si="1111"/>
        <v>20</v>
      </c>
      <c r="L2385" s="8">
        <f t="shared" si="1122"/>
        <v>1.0023680500000001</v>
      </c>
      <c r="M2385" s="110">
        <f t="shared" si="1110"/>
        <v>1.0023680500000001</v>
      </c>
      <c r="N2385" s="110">
        <f t="shared" si="1105"/>
        <v>1.4744427649294769</v>
      </c>
      <c r="O2385" s="103">
        <f t="shared" si="1109"/>
        <v>1.47793431</v>
      </c>
      <c r="P2385" s="103">
        <f t="shared" si="1115"/>
        <v>23.36001516</v>
      </c>
      <c r="Q2385" s="11">
        <f t="shared" si="1130"/>
        <v>78</v>
      </c>
      <c r="R2385" s="7">
        <f t="shared" si="1123"/>
        <v>0.26597100000000001</v>
      </c>
      <c r="S2385" s="8">
        <f t="shared" si="1116"/>
        <v>6.2130865899999996</v>
      </c>
      <c r="T2385" s="113">
        <f t="shared" si="1124"/>
        <v>0.1047</v>
      </c>
      <c r="U2385" s="111">
        <f t="shared" si="1106"/>
        <v>20</v>
      </c>
      <c r="V2385" s="111">
        <v>252</v>
      </c>
      <c r="W2385" s="110">
        <f t="shared" si="1117"/>
        <v>1.0079339919999999</v>
      </c>
      <c r="X2385" s="103">
        <f t="shared" si="1118"/>
        <v>0.18533817</v>
      </c>
      <c r="Y2385" s="8">
        <f t="shared" si="1125"/>
        <v>6.3984247599999993</v>
      </c>
      <c r="Z2385" s="114" t="str">
        <f t="shared" si="1128"/>
        <v>A+J=</v>
      </c>
      <c r="AA2385" s="108">
        <f t="shared" si="1129"/>
        <v>46650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>
        <f t="shared" si="1119"/>
        <v>46651</v>
      </c>
      <c r="B2386" s="103">
        <f t="shared" si="1112"/>
        <v>17.155637259999999</v>
      </c>
      <c r="C2386" s="103">
        <f t="shared" si="1126"/>
        <v>11.601955820000001</v>
      </c>
      <c r="D2386" s="104">
        <f t="shared" si="1120"/>
        <v>1209.432</v>
      </c>
      <c r="E2386" s="105">
        <f t="shared" si="1107"/>
        <v>1212.296</v>
      </c>
      <c r="F2386" s="106">
        <f t="shared" si="1108"/>
        <v>46619</v>
      </c>
      <c r="G2386" s="107">
        <f t="shared" si="1113"/>
        <v>2.3680537640811128E-3</v>
      </c>
      <c r="H2386" s="108">
        <f t="shared" si="1127"/>
        <v>46680</v>
      </c>
      <c r="I2386" s="108">
        <f t="shared" si="1114"/>
        <v>46680</v>
      </c>
      <c r="J2386" s="109">
        <f t="shared" si="1121"/>
        <v>21</v>
      </c>
      <c r="K2386" s="109">
        <f t="shared" si="1111"/>
        <v>1</v>
      </c>
      <c r="L2386" s="8">
        <f t="shared" si="1122"/>
        <v>1.0001126300000001</v>
      </c>
      <c r="M2386" s="110">
        <f t="shared" si="1110"/>
        <v>1.0023680500000001</v>
      </c>
      <c r="N2386" s="110">
        <f t="shared" si="1105"/>
        <v>1.4779343191189682</v>
      </c>
      <c r="O2386" s="103">
        <f t="shared" si="1109"/>
        <v>1.47810077</v>
      </c>
      <c r="P2386" s="103">
        <f t="shared" si="1115"/>
        <v>17.148859829999999</v>
      </c>
      <c r="Q2386" s="11">
        <f t="shared" si="1130"/>
        <v>0</v>
      </c>
      <c r="R2386" s="7">
        <f t="shared" si="1123"/>
        <v>0</v>
      </c>
      <c r="S2386" s="8">
        <f t="shared" si="1116"/>
        <v>0</v>
      </c>
      <c r="T2386" s="113">
        <f t="shared" si="1124"/>
        <v>0.1047</v>
      </c>
      <c r="U2386" s="111">
        <f t="shared" si="1106"/>
        <v>1</v>
      </c>
      <c r="V2386" s="111">
        <v>252</v>
      </c>
      <c r="W2386" s="110">
        <f t="shared" si="1117"/>
        <v>1.0003952119999999</v>
      </c>
      <c r="X2386" s="103">
        <f t="shared" si="1118"/>
        <v>6.7774300000000001E-3</v>
      </c>
      <c r="Y2386" s="8">
        <f t="shared" si="1125"/>
        <v>0</v>
      </c>
      <c r="Z2386" s="114" t="str">
        <f t="shared" si="1128"/>
        <v>A+J=</v>
      </c>
      <c r="AA2386" s="108">
        <f t="shared" si="1129"/>
        <v>46680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>
        <f t="shared" si="1119"/>
        <v>46652</v>
      </c>
      <c r="B2387" s="103">
        <f t="shared" si="1112"/>
        <v>17.164350519999999</v>
      </c>
      <c r="C2387" s="103">
        <f t="shared" si="1126"/>
        <v>11.601955820000001</v>
      </c>
      <c r="D2387" s="104">
        <f t="shared" si="1120"/>
        <v>1209.432</v>
      </c>
      <c r="E2387" s="105">
        <f t="shared" si="1107"/>
        <v>1212.296</v>
      </c>
      <c r="F2387" s="106">
        <f t="shared" si="1108"/>
        <v>46619</v>
      </c>
      <c r="G2387" s="107">
        <f t="shared" si="1113"/>
        <v>2.3680537640811128E-3</v>
      </c>
      <c r="H2387" s="108">
        <f t="shared" si="1127"/>
        <v>46680</v>
      </c>
      <c r="I2387" s="108">
        <f t="shared" si="1114"/>
        <v>46680</v>
      </c>
      <c r="J2387" s="109">
        <f t="shared" si="1121"/>
        <v>21</v>
      </c>
      <c r="K2387" s="109">
        <f t="shared" si="1111"/>
        <v>2</v>
      </c>
      <c r="L2387" s="8">
        <f t="shared" si="1122"/>
        <v>1.00022528</v>
      </c>
      <c r="M2387" s="110">
        <f t="shared" si="1110"/>
        <v>1.0023680500000001</v>
      </c>
      <c r="N2387" s="110">
        <f t="shared" si="1105"/>
        <v>1.4779343191189682</v>
      </c>
      <c r="O2387" s="103">
        <f t="shared" si="1109"/>
        <v>1.47826726</v>
      </c>
      <c r="P2387" s="103">
        <f t="shared" si="1115"/>
        <v>17.150791439999999</v>
      </c>
      <c r="Q2387" s="11">
        <f t="shared" si="1130"/>
        <v>0</v>
      </c>
      <c r="R2387" s="7">
        <f t="shared" si="1123"/>
        <v>0</v>
      </c>
      <c r="S2387" s="8">
        <f t="shared" si="1116"/>
        <v>0</v>
      </c>
      <c r="T2387" s="113">
        <f t="shared" si="1124"/>
        <v>0.1047</v>
      </c>
      <c r="U2387" s="111">
        <f t="shared" si="1106"/>
        <v>2</v>
      </c>
      <c r="V2387" s="111">
        <v>252</v>
      </c>
      <c r="W2387" s="110">
        <f t="shared" si="1117"/>
        <v>1.000790581</v>
      </c>
      <c r="X2387" s="103">
        <f t="shared" si="1118"/>
        <v>1.3559079999999999E-2</v>
      </c>
      <c r="Y2387" s="8">
        <f t="shared" si="1125"/>
        <v>0</v>
      </c>
      <c r="Z2387" s="114" t="str">
        <f t="shared" si="1128"/>
        <v>A+J=</v>
      </c>
      <c r="AA2387" s="108">
        <f t="shared" si="1129"/>
        <v>46680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>
        <f t="shared" si="1119"/>
        <v>46653</v>
      </c>
      <c r="B2388" s="103">
        <f t="shared" si="1112"/>
        <v>17.173068319999999</v>
      </c>
      <c r="C2388" s="103">
        <f t="shared" si="1126"/>
        <v>11.601955820000001</v>
      </c>
      <c r="D2388" s="104">
        <f t="shared" si="1120"/>
        <v>1209.432</v>
      </c>
      <c r="E2388" s="105">
        <f t="shared" si="1107"/>
        <v>1212.296</v>
      </c>
      <c r="F2388" s="106">
        <f t="shared" si="1108"/>
        <v>46619</v>
      </c>
      <c r="G2388" s="107">
        <f t="shared" si="1113"/>
        <v>2.3680537640811128E-3</v>
      </c>
      <c r="H2388" s="108">
        <f t="shared" si="1127"/>
        <v>46680</v>
      </c>
      <c r="I2388" s="108">
        <f t="shared" si="1114"/>
        <v>46680</v>
      </c>
      <c r="J2388" s="109">
        <f t="shared" si="1121"/>
        <v>21</v>
      </c>
      <c r="K2388" s="109">
        <f t="shared" si="1111"/>
        <v>3</v>
      </c>
      <c r="L2388" s="8">
        <f t="shared" si="1122"/>
        <v>1.00033795</v>
      </c>
      <c r="M2388" s="110">
        <f t="shared" si="1110"/>
        <v>1.0023680500000001</v>
      </c>
      <c r="N2388" s="110">
        <f t="shared" si="1105"/>
        <v>1.4779343191189682</v>
      </c>
      <c r="O2388" s="103">
        <f t="shared" si="1109"/>
        <v>1.47843378</v>
      </c>
      <c r="P2388" s="103">
        <f t="shared" si="1115"/>
        <v>17.152723389999998</v>
      </c>
      <c r="Q2388" s="11">
        <f t="shared" si="1130"/>
        <v>0</v>
      </c>
      <c r="R2388" s="7">
        <f t="shared" si="1123"/>
        <v>0</v>
      </c>
      <c r="S2388" s="8">
        <f t="shared" si="1116"/>
        <v>0</v>
      </c>
      <c r="T2388" s="113">
        <f t="shared" si="1124"/>
        <v>0.1047</v>
      </c>
      <c r="U2388" s="111">
        <f t="shared" si="1106"/>
        <v>3</v>
      </c>
      <c r="V2388" s="111">
        <v>252</v>
      </c>
      <c r="W2388" s="110">
        <f t="shared" si="1117"/>
        <v>1.0011861049999999</v>
      </c>
      <c r="X2388" s="103">
        <f t="shared" si="1118"/>
        <v>2.0344930000000001E-2</v>
      </c>
      <c r="Y2388" s="8">
        <f t="shared" si="1125"/>
        <v>0</v>
      </c>
      <c r="Z2388" s="114" t="str">
        <f t="shared" si="1128"/>
        <v>A+J=</v>
      </c>
      <c r="AA2388" s="108">
        <f t="shared" si="1129"/>
        <v>46680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>
        <f t="shared" si="1119"/>
        <v>46654</v>
      </c>
      <c r="B2389" s="103">
        <f t="shared" si="1112"/>
        <v>17.181790339999999</v>
      </c>
      <c r="C2389" s="103">
        <f t="shared" si="1126"/>
        <v>11.601955820000001</v>
      </c>
      <c r="D2389" s="104">
        <f t="shared" si="1120"/>
        <v>1209.432</v>
      </c>
      <c r="E2389" s="105">
        <f t="shared" si="1107"/>
        <v>1212.296</v>
      </c>
      <c r="F2389" s="106">
        <f t="shared" si="1108"/>
        <v>46619</v>
      </c>
      <c r="G2389" s="107">
        <f t="shared" si="1113"/>
        <v>2.3680537640811128E-3</v>
      </c>
      <c r="H2389" s="108">
        <f t="shared" si="1127"/>
        <v>46680</v>
      </c>
      <c r="I2389" s="108">
        <f t="shared" si="1114"/>
        <v>46680</v>
      </c>
      <c r="J2389" s="109">
        <f t="shared" si="1121"/>
        <v>21</v>
      </c>
      <c r="K2389" s="109">
        <f t="shared" si="1111"/>
        <v>4</v>
      </c>
      <c r="L2389" s="8">
        <f t="shared" si="1122"/>
        <v>1.0004506200000001</v>
      </c>
      <c r="M2389" s="110">
        <f t="shared" si="1110"/>
        <v>1.0023680500000001</v>
      </c>
      <c r="N2389" s="110">
        <f t="shared" si="1105"/>
        <v>1.4779343191189682</v>
      </c>
      <c r="O2389" s="103">
        <f t="shared" si="1109"/>
        <v>1.4786003000000001</v>
      </c>
      <c r="P2389" s="103">
        <f t="shared" si="1115"/>
        <v>17.154655349999999</v>
      </c>
      <c r="Q2389" s="11">
        <f t="shared" si="1130"/>
        <v>0</v>
      </c>
      <c r="R2389" s="7">
        <f t="shared" si="1123"/>
        <v>0</v>
      </c>
      <c r="S2389" s="8">
        <f t="shared" si="1116"/>
        <v>0</v>
      </c>
      <c r="T2389" s="113">
        <f t="shared" si="1124"/>
        <v>0.1047</v>
      </c>
      <c r="U2389" s="111">
        <f t="shared" si="1106"/>
        <v>4</v>
      </c>
      <c r="V2389" s="111">
        <v>252</v>
      </c>
      <c r="W2389" s="110">
        <f t="shared" si="1117"/>
        <v>1.001581786</v>
      </c>
      <c r="X2389" s="103">
        <f t="shared" si="1118"/>
        <v>2.7134990000000001E-2</v>
      </c>
      <c r="Y2389" s="8">
        <f t="shared" si="1125"/>
        <v>0</v>
      </c>
      <c r="Z2389" s="114" t="str">
        <f t="shared" si="1128"/>
        <v>A+J=</v>
      </c>
      <c r="AA2389" s="108">
        <f t="shared" si="1129"/>
        <v>46680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>
        <f t="shared" si="1119"/>
        <v>46655</v>
      </c>
      <c r="B2390" s="103">
        <f t="shared" si="1112"/>
        <v>17.190516930000001</v>
      </c>
      <c r="C2390" s="103">
        <f t="shared" si="1126"/>
        <v>11.601955820000001</v>
      </c>
      <c r="D2390" s="104">
        <f t="shared" si="1120"/>
        <v>1209.432</v>
      </c>
      <c r="E2390" s="105">
        <f t="shared" si="1107"/>
        <v>1212.296</v>
      </c>
      <c r="F2390" s="106">
        <f t="shared" si="1108"/>
        <v>46619</v>
      </c>
      <c r="G2390" s="107">
        <f t="shared" si="1113"/>
        <v>2.3680537640811128E-3</v>
      </c>
      <c r="H2390" s="108">
        <f t="shared" si="1127"/>
        <v>46680</v>
      </c>
      <c r="I2390" s="108">
        <f t="shared" si="1114"/>
        <v>46680</v>
      </c>
      <c r="J2390" s="109">
        <f t="shared" si="1121"/>
        <v>21</v>
      </c>
      <c r="K2390" s="109">
        <f t="shared" si="1111"/>
        <v>5</v>
      </c>
      <c r="L2390" s="8">
        <f t="shared" si="1122"/>
        <v>1.00056331</v>
      </c>
      <c r="M2390" s="110">
        <f t="shared" si="1110"/>
        <v>1.0023680500000001</v>
      </c>
      <c r="N2390" s="110">
        <f t="shared" si="1105"/>
        <v>1.4779343191189682</v>
      </c>
      <c r="O2390" s="103">
        <f t="shared" si="1109"/>
        <v>1.47876685</v>
      </c>
      <c r="P2390" s="103">
        <f t="shared" si="1115"/>
        <v>17.15658766</v>
      </c>
      <c r="Q2390" s="11">
        <f t="shared" si="1130"/>
        <v>0</v>
      </c>
      <c r="R2390" s="7">
        <f t="shared" si="1123"/>
        <v>0</v>
      </c>
      <c r="S2390" s="8">
        <f t="shared" si="1116"/>
        <v>0</v>
      </c>
      <c r="T2390" s="113">
        <f t="shared" si="1124"/>
        <v>0.1047</v>
      </c>
      <c r="U2390" s="111">
        <f t="shared" si="1106"/>
        <v>5</v>
      </c>
      <c r="V2390" s="111">
        <v>252</v>
      </c>
      <c r="W2390" s="110">
        <f t="shared" si="1117"/>
        <v>1.001977624</v>
      </c>
      <c r="X2390" s="103">
        <f t="shared" si="1118"/>
        <v>3.3929269999999997E-2</v>
      </c>
      <c r="Y2390" s="8">
        <f t="shared" si="1125"/>
        <v>0</v>
      </c>
      <c r="Z2390" s="114" t="str">
        <f t="shared" si="1128"/>
        <v>A+J=</v>
      </c>
      <c r="AA2390" s="108">
        <f t="shared" si="1129"/>
        <v>46680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>
        <f t="shared" si="1119"/>
        <v>46656</v>
      </c>
      <c r="B2391" s="103">
        <f t="shared" si="1112"/>
        <v>17.190516930000001</v>
      </c>
      <c r="C2391" s="103">
        <f t="shared" si="1126"/>
        <v>11.601955820000001</v>
      </c>
      <c r="D2391" s="104">
        <f t="shared" si="1120"/>
        <v>1209.432</v>
      </c>
      <c r="E2391" s="105">
        <f t="shared" si="1107"/>
        <v>1212.296</v>
      </c>
      <c r="F2391" s="106">
        <f t="shared" si="1108"/>
        <v>46619</v>
      </c>
      <c r="G2391" s="107">
        <f t="shared" si="1113"/>
        <v>2.3680537640811128E-3</v>
      </c>
      <c r="H2391" s="108">
        <f t="shared" si="1127"/>
        <v>46680</v>
      </c>
      <c r="I2391" s="108">
        <f t="shared" si="1114"/>
        <v>46680</v>
      </c>
      <c r="J2391" s="109">
        <f t="shared" si="1121"/>
        <v>21</v>
      </c>
      <c r="K2391" s="109">
        <f t="shared" si="1111"/>
        <v>5</v>
      </c>
      <c r="L2391" s="8">
        <f t="shared" si="1122"/>
        <v>1.00056331</v>
      </c>
      <c r="M2391" s="110">
        <f t="shared" si="1110"/>
        <v>1.0023680500000001</v>
      </c>
      <c r="N2391" s="110">
        <f t="shared" si="1105"/>
        <v>1.4779343191189682</v>
      </c>
      <c r="O2391" s="103">
        <f t="shared" si="1109"/>
        <v>1.47876685</v>
      </c>
      <c r="P2391" s="103">
        <f t="shared" si="1115"/>
        <v>17.15658766</v>
      </c>
      <c r="Q2391" s="11">
        <f t="shared" si="1130"/>
        <v>0</v>
      </c>
      <c r="R2391" s="7">
        <f t="shared" si="1123"/>
        <v>0</v>
      </c>
      <c r="S2391" s="8">
        <f t="shared" si="1116"/>
        <v>0</v>
      </c>
      <c r="T2391" s="113">
        <f t="shared" si="1124"/>
        <v>0.1047</v>
      </c>
      <c r="U2391" s="111">
        <f t="shared" si="1106"/>
        <v>5</v>
      </c>
      <c r="V2391" s="111">
        <v>252</v>
      </c>
      <c r="W2391" s="110">
        <f t="shared" si="1117"/>
        <v>1.001977624</v>
      </c>
      <c r="X2391" s="103">
        <f t="shared" si="1118"/>
        <v>3.3929269999999997E-2</v>
      </c>
      <c r="Y2391" s="8">
        <f t="shared" si="1125"/>
        <v>0</v>
      </c>
      <c r="Z2391" s="114" t="str">
        <f t="shared" si="1128"/>
        <v>A+J=</v>
      </c>
      <c r="AA2391" s="108">
        <f t="shared" si="1129"/>
        <v>46680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>
        <f t="shared" si="1119"/>
        <v>46657</v>
      </c>
      <c r="B2392" s="103">
        <f t="shared" si="1112"/>
        <v>17.190516930000001</v>
      </c>
      <c r="C2392" s="103">
        <f t="shared" si="1126"/>
        <v>11.601955820000001</v>
      </c>
      <c r="D2392" s="104">
        <f t="shared" si="1120"/>
        <v>1209.432</v>
      </c>
      <c r="E2392" s="105">
        <f t="shared" si="1107"/>
        <v>1212.296</v>
      </c>
      <c r="F2392" s="106">
        <f t="shared" si="1108"/>
        <v>46619</v>
      </c>
      <c r="G2392" s="107">
        <f t="shared" si="1113"/>
        <v>2.3680537640811128E-3</v>
      </c>
      <c r="H2392" s="108">
        <f t="shared" si="1127"/>
        <v>46680</v>
      </c>
      <c r="I2392" s="108">
        <f t="shared" si="1114"/>
        <v>46680</v>
      </c>
      <c r="J2392" s="109">
        <f t="shared" si="1121"/>
        <v>21</v>
      </c>
      <c r="K2392" s="109">
        <f t="shared" si="1111"/>
        <v>5</v>
      </c>
      <c r="L2392" s="8">
        <f t="shared" si="1122"/>
        <v>1.00056331</v>
      </c>
      <c r="M2392" s="110">
        <f t="shared" si="1110"/>
        <v>1.0023680500000001</v>
      </c>
      <c r="N2392" s="110">
        <f t="shared" si="1105"/>
        <v>1.4779343191189682</v>
      </c>
      <c r="O2392" s="103">
        <f t="shared" si="1109"/>
        <v>1.47876685</v>
      </c>
      <c r="P2392" s="103">
        <f t="shared" si="1115"/>
        <v>17.15658766</v>
      </c>
      <c r="Q2392" s="11">
        <f t="shared" si="1130"/>
        <v>0</v>
      </c>
      <c r="R2392" s="7">
        <f t="shared" si="1123"/>
        <v>0</v>
      </c>
      <c r="S2392" s="8">
        <f t="shared" si="1116"/>
        <v>0</v>
      </c>
      <c r="T2392" s="113">
        <f t="shared" si="1124"/>
        <v>0.1047</v>
      </c>
      <c r="U2392" s="111">
        <f t="shared" si="1106"/>
        <v>5</v>
      </c>
      <c r="V2392" s="111">
        <v>252</v>
      </c>
      <c r="W2392" s="110">
        <f t="shared" si="1117"/>
        <v>1.001977624</v>
      </c>
      <c r="X2392" s="103">
        <f t="shared" si="1118"/>
        <v>3.3929269999999997E-2</v>
      </c>
      <c r="Y2392" s="8">
        <f t="shared" si="1125"/>
        <v>0</v>
      </c>
      <c r="Z2392" s="114" t="str">
        <f t="shared" si="1128"/>
        <v>A+J=</v>
      </c>
      <c r="AA2392" s="108">
        <f t="shared" si="1129"/>
        <v>46680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>
        <f t="shared" si="1119"/>
        <v>46658</v>
      </c>
      <c r="B2393" s="103">
        <f t="shared" si="1112"/>
        <v>17.199247829999997</v>
      </c>
      <c r="C2393" s="103">
        <f t="shared" si="1126"/>
        <v>11.601955820000001</v>
      </c>
      <c r="D2393" s="104">
        <f t="shared" si="1120"/>
        <v>1209.432</v>
      </c>
      <c r="E2393" s="105">
        <f t="shared" si="1107"/>
        <v>1212.296</v>
      </c>
      <c r="F2393" s="106">
        <f t="shared" si="1108"/>
        <v>46619</v>
      </c>
      <c r="G2393" s="107">
        <f t="shared" si="1113"/>
        <v>2.3680537640811128E-3</v>
      </c>
      <c r="H2393" s="108">
        <f t="shared" si="1127"/>
        <v>46680</v>
      </c>
      <c r="I2393" s="108">
        <f t="shared" si="1114"/>
        <v>46680</v>
      </c>
      <c r="J2393" s="109">
        <f t="shared" si="1121"/>
        <v>21</v>
      </c>
      <c r="K2393" s="109">
        <f t="shared" si="1111"/>
        <v>6</v>
      </c>
      <c r="L2393" s="8">
        <f t="shared" si="1122"/>
        <v>1.0006760100000001</v>
      </c>
      <c r="M2393" s="110">
        <f t="shared" si="1110"/>
        <v>1.0023680500000001</v>
      </c>
      <c r="N2393" s="110">
        <f t="shared" si="1105"/>
        <v>1.4779343191189682</v>
      </c>
      <c r="O2393" s="103">
        <f t="shared" si="1109"/>
        <v>1.47893341</v>
      </c>
      <c r="P2393" s="103">
        <f t="shared" si="1115"/>
        <v>17.158520079999999</v>
      </c>
      <c r="Q2393" s="11">
        <f t="shared" si="1130"/>
        <v>0</v>
      </c>
      <c r="R2393" s="7">
        <f t="shared" si="1123"/>
        <v>0</v>
      </c>
      <c r="S2393" s="8">
        <f t="shared" si="1116"/>
        <v>0</v>
      </c>
      <c r="T2393" s="113">
        <f t="shared" si="1124"/>
        <v>0.1047</v>
      </c>
      <c r="U2393" s="111">
        <f t="shared" si="1106"/>
        <v>6</v>
      </c>
      <c r="V2393" s="111">
        <v>252</v>
      </c>
      <c r="W2393" s="110">
        <f t="shared" si="1117"/>
        <v>1.0023736169999999</v>
      </c>
      <c r="X2393" s="103">
        <f t="shared" si="1118"/>
        <v>4.072775E-2</v>
      </c>
      <c r="Y2393" s="8">
        <f t="shared" si="1125"/>
        <v>0</v>
      </c>
      <c r="Z2393" s="114" t="str">
        <f t="shared" si="1128"/>
        <v>A+J=</v>
      </c>
      <c r="AA2393" s="108">
        <f t="shared" si="1129"/>
        <v>46680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>
        <f t="shared" si="1119"/>
        <v>46659</v>
      </c>
      <c r="B2394" s="103">
        <f t="shared" si="1112"/>
        <v>17.207983200000001</v>
      </c>
      <c r="C2394" s="103">
        <f t="shared" si="1126"/>
        <v>11.601955820000001</v>
      </c>
      <c r="D2394" s="104">
        <f t="shared" si="1120"/>
        <v>1209.432</v>
      </c>
      <c r="E2394" s="105">
        <f t="shared" si="1107"/>
        <v>1212.296</v>
      </c>
      <c r="F2394" s="106">
        <f t="shared" si="1108"/>
        <v>46619</v>
      </c>
      <c r="G2394" s="107">
        <f t="shared" si="1113"/>
        <v>2.3680537640811128E-3</v>
      </c>
      <c r="H2394" s="108">
        <f t="shared" si="1127"/>
        <v>46680</v>
      </c>
      <c r="I2394" s="108">
        <f t="shared" si="1114"/>
        <v>46680</v>
      </c>
      <c r="J2394" s="109">
        <f t="shared" si="1121"/>
        <v>21</v>
      </c>
      <c r="K2394" s="109">
        <f t="shared" si="1111"/>
        <v>7</v>
      </c>
      <c r="L2394" s="8">
        <f t="shared" si="1122"/>
        <v>1.0007887200000001</v>
      </c>
      <c r="M2394" s="110">
        <f t="shared" si="1110"/>
        <v>1.0023680500000001</v>
      </c>
      <c r="N2394" s="110">
        <f t="shared" si="1105"/>
        <v>1.4779343191189682</v>
      </c>
      <c r="O2394" s="103">
        <f t="shared" si="1109"/>
        <v>1.4790999899999999</v>
      </c>
      <c r="P2394" s="103">
        <f t="shared" si="1115"/>
        <v>17.160452729999999</v>
      </c>
      <c r="Q2394" s="11">
        <f t="shared" si="1130"/>
        <v>0</v>
      </c>
      <c r="R2394" s="7">
        <f t="shared" si="1123"/>
        <v>0</v>
      </c>
      <c r="S2394" s="8">
        <f t="shared" si="1116"/>
        <v>0</v>
      </c>
      <c r="T2394" s="113">
        <f t="shared" si="1124"/>
        <v>0.1047</v>
      </c>
      <c r="U2394" s="111">
        <f t="shared" si="1106"/>
        <v>7</v>
      </c>
      <c r="V2394" s="111">
        <v>252</v>
      </c>
      <c r="W2394" s="110">
        <f t="shared" si="1117"/>
        <v>1.0027697680000001</v>
      </c>
      <c r="X2394" s="103">
        <f t="shared" si="1118"/>
        <v>4.7530469999999998E-2</v>
      </c>
      <c r="Y2394" s="8">
        <f t="shared" si="1125"/>
        <v>0</v>
      </c>
      <c r="Z2394" s="114" t="str">
        <f t="shared" si="1128"/>
        <v>A+J=</v>
      </c>
      <c r="AA2394" s="108">
        <f t="shared" si="1129"/>
        <v>46680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>
        <f t="shared" si="1119"/>
        <v>46660</v>
      </c>
      <c r="B2395" s="103">
        <f t="shared" si="1112"/>
        <v>17.216723130000002</v>
      </c>
      <c r="C2395" s="103">
        <f t="shared" si="1126"/>
        <v>11.601955820000001</v>
      </c>
      <c r="D2395" s="104">
        <f t="shared" si="1120"/>
        <v>1209.432</v>
      </c>
      <c r="E2395" s="105">
        <f t="shared" si="1107"/>
        <v>1212.296</v>
      </c>
      <c r="F2395" s="106">
        <f t="shared" si="1108"/>
        <v>46619</v>
      </c>
      <c r="G2395" s="107">
        <f t="shared" si="1113"/>
        <v>2.3680537640811128E-3</v>
      </c>
      <c r="H2395" s="108">
        <f t="shared" si="1127"/>
        <v>46680</v>
      </c>
      <c r="I2395" s="108">
        <f t="shared" si="1114"/>
        <v>46680</v>
      </c>
      <c r="J2395" s="109">
        <f t="shared" si="1121"/>
        <v>21</v>
      </c>
      <c r="K2395" s="109">
        <f t="shared" si="1111"/>
        <v>8</v>
      </c>
      <c r="L2395" s="8">
        <f t="shared" si="1122"/>
        <v>1.00090145</v>
      </c>
      <c r="M2395" s="110">
        <f t="shared" si="1110"/>
        <v>1.0023680500000001</v>
      </c>
      <c r="N2395" s="110">
        <f t="shared" si="1105"/>
        <v>1.4779343191189682</v>
      </c>
      <c r="O2395" s="103">
        <f t="shared" si="1109"/>
        <v>1.4792666000000001</v>
      </c>
      <c r="P2395" s="103">
        <f t="shared" si="1115"/>
        <v>17.16238573</v>
      </c>
      <c r="Q2395" s="11">
        <f t="shared" si="1130"/>
        <v>0</v>
      </c>
      <c r="R2395" s="7">
        <f t="shared" si="1123"/>
        <v>0</v>
      </c>
      <c r="S2395" s="8">
        <f t="shared" si="1116"/>
        <v>0</v>
      </c>
      <c r="T2395" s="113">
        <f t="shared" si="1124"/>
        <v>0.1047</v>
      </c>
      <c r="U2395" s="111">
        <f t="shared" si="1106"/>
        <v>8</v>
      </c>
      <c r="V2395" s="111">
        <v>252</v>
      </c>
      <c r="W2395" s="110">
        <f t="shared" si="1117"/>
        <v>1.003166075</v>
      </c>
      <c r="X2395" s="103">
        <f t="shared" si="1118"/>
        <v>5.4337400000000001E-2</v>
      </c>
      <c r="Y2395" s="8">
        <f t="shared" si="1125"/>
        <v>0</v>
      </c>
      <c r="Z2395" s="114" t="str">
        <f t="shared" si="1128"/>
        <v>A+J=</v>
      </c>
      <c r="AA2395" s="108">
        <f t="shared" si="1129"/>
        <v>46680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>
        <f t="shared" si="1119"/>
        <v>46661</v>
      </c>
      <c r="B2396" s="103">
        <f t="shared" si="1112"/>
        <v>17.225467380000001</v>
      </c>
      <c r="C2396" s="103">
        <f t="shared" si="1126"/>
        <v>11.601955820000001</v>
      </c>
      <c r="D2396" s="104">
        <f t="shared" si="1120"/>
        <v>1209.432</v>
      </c>
      <c r="E2396" s="105">
        <f t="shared" si="1107"/>
        <v>1212.296</v>
      </c>
      <c r="F2396" s="106">
        <f t="shared" si="1108"/>
        <v>46619</v>
      </c>
      <c r="G2396" s="107">
        <f t="shared" si="1113"/>
        <v>2.3680537640811128E-3</v>
      </c>
      <c r="H2396" s="108">
        <f t="shared" si="1127"/>
        <v>46680</v>
      </c>
      <c r="I2396" s="108">
        <f t="shared" si="1114"/>
        <v>46680</v>
      </c>
      <c r="J2396" s="109">
        <f t="shared" si="1121"/>
        <v>21</v>
      </c>
      <c r="K2396" s="109">
        <f t="shared" si="1111"/>
        <v>9</v>
      </c>
      <c r="L2396" s="8">
        <f t="shared" si="1122"/>
        <v>1.00101419</v>
      </c>
      <c r="M2396" s="110">
        <f t="shared" si="1110"/>
        <v>1.0023680500000001</v>
      </c>
      <c r="N2396" s="110">
        <f t="shared" si="1105"/>
        <v>1.4779343191189682</v>
      </c>
      <c r="O2396" s="103">
        <f t="shared" si="1109"/>
        <v>1.47943322</v>
      </c>
      <c r="P2396" s="103">
        <f t="shared" si="1115"/>
        <v>17.164318850000001</v>
      </c>
      <c r="Q2396" s="11">
        <f t="shared" si="1130"/>
        <v>0</v>
      </c>
      <c r="R2396" s="7">
        <f t="shared" si="1123"/>
        <v>0</v>
      </c>
      <c r="S2396" s="8">
        <f t="shared" si="1116"/>
        <v>0</v>
      </c>
      <c r="T2396" s="113">
        <f t="shared" si="1124"/>
        <v>0.1047</v>
      </c>
      <c r="U2396" s="111">
        <f t="shared" si="1106"/>
        <v>9</v>
      </c>
      <c r="V2396" s="111">
        <v>252</v>
      </c>
      <c r="W2396" s="110">
        <f t="shared" si="1117"/>
        <v>1.0035625379999999</v>
      </c>
      <c r="X2396" s="103">
        <f t="shared" si="1118"/>
        <v>6.114853E-2</v>
      </c>
      <c r="Y2396" s="8">
        <f t="shared" si="1125"/>
        <v>0</v>
      </c>
      <c r="Z2396" s="114" t="str">
        <f t="shared" si="1128"/>
        <v>A+J=</v>
      </c>
      <c r="AA2396" s="108">
        <f t="shared" si="1129"/>
        <v>46680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>
        <f t="shared" si="1119"/>
        <v>46662</v>
      </c>
      <c r="B2397" s="103">
        <f t="shared" si="1112"/>
        <v>17.234216099999998</v>
      </c>
      <c r="C2397" s="103">
        <f t="shared" si="1126"/>
        <v>11.601955820000001</v>
      </c>
      <c r="D2397" s="104">
        <f t="shared" si="1120"/>
        <v>1209.432</v>
      </c>
      <c r="E2397" s="105">
        <f t="shared" si="1107"/>
        <v>1212.296</v>
      </c>
      <c r="F2397" s="106">
        <f t="shared" si="1108"/>
        <v>46619</v>
      </c>
      <c r="G2397" s="107">
        <f t="shared" si="1113"/>
        <v>2.3680537640811128E-3</v>
      </c>
      <c r="H2397" s="108">
        <f t="shared" si="1127"/>
        <v>46680</v>
      </c>
      <c r="I2397" s="108">
        <f t="shared" si="1114"/>
        <v>46680</v>
      </c>
      <c r="J2397" s="109">
        <f t="shared" si="1121"/>
        <v>21</v>
      </c>
      <c r="K2397" s="109">
        <f t="shared" si="1111"/>
        <v>10</v>
      </c>
      <c r="L2397" s="8">
        <f t="shared" si="1122"/>
        <v>1.00112694</v>
      </c>
      <c r="M2397" s="110">
        <f t="shared" si="1110"/>
        <v>1.0023680500000001</v>
      </c>
      <c r="N2397" s="110">
        <f t="shared" si="1105"/>
        <v>1.4779343191189682</v>
      </c>
      <c r="O2397" s="103">
        <f t="shared" si="1109"/>
        <v>1.47959986</v>
      </c>
      <c r="P2397" s="103">
        <f t="shared" si="1115"/>
        <v>17.166252199999999</v>
      </c>
      <c r="Q2397" s="11">
        <f t="shared" si="1130"/>
        <v>0</v>
      </c>
      <c r="R2397" s="7">
        <f t="shared" si="1123"/>
        <v>0</v>
      </c>
      <c r="S2397" s="8">
        <f t="shared" si="1116"/>
        <v>0</v>
      </c>
      <c r="T2397" s="113">
        <f t="shared" si="1124"/>
        <v>0.1047</v>
      </c>
      <c r="U2397" s="111">
        <f t="shared" si="1106"/>
        <v>10</v>
      </c>
      <c r="V2397" s="111">
        <v>252</v>
      </c>
      <c r="W2397" s="110">
        <f t="shared" si="1117"/>
        <v>1.003959158</v>
      </c>
      <c r="X2397" s="103">
        <f t="shared" si="1118"/>
        <v>6.7963899999999994E-2</v>
      </c>
      <c r="Y2397" s="8">
        <f t="shared" si="1125"/>
        <v>0</v>
      </c>
      <c r="Z2397" s="114" t="str">
        <f t="shared" si="1128"/>
        <v>A+J=</v>
      </c>
      <c r="AA2397" s="108">
        <f t="shared" si="1129"/>
        <v>46680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>
        <f t="shared" si="1119"/>
        <v>46663</v>
      </c>
      <c r="B2398" s="103">
        <f t="shared" si="1112"/>
        <v>17.234216099999998</v>
      </c>
      <c r="C2398" s="103">
        <f t="shared" si="1126"/>
        <v>11.601955820000001</v>
      </c>
      <c r="D2398" s="104">
        <f t="shared" si="1120"/>
        <v>1209.432</v>
      </c>
      <c r="E2398" s="105">
        <f t="shared" si="1107"/>
        <v>1212.296</v>
      </c>
      <c r="F2398" s="106">
        <f t="shared" si="1108"/>
        <v>46619</v>
      </c>
      <c r="G2398" s="107">
        <f t="shared" si="1113"/>
        <v>2.3680537640811128E-3</v>
      </c>
      <c r="H2398" s="108">
        <f t="shared" si="1127"/>
        <v>46680</v>
      </c>
      <c r="I2398" s="108">
        <f t="shared" si="1114"/>
        <v>46680</v>
      </c>
      <c r="J2398" s="109">
        <f t="shared" si="1121"/>
        <v>21</v>
      </c>
      <c r="K2398" s="109">
        <f t="shared" si="1111"/>
        <v>10</v>
      </c>
      <c r="L2398" s="8">
        <f t="shared" si="1122"/>
        <v>1.00112694</v>
      </c>
      <c r="M2398" s="110">
        <f t="shared" si="1110"/>
        <v>1.0023680500000001</v>
      </c>
      <c r="N2398" s="110">
        <f t="shared" si="1105"/>
        <v>1.4779343191189682</v>
      </c>
      <c r="O2398" s="103">
        <f t="shared" si="1109"/>
        <v>1.47959986</v>
      </c>
      <c r="P2398" s="103">
        <f t="shared" si="1115"/>
        <v>17.166252199999999</v>
      </c>
      <c r="Q2398" s="11">
        <f t="shared" si="1130"/>
        <v>0</v>
      </c>
      <c r="R2398" s="7">
        <f t="shared" si="1123"/>
        <v>0</v>
      </c>
      <c r="S2398" s="8">
        <f t="shared" si="1116"/>
        <v>0</v>
      </c>
      <c r="T2398" s="113">
        <f t="shared" si="1124"/>
        <v>0.1047</v>
      </c>
      <c r="U2398" s="111">
        <f t="shared" si="1106"/>
        <v>10</v>
      </c>
      <c r="V2398" s="111">
        <v>252</v>
      </c>
      <c r="W2398" s="110">
        <f t="shared" si="1117"/>
        <v>1.003959158</v>
      </c>
      <c r="X2398" s="103">
        <f t="shared" si="1118"/>
        <v>6.7963899999999994E-2</v>
      </c>
      <c r="Y2398" s="8">
        <f t="shared" si="1125"/>
        <v>0</v>
      </c>
      <c r="Z2398" s="114" t="str">
        <f t="shared" si="1128"/>
        <v>A+J=</v>
      </c>
      <c r="AA2398" s="108">
        <f t="shared" si="1129"/>
        <v>46680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>
        <f t="shared" si="1119"/>
        <v>46664</v>
      </c>
      <c r="B2399" s="103">
        <f t="shared" si="1112"/>
        <v>17.234216099999998</v>
      </c>
      <c r="C2399" s="103">
        <f t="shared" si="1126"/>
        <v>11.601955820000001</v>
      </c>
      <c r="D2399" s="104">
        <f t="shared" si="1120"/>
        <v>1209.432</v>
      </c>
      <c r="E2399" s="105">
        <f t="shared" si="1107"/>
        <v>1212.296</v>
      </c>
      <c r="F2399" s="106">
        <f t="shared" si="1108"/>
        <v>46619</v>
      </c>
      <c r="G2399" s="107">
        <f t="shared" si="1113"/>
        <v>2.3680537640811128E-3</v>
      </c>
      <c r="H2399" s="108">
        <f t="shared" si="1127"/>
        <v>46680</v>
      </c>
      <c r="I2399" s="108">
        <f t="shared" si="1114"/>
        <v>46680</v>
      </c>
      <c r="J2399" s="109">
        <f t="shared" si="1121"/>
        <v>21</v>
      </c>
      <c r="K2399" s="109">
        <f t="shared" si="1111"/>
        <v>10</v>
      </c>
      <c r="L2399" s="8">
        <f t="shared" si="1122"/>
        <v>1.00112694</v>
      </c>
      <c r="M2399" s="110">
        <f t="shared" si="1110"/>
        <v>1.0023680500000001</v>
      </c>
      <c r="N2399" s="110">
        <f t="shared" ref="N2399:N2462" si="1131">IF(I2399&gt;I2398,N2398*M2399,N2398)</f>
        <v>1.4779343191189682</v>
      </c>
      <c r="O2399" s="103">
        <f t="shared" si="1109"/>
        <v>1.47959986</v>
      </c>
      <c r="P2399" s="103">
        <f t="shared" si="1115"/>
        <v>17.166252199999999</v>
      </c>
      <c r="Q2399" s="11">
        <f t="shared" si="1130"/>
        <v>0</v>
      </c>
      <c r="R2399" s="7">
        <f t="shared" si="1123"/>
        <v>0</v>
      </c>
      <c r="S2399" s="8">
        <f t="shared" si="1116"/>
        <v>0</v>
      </c>
      <c r="T2399" s="113">
        <f t="shared" si="1124"/>
        <v>0.1047</v>
      </c>
      <c r="U2399" s="111">
        <f t="shared" si="1106"/>
        <v>10</v>
      </c>
      <c r="V2399" s="111">
        <v>252</v>
      </c>
      <c r="W2399" s="110">
        <f t="shared" si="1117"/>
        <v>1.003959158</v>
      </c>
      <c r="X2399" s="103">
        <f t="shared" si="1118"/>
        <v>6.7963899999999994E-2</v>
      </c>
      <c r="Y2399" s="8">
        <f t="shared" si="1125"/>
        <v>0</v>
      </c>
      <c r="Z2399" s="114" t="str">
        <f t="shared" si="1128"/>
        <v>A+J=</v>
      </c>
      <c r="AA2399" s="108">
        <f t="shared" si="1129"/>
        <v>46680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>
        <f t="shared" si="1119"/>
        <v>46665</v>
      </c>
      <c r="B2400" s="103">
        <f t="shared" si="1112"/>
        <v>17.242969280000001</v>
      </c>
      <c r="C2400" s="103">
        <f t="shared" si="1126"/>
        <v>11.601955820000001</v>
      </c>
      <c r="D2400" s="104">
        <f t="shared" si="1120"/>
        <v>1209.432</v>
      </c>
      <c r="E2400" s="105">
        <f t="shared" si="1107"/>
        <v>1212.296</v>
      </c>
      <c r="F2400" s="106">
        <f t="shared" si="1108"/>
        <v>46619</v>
      </c>
      <c r="G2400" s="107">
        <f t="shared" si="1113"/>
        <v>2.3680537640811128E-3</v>
      </c>
      <c r="H2400" s="108">
        <f t="shared" si="1127"/>
        <v>46680</v>
      </c>
      <c r="I2400" s="108">
        <f t="shared" si="1114"/>
        <v>46680</v>
      </c>
      <c r="J2400" s="109">
        <f t="shared" si="1121"/>
        <v>21</v>
      </c>
      <c r="K2400" s="109">
        <f t="shared" si="1111"/>
        <v>11</v>
      </c>
      <c r="L2400" s="8">
        <f t="shared" si="1122"/>
        <v>1.0012397099999999</v>
      </c>
      <c r="M2400" s="110">
        <f t="shared" si="1110"/>
        <v>1.0023680500000001</v>
      </c>
      <c r="N2400" s="110">
        <f t="shared" si="1131"/>
        <v>1.4779343191189682</v>
      </c>
      <c r="O2400" s="103">
        <f t="shared" si="1109"/>
        <v>1.4797665200000001</v>
      </c>
      <c r="P2400" s="103">
        <f t="shared" si="1115"/>
        <v>17.168185780000002</v>
      </c>
      <c r="Q2400" s="11">
        <f t="shared" si="1130"/>
        <v>0</v>
      </c>
      <c r="R2400" s="7">
        <f t="shared" si="1123"/>
        <v>0</v>
      </c>
      <c r="S2400" s="8">
        <f t="shared" si="1116"/>
        <v>0</v>
      </c>
      <c r="T2400" s="113">
        <f t="shared" si="1124"/>
        <v>0.1047</v>
      </c>
      <c r="U2400" s="111">
        <f t="shared" si="1106"/>
        <v>11</v>
      </c>
      <c r="V2400" s="111">
        <v>252</v>
      </c>
      <c r="W2400" s="110">
        <f t="shared" si="1117"/>
        <v>1.004355935</v>
      </c>
      <c r="X2400" s="103">
        <f t="shared" si="1118"/>
        <v>7.4783500000000003E-2</v>
      </c>
      <c r="Y2400" s="8">
        <f t="shared" si="1125"/>
        <v>0</v>
      </c>
      <c r="Z2400" s="114" t="str">
        <f t="shared" si="1128"/>
        <v>A+J=</v>
      </c>
      <c r="AA2400" s="108">
        <f t="shared" si="1129"/>
        <v>46680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>
        <f t="shared" si="1119"/>
        <v>46666</v>
      </c>
      <c r="B2401" s="103">
        <f t="shared" si="1112"/>
        <v>17.2517268</v>
      </c>
      <c r="C2401" s="103">
        <f t="shared" si="1126"/>
        <v>11.601955820000001</v>
      </c>
      <c r="D2401" s="104">
        <f t="shared" si="1120"/>
        <v>1209.432</v>
      </c>
      <c r="E2401" s="105">
        <f t="shared" si="1107"/>
        <v>1212.296</v>
      </c>
      <c r="F2401" s="106">
        <f t="shared" si="1108"/>
        <v>46619</v>
      </c>
      <c r="G2401" s="107">
        <f t="shared" si="1113"/>
        <v>2.3680537640811128E-3</v>
      </c>
      <c r="H2401" s="108">
        <f t="shared" si="1127"/>
        <v>46680</v>
      </c>
      <c r="I2401" s="108">
        <f t="shared" si="1114"/>
        <v>46680</v>
      </c>
      <c r="J2401" s="109">
        <f t="shared" si="1121"/>
        <v>21</v>
      </c>
      <c r="K2401" s="109">
        <f t="shared" si="1111"/>
        <v>12</v>
      </c>
      <c r="L2401" s="8">
        <f t="shared" si="1122"/>
        <v>1.00135248</v>
      </c>
      <c r="M2401" s="110">
        <f t="shared" si="1110"/>
        <v>1.0023680500000001</v>
      </c>
      <c r="N2401" s="110">
        <f t="shared" si="1131"/>
        <v>1.4779343191189682</v>
      </c>
      <c r="O2401" s="103">
        <f t="shared" si="1109"/>
        <v>1.4799331899999999</v>
      </c>
      <c r="P2401" s="103">
        <f t="shared" si="1115"/>
        <v>17.17011948</v>
      </c>
      <c r="Q2401" s="11">
        <f t="shared" si="1130"/>
        <v>0</v>
      </c>
      <c r="R2401" s="7">
        <f t="shared" si="1123"/>
        <v>0</v>
      </c>
      <c r="S2401" s="8">
        <f t="shared" si="1116"/>
        <v>0</v>
      </c>
      <c r="T2401" s="113">
        <f t="shared" si="1124"/>
        <v>0.1047</v>
      </c>
      <c r="U2401" s="111">
        <f t="shared" si="1106"/>
        <v>12</v>
      </c>
      <c r="V2401" s="111">
        <v>252</v>
      </c>
      <c r="W2401" s="110">
        <f t="shared" si="1117"/>
        <v>1.004752869</v>
      </c>
      <c r="X2401" s="103">
        <f t="shared" si="1118"/>
        <v>8.1607319999999997E-2</v>
      </c>
      <c r="Y2401" s="8">
        <f t="shared" si="1125"/>
        <v>0</v>
      </c>
      <c r="Z2401" s="114" t="str">
        <f t="shared" si="1128"/>
        <v>A+J=</v>
      </c>
      <c r="AA2401" s="108">
        <f t="shared" si="1129"/>
        <v>46680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>
        <f t="shared" si="1119"/>
        <v>46667</v>
      </c>
      <c r="B2402" s="103">
        <f t="shared" si="1112"/>
        <v>17.260488909999999</v>
      </c>
      <c r="C2402" s="103">
        <f t="shared" si="1126"/>
        <v>11.601955820000001</v>
      </c>
      <c r="D2402" s="104">
        <f t="shared" si="1120"/>
        <v>1209.432</v>
      </c>
      <c r="E2402" s="105">
        <f t="shared" si="1107"/>
        <v>1212.296</v>
      </c>
      <c r="F2402" s="106">
        <f t="shared" si="1108"/>
        <v>46619</v>
      </c>
      <c r="G2402" s="107">
        <f t="shared" si="1113"/>
        <v>2.3680537640811128E-3</v>
      </c>
      <c r="H2402" s="108">
        <f t="shared" si="1127"/>
        <v>46680</v>
      </c>
      <c r="I2402" s="108">
        <f t="shared" si="1114"/>
        <v>46680</v>
      </c>
      <c r="J2402" s="109">
        <f t="shared" si="1121"/>
        <v>21</v>
      </c>
      <c r="K2402" s="109">
        <f t="shared" si="1111"/>
        <v>13</v>
      </c>
      <c r="L2402" s="8">
        <f t="shared" si="1122"/>
        <v>1.00146527</v>
      </c>
      <c r="M2402" s="110">
        <f t="shared" si="1110"/>
        <v>1.0023680500000001</v>
      </c>
      <c r="N2402" s="110">
        <f t="shared" si="1131"/>
        <v>1.4779343191189682</v>
      </c>
      <c r="O2402" s="103">
        <f t="shared" si="1109"/>
        <v>1.48009989</v>
      </c>
      <c r="P2402" s="103">
        <f t="shared" si="1115"/>
        <v>17.172053529999999</v>
      </c>
      <c r="Q2402" s="11">
        <f t="shared" si="1130"/>
        <v>0</v>
      </c>
      <c r="R2402" s="7">
        <f t="shared" si="1123"/>
        <v>0</v>
      </c>
      <c r="S2402" s="8">
        <f t="shared" si="1116"/>
        <v>0</v>
      </c>
      <c r="T2402" s="113">
        <f t="shared" si="1124"/>
        <v>0.1047</v>
      </c>
      <c r="U2402" s="111">
        <f t="shared" si="1106"/>
        <v>13</v>
      </c>
      <c r="V2402" s="111">
        <v>252</v>
      </c>
      <c r="W2402" s="110">
        <f t="shared" si="1117"/>
        <v>1.00514996</v>
      </c>
      <c r="X2402" s="103">
        <f t="shared" si="1118"/>
        <v>8.8435379999999994E-2</v>
      </c>
      <c r="Y2402" s="8">
        <f t="shared" si="1125"/>
        <v>0</v>
      </c>
      <c r="Z2402" s="114" t="str">
        <f t="shared" si="1128"/>
        <v>A+J=</v>
      </c>
      <c r="AA2402" s="108">
        <f t="shared" si="1129"/>
        <v>46680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>
        <f t="shared" si="1119"/>
        <v>46668</v>
      </c>
      <c r="B2403" s="103">
        <f t="shared" si="1112"/>
        <v>17.269255470000001</v>
      </c>
      <c r="C2403" s="103">
        <f t="shared" si="1126"/>
        <v>11.601955820000001</v>
      </c>
      <c r="D2403" s="104">
        <f t="shared" si="1120"/>
        <v>1209.432</v>
      </c>
      <c r="E2403" s="105">
        <f t="shared" si="1107"/>
        <v>1212.296</v>
      </c>
      <c r="F2403" s="106">
        <f t="shared" si="1108"/>
        <v>46619</v>
      </c>
      <c r="G2403" s="107">
        <f t="shared" si="1113"/>
        <v>2.3680537640811128E-3</v>
      </c>
      <c r="H2403" s="108">
        <f t="shared" si="1127"/>
        <v>46680</v>
      </c>
      <c r="I2403" s="108">
        <f t="shared" si="1114"/>
        <v>46680</v>
      </c>
      <c r="J2403" s="109">
        <f t="shared" si="1121"/>
        <v>21</v>
      </c>
      <c r="K2403" s="109">
        <f t="shared" si="1111"/>
        <v>14</v>
      </c>
      <c r="L2403" s="8">
        <f t="shared" si="1122"/>
        <v>1.00157808</v>
      </c>
      <c r="M2403" s="110">
        <f t="shared" si="1110"/>
        <v>1.0023680500000001</v>
      </c>
      <c r="N2403" s="110">
        <f t="shared" si="1131"/>
        <v>1.4779343191189682</v>
      </c>
      <c r="O2403" s="103">
        <f t="shared" si="1109"/>
        <v>1.4802666099999999</v>
      </c>
      <c r="P2403" s="103">
        <f t="shared" si="1115"/>
        <v>17.17398781</v>
      </c>
      <c r="Q2403" s="11">
        <f t="shared" si="1130"/>
        <v>0</v>
      </c>
      <c r="R2403" s="7">
        <f t="shared" si="1123"/>
        <v>0</v>
      </c>
      <c r="S2403" s="8">
        <f t="shared" si="1116"/>
        <v>0</v>
      </c>
      <c r="T2403" s="113">
        <f t="shared" si="1124"/>
        <v>0.1047</v>
      </c>
      <c r="U2403" s="111">
        <f t="shared" si="1106"/>
        <v>14</v>
      </c>
      <c r="V2403" s="111">
        <v>252</v>
      </c>
      <c r="W2403" s="110">
        <f t="shared" si="1117"/>
        <v>1.005547207</v>
      </c>
      <c r="X2403" s="103">
        <f t="shared" si="1118"/>
        <v>9.5267660000000004E-2</v>
      </c>
      <c r="Y2403" s="8">
        <f t="shared" si="1125"/>
        <v>0</v>
      </c>
      <c r="Z2403" s="114" t="str">
        <f t="shared" si="1128"/>
        <v>A+J=</v>
      </c>
      <c r="AA2403" s="108">
        <f t="shared" si="1129"/>
        <v>46680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>
        <f t="shared" si="1119"/>
        <v>46669</v>
      </c>
      <c r="B2404" s="103">
        <f t="shared" si="1112"/>
        <v>17.278026389999997</v>
      </c>
      <c r="C2404" s="103">
        <f t="shared" si="1126"/>
        <v>11.601955820000001</v>
      </c>
      <c r="D2404" s="104">
        <f t="shared" si="1120"/>
        <v>1209.432</v>
      </c>
      <c r="E2404" s="105">
        <f t="shared" si="1107"/>
        <v>1212.296</v>
      </c>
      <c r="F2404" s="106">
        <f t="shared" si="1108"/>
        <v>46619</v>
      </c>
      <c r="G2404" s="107">
        <f t="shared" si="1113"/>
        <v>2.3680537640811128E-3</v>
      </c>
      <c r="H2404" s="108">
        <f t="shared" si="1127"/>
        <v>46680</v>
      </c>
      <c r="I2404" s="108">
        <f t="shared" si="1114"/>
        <v>46680</v>
      </c>
      <c r="J2404" s="109">
        <f t="shared" si="1121"/>
        <v>21</v>
      </c>
      <c r="K2404" s="109">
        <f t="shared" si="1111"/>
        <v>15</v>
      </c>
      <c r="L2404" s="8">
        <f t="shared" si="1122"/>
        <v>1.0016908899999999</v>
      </c>
      <c r="M2404" s="110">
        <f t="shared" si="1110"/>
        <v>1.0023680500000001</v>
      </c>
      <c r="N2404" s="110">
        <f t="shared" si="1131"/>
        <v>1.4779343191189682</v>
      </c>
      <c r="O2404" s="103">
        <f t="shared" si="1109"/>
        <v>1.48043334</v>
      </c>
      <c r="P2404" s="103">
        <f t="shared" si="1115"/>
        <v>17.175922199999999</v>
      </c>
      <c r="Q2404" s="11">
        <f t="shared" si="1130"/>
        <v>0</v>
      </c>
      <c r="R2404" s="7">
        <f t="shared" si="1123"/>
        <v>0</v>
      </c>
      <c r="S2404" s="8">
        <f t="shared" si="1116"/>
        <v>0</v>
      </c>
      <c r="T2404" s="113">
        <f t="shared" si="1124"/>
        <v>0.1047</v>
      </c>
      <c r="U2404" s="111">
        <f t="shared" si="1106"/>
        <v>15</v>
      </c>
      <c r="V2404" s="111">
        <v>252</v>
      </c>
      <c r="W2404" s="110">
        <f t="shared" si="1117"/>
        <v>1.005944612</v>
      </c>
      <c r="X2404" s="103">
        <f t="shared" si="1118"/>
        <v>0.10210419</v>
      </c>
      <c r="Y2404" s="8">
        <f t="shared" si="1125"/>
        <v>0</v>
      </c>
      <c r="Z2404" s="114" t="str">
        <f t="shared" si="1128"/>
        <v>A+J=</v>
      </c>
      <c r="AA2404" s="108">
        <f t="shared" si="1129"/>
        <v>46680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>
        <f t="shared" si="1119"/>
        <v>46670</v>
      </c>
      <c r="B2405" s="103">
        <f t="shared" si="1112"/>
        <v>17.278026389999997</v>
      </c>
      <c r="C2405" s="103">
        <f t="shared" si="1126"/>
        <v>11.601955820000001</v>
      </c>
      <c r="D2405" s="104">
        <f t="shared" si="1120"/>
        <v>1209.432</v>
      </c>
      <c r="E2405" s="105">
        <f t="shared" si="1107"/>
        <v>1212.296</v>
      </c>
      <c r="F2405" s="106">
        <f t="shared" si="1108"/>
        <v>46619</v>
      </c>
      <c r="G2405" s="107">
        <f t="shared" si="1113"/>
        <v>2.3680537640811128E-3</v>
      </c>
      <c r="H2405" s="108">
        <f t="shared" si="1127"/>
        <v>46680</v>
      </c>
      <c r="I2405" s="108">
        <f t="shared" si="1114"/>
        <v>46680</v>
      </c>
      <c r="J2405" s="109">
        <f t="shared" si="1121"/>
        <v>21</v>
      </c>
      <c r="K2405" s="109">
        <f t="shared" si="1111"/>
        <v>15</v>
      </c>
      <c r="L2405" s="8">
        <f t="shared" si="1122"/>
        <v>1.0016908899999999</v>
      </c>
      <c r="M2405" s="110">
        <f t="shared" si="1110"/>
        <v>1.0023680500000001</v>
      </c>
      <c r="N2405" s="110">
        <f t="shared" si="1131"/>
        <v>1.4779343191189682</v>
      </c>
      <c r="O2405" s="103">
        <f t="shared" si="1109"/>
        <v>1.48043334</v>
      </c>
      <c r="P2405" s="103">
        <f t="shared" si="1115"/>
        <v>17.175922199999999</v>
      </c>
      <c r="Q2405" s="11">
        <f t="shared" si="1130"/>
        <v>0</v>
      </c>
      <c r="R2405" s="7">
        <f t="shared" si="1123"/>
        <v>0</v>
      </c>
      <c r="S2405" s="8">
        <f t="shared" si="1116"/>
        <v>0</v>
      </c>
      <c r="T2405" s="113">
        <f t="shared" si="1124"/>
        <v>0.1047</v>
      </c>
      <c r="U2405" s="111">
        <f t="shared" ref="U2405:U2468" si="1132">IF(Q2404&gt;0,1,IF(K2405=K2404,U2404,U2404+1))</f>
        <v>15</v>
      </c>
      <c r="V2405" s="111">
        <v>252</v>
      </c>
      <c r="W2405" s="110">
        <f t="shared" si="1117"/>
        <v>1.005944612</v>
      </c>
      <c r="X2405" s="103">
        <f t="shared" si="1118"/>
        <v>0.10210419</v>
      </c>
      <c r="Y2405" s="8">
        <f t="shared" si="1125"/>
        <v>0</v>
      </c>
      <c r="Z2405" s="114" t="str">
        <f t="shared" si="1128"/>
        <v>A+J=</v>
      </c>
      <c r="AA2405" s="108">
        <f t="shared" si="1129"/>
        <v>46680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>
        <f t="shared" si="1119"/>
        <v>46671</v>
      </c>
      <c r="B2406" s="103">
        <f t="shared" si="1112"/>
        <v>17.278026389999997</v>
      </c>
      <c r="C2406" s="103">
        <f t="shared" si="1126"/>
        <v>11.601955820000001</v>
      </c>
      <c r="D2406" s="104">
        <f t="shared" si="1120"/>
        <v>1209.432</v>
      </c>
      <c r="E2406" s="105">
        <f t="shared" si="1107"/>
        <v>1212.296</v>
      </c>
      <c r="F2406" s="106">
        <f t="shared" si="1108"/>
        <v>46619</v>
      </c>
      <c r="G2406" s="107">
        <f t="shared" si="1113"/>
        <v>2.3680537640811128E-3</v>
      </c>
      <c r="H2406" s="108">
        <f t="shared" si="1127"/>
        <v>46680</v>
      </c>
      <c r="I2406" s="108">
        <f t="shared" si="1114"/>
        <v>46680</v>
      </c>
      <c r="J2406" s="109">
        <f t="shared" si="1121"/>
        <v>21</v>
      </c>
      <c r="K2406" s="109">
        <f t="shared" si="1111"/>
        <v>15</v>
      </c>
      <c r="L2406" s="8">
        <f t="shared" si="1122"/>
        <v>1.0016908899999999</v>
      </c>
      <c r="M2406" s="110">
        <f t="shared" si="1110"/>
        <v>1.0023680500000001</v>
      </c>
      <c r="N2406" s="110">
        <f t="shared" si="1131"/>
        <v>1.4779343191189682</v>
      </c>
      <c r="O2406" s="103">
        <f t="shared" si="1109"/>
        <v>1.48043334</v>
      </c>
      <c r="P2406" s="103">
        <f t="shared" si="1115"/>
        <v>17.175922199999999</v>
      </c>
      <c r="Q2406" s="11">
        <f t="shared" si="1130"/>
        <v>0</v>
      </c>
      <c r="R2406" s="7">
        <f t="shared" si="1123"/>
        <v>0</v>
      </c>
      <c r="S2406" s="8">
        <f t="shared" si="1116"/>
        <v>0</v>
      </c>
      <c r="T2406" s="113">
        <f t="shared" si="1124"/>
        <v>0.1047</v>
      </c>
      <c r="U2406" s="111">
        <f t="shared" si="1132"/>
        <v>15</v>
      </c>
      <c r="V2406" s="111">
        <v>252</v>
      </c>
      <c r="W2406" s="110">
        <f t="shared" si="1117"/>
        <v>1.005944612</v>
      </c>
      <c r="X2406" s="103">
        <f t="shared" si="1118"/>
        <v>0.10210419</v>
      </c>
      <c r="Y2406" s="8">
        <f t="shared" si="1125"/>
        <v>0</v>
      </c>
      <c r="Z2406" s="114" t="str">
        <f t="shared" si="1128"/>
        <v>A+J=</v>
      </c>
      <c r="AA2406" s="108">
        <f t="shared" si="1129"/>
        <v>46680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>
        <f t="shared" si="1119"/>
        <v>46672</v>
      </c>
      <c r="B2407" s="103">
        <f t="shared" si="1112"/>
        <v>17.286801759999999</v>
      </c>
      <c r="C2407" s="103">
        <f t="shared" si="1126"/>
        <v>11.601955820000001</v>
      </c>
      <c r="D2407" s="104">
        <f t="shared" si="1120"/>
        <v>1209.432</v>
      </c>
      <c r="E2407" s="105">
        <f t="shared" si="1107"/>
        <v>1212.296</v>
      </c>
      <c r="F2407" s="106">
        <f t="shared" si="1108"/>
        <v>46619</v>
      </c>
      <c r="G2407" s="107">
        <f t="shared" si="1113"/>
        <v>2.3680537640811128E-3</v>
      </c>
      <c r="H2407" s="108">
        <f t="shared" si="1127"/>
        <v>46680</v>
      </c>
      <c r="I2407" s="108">
        <f t="shared" si="1114"/>
        <v>46680</v>
      </c>
      <c r="J2407" s="109">
        <f t="shared" si="1121"/>
        <v>21</v>
      </c>
      <c r="K2407" s="109">
        <f t="shared" si="1111"/>
        <v>16</v>
      </c>
      <c r="L2407" s="8">
        <f t="shared" si="1122"/>
        <v>1.0018037200000001</v>
      </c>
      <c r="M2407" s="110">
        <f t="shared" si="1110"/>
        <v>1.0023680500000001</v>
      </c>
      <c r="N2407" s="110">
        <f t="shared" si="1131"/>
        <v>1.4779343191189682</v>
      </c>
      <c r="O2407" s="103">
        <f t="shared" si="1109"/>
        <v>1.48060009</v>
      </c>
      <c r="P2407" s="103">
        <f t="shared" si="1115"/>
        <v>17.17785683</v>
      </c>
      <c r="Q2407" s="11">
        <f t="shared" si="1130"/>
        <v>0</v>
      </c>
      <c r="R2407" s="7">
        <f t="shared" si="1123"/>
        <v>0</v>
      </c>
      <c r="S2407" s="8">
        <f t="shared" si="1116"/>
        <v>0</v>
      </c>
      <c r="T2407" s="113">
        <f t="shared" si="1124"/>
        <v>0.1047</v>
      </c>
      <c r="U2407" s="111">
        <f t="shared" si="1132"/>
        <v>16</v>
      </c>
      <c r="V2407" s="111">
        <v>252</v>
      </c>
      <c r="W2407" s="110">
        <f t="shared" si="1117"/>
        <v>1.006342173</v>
      </c>
      <c r="X2407" s="103">
        <f t="shared" si="1118"/>
        <v>0.10894493</v>
      </c>
      <c r="Y2407" s="8">
        <f t="shared" si="1125"/>
        <v>0</v>
      </c>
      <c r="Z2407" s="114" t="str">
        <f t="shared" si="1128"/>
        <v>A+J=</v>
      </c>
      <c r="AA2407" s="108">
        <f t="shared" si="1129"/>
        <v>46680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>
        <f t="shared" si="1119"/>
        <v>46673</v>
      </c>
      <c r="B2408" s="103">
        <f t="shared" si="1112"/>
        <v>17.286801759999999</v>
      </c>
      <c r="C2408" s="103">
        <f t="shared" si="1126"/>
        <v>11.601955820000001</v>
      </c>
      <c r="D2408" s="104">
        <f t="shared" si="1120"/>
        <v>1209.432</v>
      </c>
      <c r="E2408" s="105">
        <f t="shared" ref="E2408:E2471" si="1133">IF($K2408=1,VLOOKUP($A2407,$AO$10:$AS$165,4),E2407)</f>
        <v>1212.296</v>
      </c>
      <c r="F2408" s="106">
        <f t="shared" ref="F2408:F2471" si="1134">IF($K2408=1,VLOOKUP($A2407,$AO$10:$AS$165,5),F2407)</f>
        <v>46619</v>
      </c>
      <c r="G2408" s="107">
        <f t="shared" si="1113"/>
        <v>2.3680537640811128E-3</v>
      </c>
      <c r="H2408" s="108">
        <f t="shared" si="1127"/>
        <v>46680</v>
      </c>
      <c r="I2408" s="108">
        <f t="shared" si="1114"/>
        <v>46680</v>
      </c>
      <c r="J2408" s="109">
        <f t="shared" si="1121"/>
        <v>21</v>
      </c>
      <c r="K2408" s="109">
        <f t="shared" si="1111"/>
        <v>16</v>
      </c>
      <c r="L2408" s="8">
        <f t="shared" si="1122"/>
        <v>1.0018037200000001</v>
      </c>
      <c r="M2408" s="110">
        <f t="shared" si="1110"/>
        <v>1.0023680500000001</v>
      </c>
      <c r="N2408" s="110">
        <f t="shared" si="1131"/>
        <v>1.4779343191189682</v>
      </c>
      <c r="O2408" s="103">
        <f t="shared" si="1109"/>
        <v>1.48060009</v>
      </c>
      <c r="P2408" s="103">
        <f t="shared" si="1115"/>
        <v>17.17785683</v>
      </c>
      <c r="Q2408" s="11">
        <f t="shared" si="1130"/>
        <v>0</v>
      </c>
      <c r="R2408" s="7">
        <f t="shared" si="1123"/>
        <v>0</v>
      </c>
      <c r="S2408" s="8">
        <f t="shared" si="1116"/>
        <v>0</v>
      </c>
      <c r="T2408" s="113">
        <f t="shared" si="1124"/>
        <v>0.1047</v>
      </c>
      <c r="U2408" s="111">
        <f t="shared" si="1132"/>
        <v>16</v>
      </c>
      <c r="V2408" s="111">
        <v>252</v>
      </c>
      <c r="W2408" s="110">
        <f t="shared" si="1117"/>
        <v>1.006342173</v>
      </c>
      <c r="X2408" s="103">
        <f t="shared" si="1118"/>
        <v>0.10894493</v>
      </c>
      <c r="Y2408" s="8">
        <f t="shared" si="1125"/>
        <v>0</v>
      </c>
      <c r="Z2408" s="114" t="str">
        <f t="shared" si="1128"/>
        <v>A+J=</v>
      </c>
      <c r="AA2408" s="108">
        <f t="shared" si="1129"/>
        <v>46680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>
        <f t="shared" si="1119"/>
        <v>46674</v>
      </c>
      <c r="B2409" s="103">
        <f t="shared" si="1112"/>
        <v>17.29558162</v>
      </c>
      <c r="C2409" s="103">
        <f t="shared" si="1126"/>
        <v>11.601955820000001</v>
      </c>
      <c r="D2409" s="104">
        <f t="shared" si="1120"/>
        <v>1209.432</v>
      </c>
      <c r="E2409" s="105">
        <f t="shared" si="1133"/>
        <v>1212.296</v>
      </c>
      <c r="F2409" s="106">
        <f t="shared" si="1134"/>
        <v>46619</v>
      </c>
      <c r="G2409" s="107">
        <f t="shared" si="1113"/>
        <v>2.3680537640811128E-3</v>
      </c>
      <c r="H2409" s="108">
        <f t="shared" si="1127"/>
        <v>46680</v>
      </c>
      <c r="I2409" s="108">
        <f t="shared" si="1114"/>
        <v>46680</v>
      </c>
      <c r="J2409" s="109">
        <f t="shared" si="1121"/>
        <v>21</v>
      </c>
      <c r="K2409" s="109">
        <f t="shared" si="1111"/>
        <v>17</v>
      </c>
      <c r="L2409" s="8">
        <f t="shared" si="1122"/>
        <v>1.00191656</v>
      </c>
      <c r="M2409" s="110">
        <f t="shared" si="1110"/>
        <v>1.0023680500000001</v>
      </c>
      <c r="N2409" s="110">
        <f t="shared" si="1131"/>
        <v>1.4779343191189682</v>
      </c>
      <c r="O2409" s="103">
        <f t="shared" ref="O2409:O2472" si="1135">TRUNC(TRUNC((L2409*N2409),15),8)</f>
        <v>1.4807668599999999</v>
      </c>
      <c r="P2409" s="103">
        <f t="shared" si="1115"/>
        <v>17.179791680000001</v>
      </c>
      <c r="Q2409" s="11">
        <f t="shared" si="1130"/>
        <v>0</v>
      </c>
      <c r="R2409" s="7">
        <f t="shared" si="1123"/>
        <v>0</v>
      </c>
      <c r="S2409" s="8">
        <f t="shared" si="1116"/>
        <v>0</v>
      </c>
      <c r="T2409" s="113">
        <f t="shared" si="1124"/>
        <v>0.1047</v>
      </c>
      <c r="U2409" s="111">
        <f t="shared" si="1132"/>
        <v>17</v>
      </c>
      <c r="V2409" s="111">
        <v>252</v>
      </c>
      <c r="W2409" s="110">
        <f t="shared" si="1117"/>
        <v>1.0067398919999999</v>
      </c>
      <c r="X2409" s="103">
        <f t="shared" si="1118"/>
        <v>0.11578993999999999</v>
      </c>
      <c r="Y2409" s="8">
        <f t="shared" si="1125"/>
        <v>0</v>
      </c>
      <c r="Z2409" s="114" t="str">
        <f t="shared" si="1128"/>
        <v>A+J=</v>
      </c>
      <c r="AA2409" s="108">
        <f t="shared" si="1129"/>
        <v>46680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>
        <f t="shared" si="1119"/>
        <v>46675</v>
      </c>
      <c r="B2410" s="103">
        <f t="shared" si="1112"/>
        <v>17.30436594</v>
      </c>
      <c r="C2410" s="103">
        <f t="shared" si="1126"/>
        <v>11.601955820000001</v>
      </c>
      <c r="D2410" s="104">
        <f t="shared" si="1120"/>
        <v>1209.432</v>
      </c>
      <c r="E2410" s="105">
        <f t="shared" si="1133"/>
        <v>1212.296</v>
      </c>
      <c r="F2410" s="106">
        <f t="shared" si="1134"/>
        <v>46619</v>
      </c>
      <c r="G2410" s="107">
        <f t="shared" si="1113"/>
        <v>2.3680537640811128E-3</v>
      </c>
      <c r="H2410" s="108">
        <f t="shared" si="1127"/>
        <v>46680</v>
      </c>
      <c r="I2410" s="108">
        <f t="shared" si="1114"/>
        <v>46680</v>
      </c>
      <c r="J2410" s="109">
        <f t="shared" si="1121"/>
        <v>21</v>
      </c>
      <c r="K2410" s="109">
        <f t="shared" si="1111"/>
        <v>18</v>
      </c>
      <c r="L2410" s="8">
        <f t="shared" si="1122"/>
        <v>1.00202941</v>
      </c>
      <c r="M2410" s="110">
        <f t="shared" ref="M2410:M2473" si="1136">IF(I2410&gt;I2409,L2409,M2409)</f>
        <v>1.0023680500000001</v>
      </c>
      <c r="N2410" s="110">
        <f t="shared" si="1131"/>
        <v>1.4779343191189682</v>
      </c>
      <c r="O2410" s="103">
        <f t="shared" si="1135"/>
        <v>1.4809336500000001</v>
      </c>
      <c r="P2410" s="103">
        <f t="shared" si="1115"/>
        <v>17.181726770000001</v>
      </c>
      <c r="Q2410" s="11">
        <f t="shared" si="1130"/>
        <v>0</v>
      </c>
      <c r="R2410" s="7">
        <f t="shared" si="1123"/>
        <v>0</v>
      </c>
      <c r="S2410" s="8">
        <f t="shared" si="1116"/>
        <v>0</v>
      </c>
      <c r="T2410" s="113">
        <f t="shared" si="1124"/>
        <v>0.1047</v>
      </c>
      <c r="U2410" s="111">
        <f t="shared" si="1132"/>
        <v>18</v>
      </c>
      <c r="V2410" s="111">
        <v>252</v>
      </c>
      <c r="W2410" s="110">
        <f t="shared" si="1117"/>
        <v>1.007137768</v>
      </c>
      <c r="X2410" s="103">
        <f t="shared" si="1118"/>
        <v>0.12263917000000001</v>
      </c>
      <c r="Y2410" s="8">
        <f t="shared" si="1125"/>
        <v>0</v>
      </c>
      <c r="Z2410" s="114" t="str">
        <f t="shared" si="1128"/>
        <v>A+J=</v>
      </c>
      <c r="AA2410" s="108">
        <f t="shared" si="1129"/>
        <v>46680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>
        <f t="shared" si="1119"/>
        <v>46676</v>
      </c>
      <c r="B2411" s="103">
        <f t="shared" si="1112"/>
        <v>17.313154749999999</v>
      </c>
      <c r="C2411" s="103">
        <f t="shared" si="1126"/>
        <v>11.601955820000001</v>
      </c>
      <c r="D2411" s="104">
        <f t="shared" si="1120"/>
        <v>1209.432</v>
      </c>
      <c r="E2411" s="105">
        <f t="shared" si="1133"/>
        <v>1212.296</v>
      </c>
      <c r="F2411" s="106">
        <f t="shared" si="1134"/>
        <v>46619</v>
      </c>
      <c r="G2411" s="107">
        <f t="shared" si="1113"/>
        <v>2.3680537640811128E-3</v>
      </c>
      <c r="H2411" s="108">
        <f t="shared" si="1127"/>
        <v>46680</v>
      </c>
      <c r="I2411" s="108">
        <f t="shared" si="1114"/>
        <v>46680</v>
      </c>
      <c r="J2411" s="109">
        <f t="shared" si="1121"/>
        <v>21</v>
      </c>
      <c r="K2411" s="109">
        <f t="shared" si="1111"/>
        <v>19</v>
      </c>
      <c r="L2411" s="8">
        <f t="shared" si="1122"/>
        <v>1.0021422799999999</v>
      </c>
      <c r="M2411" s="110">
        <f t="shared" si="1136"/>
        <v>1.0023680500000001</v>
      </c>
      <c r="N2411" s="110">
        <f t="shared" si="1131"/>
        <v>1.4779343191189682</v>
      </c>
      <c r="O2411" s="103">
        <f t="shared" si="1135"/>
        <v>1.48110046</v>
      </c>
      <c r="P2411" s="103">
        <f t="shared" si="1115"/>
        <v>17.183662099999999</v>
      </c>
      <c r="Q2411" s="11">
        <f t="shared" si="1130"/>
        <v>0</v>
      </c>
      <c r="R2411" s="7">
        <f t="shared" si="1123"/>
        <v>0</v>
      </c>
      <c r="S2411" s="8">
        <f t="shared" si="1116"/>
        <v>0</v>
      </c>
      <c r="T2411" s="113">
        <f t="shared" si="1124"/>
        <v>0.1047</v>
      </c>
      <c r="U2411" s="111">
        <f t="shared" si="1132"/>
        <v>19</v>
      </c>
      <c r="V2411" s="111">
        <v>252</v>
      </c>
      <c r="W2411" s="110">
        <f t="shared" si="1117"/>
        <v>1.007535801</v>
      </c>
      <c r="X2411" s="103">
        <f t="shared" si="1118"/>
        <v>0.12949264999999999</v>
      </c>
      <c r="Y2411" s="8">
        <f t="shared" si="1125"/>
        <v>0</v>
      </c>
      <c r="Z2411" s="114" t="str">
        <f t="shared" si="1128"/>
        <v>A+J=</v>
      </c>
      <c r="AA2411" s="108">
        <f t="shared" si="1129"/>
        <v>46680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>
        <f t="shared" si="1119"/>
        <v>46677</v>
      </c>
      <c r="B2412" s="103">
        <f t="shared" si="1112"/>
        <v>17.313154749999999</v>
      </c>
      <c r="C2412" s="103">
        <f t="shared" si="1126"/>
        <v>11.601955820000001</v>
      </c>
      <c r="D2412" s="104">
        <f t="shared" si="1120"/>
        <v>1209.432</v>
      </c>
      <c r="E2412" s="105">
        <f t="shared" si="1133"/>
        <v>1212.296</v>
      </c>
      <c r="F2412" s="106">
        <f t="shared" si="1134"/>
        <v>46619</v>
      </c>
      <c r="G2412" s="107">
        <f t="shared" si="1113"/>
        <v>2.3680537640811128E-3</v>
      </c>
      <c r="H2412" s="108">
        <f t="shared" si="1127"/>
        <v>46680</v>
      </c>
      <c r="I2412" s="108">
        <f t="shared" si="1114"/>
        <v>46680</v>
      </c>
      <c r="J2412" s="109">
        <f t="shared" si="1121"/>
        <v>21</v>
      </c>
      <c r="K2412" s="109">
        <f t="shared" ref="K2412:K2475" si="1137">(J2412-(NETWORKDAYS(A2412,I2412,AD$171:AD$502)-1))</f>
        <v>19</v>
      </c>
      <c r="L2412" s="8">
        <f t="shared" si="1122"/>
        <v>1.0021422799999999</v>
      </c>
      <c r="M2412" s="110">
        <f t="shared" si="1136"/>
        <v>1.0023680500000001</v>
      </c>
      <c r="N2412" s="110">
        <f t="shared" si="1131"/>
        <v>1.4779343191189682</v>
      </c>
      <c r="O2412" s="103">
        <f t="shared" si="1135"/>
        <v>1.48110046</v>
      </c>
      <c r="P2412" s="103">
        <f t="shared" si="1115"/>
        <v>17.183662099999999</v>
      </c>
      <c r="Q2412" s="11">
        <f t="shared" si="1130"/>
        <v>0</v>
      </c>
      <c r="R2412" s="7">
        <f t="shared" si="1123"/>
        <v>0</v>
      </c>
      <c r="S2412" s="8">
        <f t="shared" si="1116"/>
        <v>0</v>
      </c>
      <c r="T2412" s="113">
        <f t="shared" si="1124"/>
        <v>0.1047</v>
      </c>
      <c r="U2412" s="111">
        <f t="shared" si="1132"/>
        <v>19</v>
      </c>
      <c r="V2412" s="111">
        <v>252</v>
      </c>
      <c r="W2412" s="110">
        <f t="shared" si="1117"/>
        <v>1.007535801</v>
      </c>
      <c r="X2412" s="103">
        <f t="shared" si="1118"/>
        <v>0.12949264999999999</v>
      </c>
      <c r="Y2412" s="8">
        <f t="shared" si="1125"/>
        <v>0</v>
      </c>
      <c r="Z2412" s="114" t="str">
        <f t="shared" si="1128"/>
        <v>A+J=</v>
      </c>
      <c r="AA2412" s="108">
        <f t="shared" si="1129"/>
        <v>46680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>
        <f t="shared" si="1119"/>
        <v>46678</v>
      </c>
      <c r="B2413" s="103">
        <f t="shared" si="1112"/>
        <v>17.313154749999999</v>
      </c>
      <c r="C2413" s="103">
        <f t="shared" si="1126"/>
        <v>11.601955820000001</v>
      </c>
      <c r="D2413" s="104">
        <f t="shared" si="1120"/>
        <v>1209.432</v>
      </c>
      <c r="E2413" s="105">
        <f t="shared" si="1133"/>
        <v>1212.296</v>
      </c>
      <c r="F2413" s="106">
        <f t="shared" si="1134"/>
        <v>46619</v>
      </c>
      <c r="G2413" s="107">
        <f t="shared" si="1113"/>
        <v>2.3680537640811128E-3</v>
      </c>
      <c r="H2413" s="108">
        <f t="shared" si="1127"/>
        <v>46680</v>
      </c>
      <c r="I2413" s="108">
        <f t="shared" si="1114"/>
        <v>46680</v>
      </c>
      <c r="J2413" s="109">
        <f t="shared" si="1121"/>
        <v>21</v>
      </c>
      <c r="K2413" s="109">
        <f t="shared" si="1137"/>
        <v>19</v>
      </c>
      <c r="L2413" s="8">
        <f t="shared" si="1122"/>
        <v>1.0021422799999999</v>
      </c>
      <c r="M2413" s="110">
        <f t="shared" si="1136"/>
        <v>1.0023680500000001</v>
      </c>
      <c r="N2413" s="110">
        <f t="shared" si="1131"/>
        <v>1.4779343191189682</v>
      </c>
      <c r="O2413" s="103">
        <f t="shared" si="1135"/>
        <v>1.48110046</v>
      </c>
      <c r="P2413" s="103">
        <f t="shared" si="1115"/>
        <v>17.183662099999999</v>
      </c>
      <c r="Q2413" s="11">
        <f t="shared" si="1130"/>
        <v>0</v>
      </c>
      <c r="R2413" s="7">
        <f t="shared" si="1123"/>
        <v>0</v>
      </c>
      <c r="S2413" s="8">
        <f t="shared" si="1116"/>
        <v>0</v>
      </c>
      <c r="T2413" s="113">
        <f t="shared" si="1124"/>
        <v>0.1047</v>
      </c>
      <c r="U2413" s="111">
        <f t="shared" si="1132"/>
        <v>19</v>
      </c>
      <c r="V2413" s="111">
        <v>252</v>
      </c>
      <c r="W2413" s="110">
        <f t="shared" si="1117"/>
        <v>1.007535801</v>
      </c>
      <c r="X2413" s="103">
        <f t="shared" si="1118"/>
        <v>0.12949264999999999</v>
      </c>
      <c r="Y2413" s="8">
        <f t="shared" si="1125"/>
        <v>0</v>
      </c>
      <c r="Z2413" s="114" t="str">
        <f t="shared" si="1128"/>
        <v>A+J=</v>
      </c>
      <c r="AA2413" s="108">
        <f t="shared" si="1129"/>
        <v>46680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>
        <f t="shared" si="1119"/>
        <v>46679</v>
      </c>
      <c r="B2414" s="103">
        <f t="shared" si="1112"/>
        <v>17.321948039999999</v>
      </c>
      <c r="C2414" s="103">
        <f t="shared" si="1126"/>
        <v>11.601955820000001</v>
      </c>
      <c r="D2414" s="104">
        <f t="shared" si="1120"/>
        <v>1209.432</v>
      </c>
      <c r="E2414" s="105">
        <f t="shared" si="1133"/>
        <v>1212.296</v>
      </c>
      <c r="F2414" s="106">
        <f t="shared" si="1134"/>
        <v>46619</v>
      </c>
      <c r="G2414" s="107">
        <f t="shared" si="1113"/>
        <v>2.3680537640811128E-3</v>
      </c>
      <c r="H2414" s="108">
        <f t="shared" si="1127"/>
        <v>46680</v>
      </c>
      <c r="I2414" s="108">
        <f t="shared" si="1114"/>
        <v>46680</v>
      </c>
      <c r="J2414" s="109">
        <f t="shared" si="1121"/>
        <v>21</v>
      </c>
      <c r="K2414" s="109">
        <f t="shared" si="1137"/>
        <v>20</v>
      </c>
      <c r="L2414" s="8">
        <f t="shared" si="1122"/>
        <v>1.00225516</v>
      </c>
      <c r="M2414" s="110">
        <f t="shared" si="1136"/>
        <v>1.0023680500000001</v>
      </c>
      <c r="N2414" s="110">
        <f t="shared" si="1131"/>
        <v>1.4779343191189682</v>
      </c>
      <c r="O2414" s="103">
        <f t="shared" si="1135"/>
        <v>1.4812672899999999</v>
      </c>
      <c r="P2414" s="103">
        <f t="shared" si="1115"/>
        <v>17.185597649999998</v>
      </c>
      <c r="Q2414" s="11">
        <f t="shared" si="1130"/>
        <v>0</v>
      </c>
      <c r="R2414" s="7">
        <f t="shared" si="1123"/>
        <v>0</v>
      </c>
      <c r="S2414" s="8">
        <f t="shared" si="1116"/>
        <v>0</v>
      </c>
      <c r="T2414" s="113">
        <f t="shared" si="1124"/>
        <v>0.1047</v>
      </c>
      <c r="U2414" s="111">
        <f t="shared" si="1132"/>
        <v>20</v>
      </c>
      <c r="V2414" s="111">
        <v>252</v>
      </c>
      <c r="W2414" s="110">
        <f t="shared" si="1117"/>
        <v>1.0079339919999999</v>
      </c>
      <c r="X2414" s="103">
        <f t="shared" si="1118"/>
        <v>0.13635038999999999</v>
      </c>
      <c r="Y2414" s="8">
        <f t="shared" si="1125"/>
        <v>0</v>
      </c>
      <c r="Z2414" s="114" t="str">
        <f t="shared" si="1128"/>
        <v>A+J=</v>
      </c>
      <c r="AA2414" s="108">
        <f t="shared" si="1129"/>
        <v>46680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>
        <f t="shared" si="1119"/>
        <v>46680</v>
      </c>
      <c r="B2415" s="103">
        <f t="shared" si="1112"/>
        <v>17.330745789999998</v>
      </c>
      <c r="C2415" s="103">
        <f t="shared" si="1126"/>
        <v>11.601955820000001</v>
      </c>
      <c r="D2415" s="104">
        <f t="shared" si="1120"/>
        <v>1209.432</v>
      </c>
      <c r="E2415" s="105">
        <f t="shared" si="1133"/>
        <v>1212.296</v>
      </c>
      <c r="F2415" s="106">
        <f t="shared" si="1134"/>
        <v>46619</v>
      </c>
      <c r="G2415" s="107">
        <f t="shared" si="1113"/>
        <v>2.3680537640811128E-3</v>
      </c>
      <c r="H2415" s="108">
        <f t="shared" si="1127"/>
        <v>46713</v>
      </c>
      <c r="I2415" s="108">
        <f t="shared" si="1114"/>
        <v>46680</v>
      </c>
      <c r="J2415" s="109">
        <f t="shared" si="1121"/>
        <v>21</v>
      </c>
      <c r="K2415" s="109">
        <f t="shared" si="1137"/>
        <v>21</v>
      </c>
      <c r="L2415" s="8">
        <f t="shared" si="1122"/>
        <v>1.0023680500000001</v>
      </c>
      <c r="M2415" s="110">
        <f t="shared" si="1136"/>
        <v>1.0023680500000001</v>
      </c>
      <c r="N2415" s="110">
        <f t="shared" si="1131"/>
        <v>1.4779343191189682</v>
      </c>
      <c r="O2415" s="103">
        <f t="shared" si="1135"/>
        <v>1.48143414</v>
      </c>
      <c r="P2415" s="103">
        <f t="shared" si="1115"/>
        <v>17.187533439999999</v>
      </c>
      <c r="Q2415" s="11">
        <f t="shared" si="1130"/>
        <v>79</v>
      </c>
      <c r="R2415" s="7">
        <f t="shared" si="1123"/>
        <v>0.34598600000000002</v>
      </c>
      <c r="S2415" s="8">
        <f t="shared" si="1116"/>
        <v>5.9466459399999998</v>
      </c>
      <c r="T2415" s="113">
        <f t="shared" si="1124"/>
        <v>0.1047</v>
      </c>
      <c r="U2415" s="111">
        <f t="shared" si="1132"/>
        <v>21</v>
      </c>
      <c r="V2415" s="111">
        <v>252</v>
      </c>
      <c r="W2415" s="110">
        <f t="shared" si="1117"/>
        <v>1.0083323390000001</v>
      </c>
      <c r="X2415" s="103">
        <f t="shared" si="1118"/>
        <v>0.14321234999999999</v>
      </c>
      <c r="Y2415" s="8">
        <f t="shared" si="1125"/>
        <v>6.0898582899999996</v>
      </c>
      <c r="Z2415" s="114" t="str">
        <f t="shared" si="1128"/>
        <v>A+J=</v>
      </c>
      <c r="AA2415" s="108">
        <f t="shared" si="1129"/>
        <v>46680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>
        <f t="shared" si="1119"/>
        <v>46681</v>
      </c>
      <c r="B2416" s="103">
        <f t="shared" si="1112"/>
        <v>11.246596559999999</v>
      </c>
      <c r="C2416" s="103">
        <f t="shared" si="1126"/>
        <v>7.5878415400000003</v>
      </c>
      <c r="D2416" s="104">
        <f t="shared" si="1120"/>
        <v>1209.432</v>
      </c>
      <c r="E2416" s="105">
        <f t="shared" si="1133"/>
        <v>1212.296</v>
      </c>
      <c r="F2416" s="106">
        <f t="shared" si="1134"/>
        <v>46650</v>
      </c>
      <c r="G2416" s="107">
        <f t="shared" si="1113"/>
        <v>2.3680537640811128E-3</v>
      </c>
      <c r="H2416" s="108">
        <f t="shared" si="1127"/>
        <v>46713</v>
      </c>
      <c r="I2416" s="108">
        <f t="shared" si="1114"/>
        <v>46713</v>
      </c>
      <c r="J2416" s="109">
        <f t="shared" si="1121"/>
        <v>21</v>
      </c>
      <c r="K2416" s="109">
        <f t="shared" si="1137"/>
        <v>1</v>
      </c>
      <c r="L2416" s="8">
        <f t="shared" si="1122"/>
        <v>1.0001126300000001</v>
      </c>
      <c r="M2416" s="110">
        <f t="shared" si="1136"/>
        <v>1.0023680500000001</v>
      </c>
      <c r="N2416" s="110">
        <f t="shared" si="1131"/>
        <v>1.4814341414833581</v>
      </c>
      <c r="O2416" s="103">
        <f t="shared" si="1135"/>
        <v>1.48160099</v>
      </c>
      <c r="P2416" s="103">
        <f t="shared" si="1115"/>
        <v>11.24215353</v>
      </c>
      <c r="Q2416" s="11">
        <f t="shared" si="1130"/>
        <v>0</v>
      </c>
      <c r="R2416" s="7">
        <f t="shared" si="1123"/>
        <v>0</v>
      </c>
      <c r="S2416" s="8">
        <f t="shared" si="1116"/>
        <v>0</v>
      </c>
      <c r="T2416" s="113">
        <f t="shared" si="1124"/>
        <v>0.1047</v>
      </c>
      <c r="U2416" s="111">
        <f t="shared" si="1132"/>
        <v>1</v>
      </c>
      <c r="V2416" s="111">
        <v>252</v>
      </c>
      <c r="W2416" s="110">
        <f t="shared" si="1117"/>
        <v>1.0003952119999999</v>
      </c>
      <c r="X2416" s="103">
        <f t="shared" si="1118"/>
        <v>4.4430299999999997E-3</v>
      </c>
      <c r="Y2416" s="8">
        <f t="shared" si="1125"/>
        <v>0</v>
      </c>
      <c r="Z2416" s="114" t="str">
        <f t="shared" si="1128"/>
        <v>A+J=</v>
      </c>
      <c r="AA2416" s="108">
        <f t="shared" si="1129"/>
        <v>46713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>
        <f t="shared" si="1119"/>
        <v>46682</v>
      </c>
      <c r="B2417" s="103">
        <f t="shared" si="1112"/>
        <v>11.252308620000001</v>
      </c>
      <c r="C2417" s="103">
        <f t="shared" si="1126"/>
        <v>7.5878415400000003</v>
      </c>
      <c r="D2417" s="104">
        <f t="shared" si="1120"/>
        <v>1209.432</v>
      </c>
      <c r="E2417" s="105">
        <f t="shared" si="1133"/>
        <v>1212.296</v>
      </c>
      <c r="F2417" s="106">
        <f t="shared" si="1134"/>
        <v>46650</v>
      </c>
      <c r="G2417" s="107">
        <f t="shared" si="1113"/>
        <v>2.3680537640811128E-3</v>
      </c>
      <c r="H2417" s="108">
        <f t="shared" si="1127"/>
        <v>46713</v>
      </c>
      <c r="I2417" s="108">
        <f t="shared" si="1114"/>
        <v>46713</v>
      </c>
      <c r="J2417" s="109">
        <f t="shared" si="1121"/>
        <v>21</v>
      </c>
      <c r="K2417" s="109">
        <f t="shared" si="1137"/>
        <v>2</v>
      </c>
      <c r="L2417" s="8">
        <f t="shared" si="1122"/>
        <v>1.00022528</v>
      </c>
      <c r="M2417" s="110">
        <f t="shared" si="1136"/>
        <v>1.0023680500000001</v>
      </c>
      <c r="N2417" s="110">
        <f t="shared" si="1131"/>
        <v>1.4814341414833581</v>
      </c>
      <c r="O2417" s="103">
        <f t="shared" si="1135"/>
        <v>1.4817678700000001</v>
      </c>
      <c r="P2417" s="103">
        <f t="shared" si="1115"/>
        <v>11.243419790000001</v>
      </c>
      <c r="Q2417" s="11">
        <f t="shared" si="1130"/>
        <v>0</v>
      </c>
      <c r="R2417" s="7">
        <f t="shared" si="1123"/>
        <v>0</v>
      </c>
      <c r="S2417" s="8">
        <f t="shared" si="1116"/>
        <v>0</v>
      </c>
      <c r="T2417" s="113">
        <f t="shared" si="1124"/>
        <v>0.1047</v>
      </c>
      <c r="U2417" s="111">
        <f t="shared" si="1132"/>
        <v>2</v>
      </c>
      <c r="V2417" s="111">
        <v>252</v>
      </c>
      <c r="W2417" s="110">
        <f t="shared" si="1117"/>
        <v>1.000790581</v>
      </c>
      <c r="X2417" s="103">
        <f t="shared" si="1118"/>
        <v>8.8888300000000003E-3</v>
      </c>
      <c r="Y2417" s="8">
        <f t="shared" si="1125"/>
        <v>0</v>
      </c>
      <c r="Z2417" s="114" t="str">
        <f t="shared" si="1128"/>
        <v>A+J=</v>
      </c>
      <c r="AA2417" s="108">
        <f t="shared" si="1129"/>
        <v>46713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>
        <f t="shared" si="1119"/>
        <v>46683</v>
      </c>
      <c r="B2418" s="103">
        <f t="shared" si="1112"/>
        <v>11.258023720000001</v>
      </c>
      <c r="C2418" s="103">
        <f t="shared" si="1126"/>
        <v>7.5878415400000003</v>
      </c>
      <c r="D2418" s="104">
        <f t="shared" si="1120"/>
        <v>1209.432</v>
      </c>
      <c r="E2418" s="105">
        <f t="shared" si="1133"/>
        <v>1212.296</v>
      </c>
      <c r="F2418" s="106">
        <f t="shared" si="1134"/>
        <v>46650</v>
      </c>
      <c r="G2418" s="107">
        <f t="shared" si="1113"/>
        <v>2.3680537640811128E-3</v>
      </c>
      <c r="H2418" s="108">
        <f t="shared" si="1127"/>
        <v>46713</v>
      </c>
      <c r="I2418" s="108">
        <f t="shared" si="1114"/>
        <v>46713</v>
      </c>
      <c r="J2418" s="109">
        <f t="shared" si="1121"/>
        <v>21</v>
      </c>
      <c r="K2418" s="109">
        <f t="shared" si="1137"/>
        <v>3</v>
      </c>
      <c r="L2418" s="8">
        <f t="shared" si="1122"/>
        <v>1.00033795</v>
      </c>
      <c r="M2418" s="110">
        <f t="shared" si="1136"/>
        <v>1.0023680500000001</v>
      </c>
      <c r="N2418" s="110">
        <f t="shared" si="1131"/>
        <v>1.4814341414833581</v>
      </c>
      <c r="O2418" s="103">
        <f t="shared" si="1135"/>
        <v>1.4819347899999999</v>
      </c>
      <c r="P2418" s="103">
        <f t="shared" si="1115"/>
        <v>11.24468635</v>
      </c>
      <c r="Q2418" s="11">
        <f t="shared" si="1130"/>
        <v>0</v>
      </c>
      <c r="R2418" s="7">
        <f t="shared" si="1123"/>
        <v>0</v>
      </c>
      <c r="S2418" s="8">
        <f t="shared" si="1116"/>
        <v>0</v>
      </c>
      <c r="T2418" s="113">
        <f t="shared" si="1124"/>
        <v>0.1047</v>
      </c>
      <c r="U2418" s="111">
        <f t="shared" si="1132"/>
        <v>3</v>
      </c>
      <c r="V2418" s="111">
        <v>252</v>
      </c>
      <c r="W2418" s="110">
        <f t="shared" si="1117"/>
        <v>1.0011861049999999</v>
      </c>
      <c r="X2418" s="103">
        <f t="shared" si="1118"/>
        <v>1.3337369999999999E-2</v>
      </c>
      <c r="Y2418" s="8">
        <f t="shared" si="1125"/>
        <v>0</v>
      </c>
      <c r="Z2418" s="114" t="str">
        <f t="shared" si="1128"/>
        <v>A+J=</v>
      </c>
      <c r="AA2418" s="108">
        <f t="shared" si="1129"/>
        <v>46713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>
        <f t="shared" si="1119"/>
        <v>46684</v>
      </c>
      <c r="B2419" s="103">
        <f t="shared" si="1112"/>
        <v>11.258023720000001</v>
      </c>
      <c r="C2419" s="103">
        <f t="shared" si="1126"/>
        <v>7.5878415400000003</v>
      </c>
      <c r="D2419" s="104">
        <f t="shared" si="1120"/>
        <v>1209.432</v>
      </c>
      <c r="E2419" s="105">
        <f t="shared" si="1133"/>
        <v>1212.296</v>
      </c>
      <c r="F2419" s="106">
        <f t="shared" si="1134"/>
        <v>46650</v>
      </c>
      <c r="G2419" s="107">
        <f t="shared" si="1113"/>
        <v>2.3680537640811128E-3</v>
      </c>
      <c r="H2419" s="108">
        <f t="shared" si="1127"/>
        <v>46713</v>
      </c>
      <c r="I2419" s="108">
        <f t="shared" si="1114"/>
        <v>46713</v>
      </c>
      <c r="J2419" s="109">
        <f t="shared" si="1121"/>
        <v>21</v>
      </c>
      <c r="K2419" s="109">
        <f t="shared" si="1137"/>
        <v>3</v>
      </c>
      <c r="L2419" s="8">
        <f t="shared" si="1122"/>
        <v>1.00033795</v>
      </c>
      <c r="M2419" s="110">
        <f t="shared" si="1136"/>
        <v>1.0023680500000001</v>
      </c>
      <c r="N2419" s="110">
        <f t="shared" si="1131"/>
        <v>1.4814341414833581</v>
      </c>
      <c r="O2419" s="103">
        <f t="shared" si="1135"/>
        <v>1.4819347899999999</v>
      </c>
      <c r="P2419" s="103">
        <f t="shared" si="1115"/>
        <v>11.24468635</v>
      </c>
      <c r="Q2419" s="11">
        <f t="shared" si="1130"/>
        <v>0</v>
      </c>
      <c r="R2419" s="7">
        <f t="shared" si="1123"/>
        <v>0</v>
      </c>
      <c r="S2419" s="8">
        <f t="shared" si="1116"/>
        <v>0</v>
      </c>
      <c r="T2419" s="113">
        <f t="shared" si="1124"/>
        <v>0.1047</v>
      </c>
      <c r="U2419" s="111">
        <f t="shared" si="1132"/>
        <v>3</v>
      </c>
      <c r="V2419" s="111">
        <v>252</v>
      </c>
      <c r="W2419" s="110">
        <f t="shared" si="1117"/>
        <v>1.0011861049999999</v>
      </c>
      <c r="X2419" s="103">
        <f t="shared" si="1118"/>
        <v>1.3337369999999999E-2</v>
      </c>
      <c r="Y2419" s="8">
        <f t="shared" si="1125"/>
        <v>0</v>
      </c>
      <c r="Z2419" s="114" t="str">
        <f t="shared" si="1128"/>
        <v>A+J=</v>
      </c>
      <c r="AA2419" s="108">
        <f t="shared" si="1129"/>
        <v>46713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>
        <f t="shared" si="1119"/>
        <v>46685</v>
      </c>
      <c r="B2420" s="103">
        <f t="shared" si="1112"/>
        <v>11.258023720000001</v>
      </c>
      <c r="C2420" s="103">
        <f t="shared" si="1126"/>
        <v>7.5878415400000003</v>
      </c>
      <c r="D2420" s="104">
        <f t="shared" si="1120"/>
        <v>1209.432</v>
      </c>
      <c r="E2420" s="105">
        <f t="shared" si="1133"/>
        <v>1212.296</v>
      </c>
      <c r="F2420" s="106">
        <f t="shared" si="1134"/>
        <v>46650</v>
      </c>
      <c r="G2420" s="107">
        <f t="shared" si="1113"/>
        <v>2.3680537640811128E-3</v>
      </c>
      <c r="H2420" s="108">
        <f t="shared" si="1127"/>
        <v>46713</v>
      </c>
      <c r="I2420" s="108">
        <f t="shared" si="1114"/>
        <v>46713</v>
      </c>
      <c r="J2420" s="109">
        <f t="shared" si="1121"/>
        <v>21</v>
      </c>
      <c r="K2420" s="109">
        <f t="shared" si="1137"/>
        <v>3</v>
      </c>
      <c r="L2420" s="8">
        <f t="shared" si="1122"/>
        <v>1.00033795</v>
      </c>
      <c r="M2420" s="110">
        <f t="shared" si="1136"/>
        <v>1.0023680500000001</v>
      </c>
      <c r="N2420" s="110">
        <f t="shared" si="1131"/>
        <v>1.4814341414833581</v>
      </c>
      <c r="O2420" s="103">
        <f t="shared" si="1135"/>
        <v>1.4819347899999999</v>
      </c>
      <c r="P2420" s="103">
        <f t="shared" si="1115"/>
        <v>11.24468635</v>
      </c>
      <c r="Q2420" s="11">
        <f t="shared" si="1130"/>
        <v>0</v>
      </c>
      <c r="R2420" s="7">
        <f t="shared" si="1123"/>
        <v>0</v>
      </c>
      <c r="S2420" s="8">
        <f t="shared" si="1116"/>
        <v>0</v>
      </c>
      <c r="T2420" s="113">
        <f t="shared" si="1124"/>
        <v>0.1047</v>
      </c>
      <c r="U2420" s="111">
        <f t="shared" si="1132"/>
        <v>3</v>
      </c>
      <c r="V2420" s="111">
        <v>252</v>
      </c>
      <c r="W2420" s="110">
        <f t="shared" si="1117"/>
        <v>1.0011861049999999</v>
      </c>
      <c r="X2420" s="103">
        <f t="shared" si="1118"/>
        <v>1.3337369999999999E-2</v>
      </c>
      <c r="Y2420" s="8">
        <f t="shared" si="1125"/>
        <v>0</v>
      </c>
      <c r="Z2420" s="114" t="str">
        <f t="shared" si="1128"/>
        <v>A+J=</v>
      </c>
      <c r="AA2420" s="108">
        <f t="shared" si="1129"/>
        <v>46713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>
        <f t="shared" si="1119"/>
        <v>46686</v>
      </c>
      <c r="B2421" s="103">
        <f t="shared" si="1112"/>
        <v>11.263741529999999</v>
      </c>
      <c r="C2421" s="103">
        <f t="shared" si="1126"/>
        <v>7.5878415400000003</v>
      </c>
      <c r="D2421" s="104">
        <f t="shared" si="1120"/>
        <v>1209.432</v>
      </c>
      <c r="E2421" s="105">
        <f t="shared" si="1133"/>
        <v>1212.296</v>
      </c>
      <c r="F2421" s="106">
        <f t="shared" si="1134"/>
        <v>46650</v>
      </c>
      <c r="G2421" s="107">
        <f t="shared" si="1113"/>
        <v>2.3680537640811128E-3</v>
      </c>
      <c r="H2421" s="108">
        <f t="shared" si="1127"/>
        <v>46713</v>
      </c>
      <c r="I2421" s="108">
        <f t="shared" si="1114"/>
        <v>46713</v>
      </c>
      <c r="J2421" s="109">
        <f t="shared" si="1121"/>
        <v>21</v>
      </c>
      <c r="K2421" s="109">
        <f t="shared" si="1137"/>
        <v>4</v>
      </c>
      <c r="L2421" s="8">
        <f t="shared" si="1122"/>
        <v>1.0004506200000001</v>
      </c>
      <c r="M2421" s="110">
        <f t="shared" si="1136"/>
        <v>1.0023680500000001</v>
      </c>
      <c r="N2421" s="110">
        <f t="shared" si="1131"/>
        <v>1.4814341414833581</v>
      </c>
      <c r="O2421" s="103">
        <f t="shared" si="1135"/>
        <v>1.4821017000000001</v>
      </c>
      <c r="P2421" s="103">
        <f t="shared" si="1115"/>
        <v>11.245952839999999</v>
      </c>
      <c r="Q2421" s="11">
        <f t="shared" si="1130"/>
        <v>0</v>
      </c>
      <c r="R2421" s="7">
        <f t="shared" si="1123"/>
        <v>0</v>
      </c>
      <c r="S2421" s="8">
        <f t="shared" si="1116"/>
        <v>0</v>
      </c>
      <c r="T2421" s="113">
        <f t="shared" si="1124"/>
        <v>0.1047</v>
      </c>
      <c r="U2421" s="111">
        <f t="shared" si="1132"/>
        <v>4</v>
      </c>
      <c r="V2421" s="111">
        <v>252</v>
      </c>
      <c r="W2421" s="110">
        <f t="shared" si="1117"/>
        <v>1.001581786</v>
      </c>
      <c r="X2421" s="103">
        <f t="shared" si="1118"/>
        <v>1.7788689999999999E-2</v>
      </c>
      <c r="Y2421" s="8">
        <f t="shared" si="1125"/>
        <v>0</v>
      </c>
      <c r="Z2421" s="114" t="str">
        <f t="shared" si="1128"/>
        <v>A+J=</v>
      </c>
      <c r="AA2421" s="108">
        <f t="shared" si="1129"/>
        <v>46713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>
        <f t="shared" si="1119"/>
        <v>46687</v>
      </c>
      <c r="B2422" s="103">
        <f t="shared" si="1112"/>
        <v>11.26946233</v>
      </c>
      <c r="C2422" s="103">
        <f t="shared" si="1126"/>
        <v>7.5878415400000003</v>
      </c>
      <c r="D2422" s="104">
        <f t="shared" si="1120"/>
        <v>1209.432</v>
      </c>
      <c r="E2422" s="105">
        <f t="shared" si="1133"/>
        <v>1212.296</v>
      </c>
      <c r="F2422" s="106">
        <f t="shared" si="1134"/>
        <v>46650</v>
      </c>
      <c r="G2422" s="107">
        <f t="shared" si="1113"/>
        <v>2.3680537640811128E-3</v>
      </c>
      <c r="H2422" s="108">
        <f t="shared" si="1127"/>
        <v>46713</v>
      </c>
      <c r="I2422" s="108">
        <f t="shared" si="1114"/>
        <v>46713</v>
      </c>
      <c r="J2422" s="109">
        <f t="shared" si="1121"/>
        <v>21</v>
      </c>
      <c r="K2422" s="109">
        <f t="shared" si="1137"/>
        <v>5</v>
      </c>
      <c r="L2422" s="8">
        <f t="shared" si="1122"/>
        <v>1.00056331</v>
      </c>
      <c r="M2422" s="110">
        <f t="shared" si="1136"/>
        <v>1.0023680500000001</v>
      </c>
      <c r="N2422" s="110">
        <f t="shared" si="1131"/>
        <v>1.4814341414833581</v>
      </c>
      <c r="O2422" s="103">
        <f t="shared" si="1135"/>
        <v>1.48226864</v>
      </c>
      <c r="P2422" s="103">
        <f t="shared" si="1115"/>
        <v>11.24721956</v>
      </c>
      <c r="Q2422" s="11">
        <f t="shared" si="1130"/>
        <v>0</v>
      </c>
      <c r="R2422" s="7">
        <f t="shared" si="1123"/>
        <v>0</v>
      </c>
      <c r="S2422" s="8">
        <f t="shared" si="1116"/>
        <v>0</v>
      </c>
      <c r="T2422" s="113">
        <f t="shared" si="1124"/>
        <v>0.1047</v>
      </c>
      <c r="U2422" s="111">
        <f t="shared" si="1132"/>
        <v>5</v>
      </c>
      <c r="V2422" s="111">
        <v>252</v>
      </c>
      <c r="W2422" s="110">
        <f t="shared" si="1117"/>
        <v>1.001977624</v>
      </c>
      <c r="X2422" s="103">
        <f t="shared" si="1118"/>
        <v>2.2242769999999999E-2</v>
      </c>
      <c r="Y2422" s="8">
        <f t="shared" si="1125"/>
        <v>0</v>
      </c>
      <c r="Z2422" s="114" t="str">
        <f t="shared" si="1128"/>
        <v>A+J=</v>
      </c>
      <c r="AA2422" s="108">
        <f t="shared" si="1129"/>
        <v>46713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>
        <f t="shared" si="1119"/>
        <v>46688</v>
      </c>
      <c r="B2423" s="103">
        <f t="shared" si="1112"/>
        <v>11.275186010000001</v>
      </c>
      <c r="C2423" s="103">
        <f t="shared" si="1126"/>
        <v>7.5878415400000003</v>
      </c>
      <c r="D2423" s="104">
        <f t="shared" si="1120"/>
        <v>1209.432</v>
      </c>
      <c r="E2423" s="105">
        <f t="shared" si="1133"/>
        <v>1212.296</v>
      </c>
      <c r="F2423" s="106">
        <f t="shared" si="1134"/>
        <v>46650</v>
      </c>
      <c r="G2423" s="107">
        <f t="shared" si="1113"/>
        <v>2.3680537640811128E-3</v>
      </c>
      <c r="H2423" s="108">
        <f t="shared" si="1127"/>
        <v>46713</v>
      </c>
      <c r="I2423" s="108">
        <f t="shared" si="1114"/>
        <v>46713</v>
      </c>
      <c r="J2423" s="109">
        <f t="shared" si="1121"/>
        <v>21</v>
      </c>
      <c r="K2423" s="109">
        <f t="shared" si="1137"/>
        <v>6</v>
      </c>
      <c r="L2423" s="8">
        <f t="shared" si="1122"/>
        <v>1.0006760100000001</v>
      </c>
      <c r="M2423" s="110">
        <f t="shared" si="1136"/>
        <v>1.0023680500000001</v>
      </c>
      <c r="N2423" s="110">
        <f t="shared" si="1131"/>
        <v>1.4814341414833581</v>
      </c>
      <c r="O2423" s="103">
        <f t="shared" si="1135"/>
        <v>1.4824356000000001</v>
      </c>
      <c r="P2423" s="103">
        <f t="shared" si="1115"/>
        <v>11.248486420000001</v>
      </c>
      <c r="Q2423" s="11">
        <f t="shared" si="1130"/>
        <v>0</v>
      </c>
      <c r="R2423" s="7">
        <f t="shared" si="1123"/>
        <v>0</v>
      </c>
      <c r="S2423" s="8">
        <f t="shared" si="1116"/>
        <v>0</v>
      </c>
      <c r="T2423" s="113">
        <f t="shared" si="1124"/>
        <v>0.1047</v>
      </c>
      <c r="U2423" s="111">
        <f t="shared" si="1132"/>
        <v>6</v>
      </c>
      <c r="V2423" s="111">
        <v>252</v>
      </c>
      <c r="W2423" s="110">
        <f t="shared" si="1117"/>
        <v>1.0023736169999999</v>
      </c>
      <c r="X2423" s="103">
        <f t="shared" si="1118"/>
        <v>2.6699589999999999E-2</v>
      </c>
      <c r="Y2423" s="8">
        <f t="shared" si="1125"/>
        <v>0</v>
      </c>
      <c r="Z2423" s="114" t="str">
        <f t="shared" si="1128"/>
        <v>A+J=</v>
      </c>
      <c r="AA2423" s="108">
        <f t="shared" si="1129"/>
        <v>46713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>
        <f t="shared" si="1119"/>
        <v>46689</v>
      </c>
      <c r="B2424" s="103">
        <f t="shared" si="1112"/>
        <v>11.280912559999999</v>
      </c>
      <c r="C2424" s="103">
        <f t="shared" si="1126"/>
        <v>7.5878415400000003</v>
      </c>
      <c r="D2424" s="104">
        <f t="shared" si="1120"/>
        <v>1209.432</v>
      </c>
      <c r="E2424" s="105">
        <f t="shared" si="1133"/>
        <v>1212.296</v>
      </c>
      <c r="F2424" s="106">
        <f t="shared" si="1134"/>
        <v>46650</v>
      </c>
      <c r="G2424" s="107">
        <f t="shared" si="1113"/>
        <v>2.3680537640811128E-3</v>
      </c>
      <c r="H2424" s="108">
        <f t="shared" si="1127"/>
        <v>46713</v>
      </c>
      <c r="I2424" s="108">
        <f t="shared" si="1114"/>
        <v>46713</v>
      </c>
      <c r="J2424" s="109">
        <f t="shared" si="1121"/>
        <v>21</v>
      </c>
      <c r="K2424" s="109">
        <f t="shared" si="1137"/>
        <v>7</v>
      </c>
      <c r="L2424" s="8">
        <f t="shared" si="1122"/>
        <v>1.0007887200000001</v>
      </c>
      <c r="M2424" s="110">
        <f t="shared" si="1136"/>
        <v>1.0023680500000001</v>
      </c>
      <c r="N2424" s="110">
        <f t="shared" si="1131"/>
        <v>1.4814341414833581</v>
      </c>
      <c r="O2424" s="103">
        <f t="shared" si="1135"/>
        <v>1.4826025700000001</v>
      </c>
      <c r="P2424" s="103">
        <f t="shared" si="1115"/>
        <v>11.24975336</v>
      </c>
      <c r="Q2424" s="11">
        <f t="shared" si="1130"/>
        <v>0</v>
      </c>
      <c r="R2424" s="7">
        <f t="shared" si="1123"/>
        <v>0</v>
      </c>
      <c r="S2424" s="8">
        <f t="shared" si="1116"/>
        <v>0</v>
      </c>
      <c r="T2424" s="113">
        <f t="shared" si="1124"/>
        <v>0.1047</v>
      </c>
      <c r="U2424" s="111">
        <f t="shared" si="1132"/>
        <v>7</v>
      </c>
      <c r="V2424" s="111">
        <v>252</v>
      </c>
      <c r="W2424" s="110">
        <f t="shared" si="1117"/>
        <v>1.0027697680000001</v>
      </c>
      <c r="X2424" s="103">
        <f t="shared" si="1118"/>
        <v>3.1159200000000001E-2</v>
      </c>
      <c r="Y2424" s="8">
        <f t="shared" si="1125"/>
        <v>0</v>
      </c>
      <c r="Z2424" s="114" t="str">
        <f t="shared" si="1128"/>
        <v>A+J=</v>
      </c>
      <c r="AA2424" s="108">
        <f t="shared" si="1129"/>
        <v>46713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>
        <f t="shared" si="1119"/>
        <v>46690</v>
      </c>
      <c r="B2425" s="103">
        <f t="shared" si="1112"/>
        <v>11.286642179999999</v>
      </c>
      <c r="C2425" s="103">
        <f t="shared" si="1126"/>
        <v>7.5878415400000003</v>
      </c>
      <c r="D2425" s="104">
        <f t="shared" si="1120"/>
        <v>1209.432</v>
      </c>
      <c r="E2425" s="105">
        <f t="shared" si="1133"/>
        <v>1212.296</v>
      </c>
      <c r="F2425" s="106">
        <f t="shared" si="1134"/>
        <v>46650</v>
      </c>
      <c r="G2425" s="107">
        <f t="shared" si="1113"/>
        <v>2.3680537640811128E-3</v>
      </c>
      <c r="H2425" s="108">
        <f t="shared" si="1127"/>
        <v>46713</v>
      </c>
      <c r="I2425" s="108">
        <f t="shared" si="1114"/>
        <v>46713</v>
      </c>
      <c r="J2425" s="109">
        <f t="shared" si="1121"/>
        <v>21</v>
      </c>
      <c r="K2425" s="109">
        <f t="shared" si="1137"/>
        <v>8</v>
      </c>
      <c r="L2425" s="8">
        <f t="shared" si="1122"/>
        <v>1.00090145</v>
      </c>
      <c r="M2425" s="110">
        <f t="shared" si="1136"/>
        <v>1.0023680500000001</v>
      </c>
      <c r="N2425" s="110">
        <f t="shared" si="1131"/>
        <v>1.4814341414833581</v>
      </c>
      <c r="O2425" s="103">
        <f t="shared" si="1135"/>
        <v>1.48276958</v>
      </c>
      <c r="P2425" s="103">
        <f t="shared" si="1115"/>
        <v>11.251020609999999</v>
      </c>
      <c r="Q2425" s="11">
        <f t="shared" si="1130"/>
        <v>0</v>
      </c>
      <c r="R2425" s="7">
        <f t="shared" si="1123"/>
        <v>0</v>
      </c>
      <c r="S2425" s="8">
        <f t="shared" si="1116"/>
        <v>0</v>
      </c>
      <c r="T2425" s="113">
        <f t="shared" si="1124"/>
        <v>0.1047</v>
      </c>
      <c r="U2425" s="111">
        <f t="shared" si="1132"/>
        <v>8</v>
      </c>
      <c r="V2425" s="111">
        <v>252</v>
      </c>
      <c r="W2425" s="110">
        <f t="shared" si="1117"/>
        <v>1.003166075</v>
      </c>
      <c r="X2425" s="103">
        <f t="shared" si="1118"/>
        <v>3.5621569999999998E-2</v>
      </c>
      <c r="Y2425" s="8">
        <f t="shared" si="1125"/>
        <v>0</v>
      </c>
      <c r="Z2425" s="114" t="str">
        <f t="shared" si="1128"/>
        <v>A+J=</v>
      </c>
      <c r="AA2425" s="108">
        <f t="shared" si="1129"/>
        <v>46713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>
        <f t="shared" si="1119"/>
        <v>46691</v>
      </c>
      <c r="B2426" s="103">
        <f t="shared" si="1112"/>
        <v>11.286642179999999</v>
      </c>
      <c r="C2426" s="103">
        <f t="shared" si="1126"/>
        <v>7.5878415400000003</v>
      </c>
      <c r="D2426" s="104">
        <f t="shared" si="1120"/>
        <v>1209.432</v>
      </c>
      <c r="E2426" s="105">
        <f t="shared" si="1133"/>
        <v>1212.296</v>
      </c>
      <c r="F2426" s="106">
        <f t="shared" si="1134"/>
        <v>46650</v>
      </c>
      <c r="G2426" s="107">
        <f t="shared" si="1113"/>
        <v>2.3680537640811128E-3</v>
      </c>
      <c r="H2426" s="108">
        <f t="shared" si="1127"/>
        <v>46713</v>
      </c>
      <c r="I2426" s="108">
        <f t="shared" si="1114"/>
        <v>46713</v>
      </c>
      <c r="J2426" s="109">
        <f t="shared" si="1121"/>
        <v>21</v>
      </c>
      <c r="K2426" s="109">
        <f t="shared" si="1137"/>
        <v>8</v>
      </c>
      <c r="L2426" s="8">
        <f t="shared" si="1122"/>
        <v>1.00090145</v>
      </c>
      <c r="M2426" s="110">
        <f t="shared" si="1136"/>
        <v>1.0023680500000001</v>
      </c>
      <c r="N2426" s="110">
        <f t="shared" si="1131"/>
        <v>1.4814341414833581</v>
      </c>
      <c r="O2426" s="103">
        <f t="shared" si="1135"/>
        <v>1.48276958</v>
      </c>
      <c r="P2426" s="103">
        <f t="shared" si="1115"/>
        <v>11.251020609999999</v>
      </c>
      <c r="Q2426" s="11">
        <f t="shared" si="1130"/>
        <v>0</v>
      </c>
      <c r="R2426" s="7">
        <f t="shared" si="1123"/>
        <v>0</v>
      </c>
      <c r="S2426" s="8">
        <f t="shared" si="1116"/>
        <v>0</v>
      </c>
      <c r="T2426" s="113">
        <f t="shared" si="1124"/>
        <v>0.1047</v>
      </c>
      <c r="U2426" s="111">
        <f t="shared" si="1132"/>
        <v>8</v>
      </c>
      <c r="V2426" s="111">
        <v>252</v>
      </c>
      <c r="W2426" s="110">
        <f t="shared" si="1117"/>
        <v>1.003166075</v>
      </c>
      <c r="X2426" s="103">
        <f t="shared" si="1118"/>
        <v>3.5621569999999998E-2</v>
      </c>
      <c r="Y2426" s="8">
        <f t="shared" si="1125"/>
        <v>0</v>
      </c>
      <c r="Z2426" s="114" t="str">
        <f t="shared" si="1128"/>
        <v>A+J=</v>
      </c>
      <c r="AA2426" s="108">
        <f t="shared" si="1129"/>
        <v>46713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>
        <f t="shared" si="1119"/>
        <v>46692</v>
      </c>
      <c r="B2427" s="103">
        <f t="shared" si="1112"/>
        <v>11.286642179999999</v>
      </c>
      <c r="C2427" s="103">
        <f t="shared" si="1126"/>
        <v>7.5878415400000003</v>
      </c>
      <c r="D2427" s="104">
        <f t="shared" si="1120"/>
        <v>1209.432</v>
      </c>
      <c r="E2427" s="105">
        <f t="shared" si="1133"/>
        <v>1212.296</v>
      </c>
      <c r="F2427" s="106">
        <f t="shared" si="1134"/>
        <v>46650</v>
      </c>
      <c r="G2427" s="107">
        <f t="shared" si="1113"/>
        <v>2.3680537640811128E-3</v>
      </c>
      <c r="H2427" s="108">
        <f t="shared" si="1127"/>
        <v>46713</v>
      </c>
      <c r="I2427" s="108">
        <f t="shared" si="1114"/>
        <v>46713</v>
      </c>
      <c r="J2427" s="109">
        <f t="shared" si="1121"/>
        <v>21</v>
      </c>
      <c r="K2427" s="109">
        <f t="shared" si="1137"/>
        <v>8</v>
      </c>
      <c r="L2427" s="8">
        <f t="shared" si="1122"/>
        <v>1.00090145</v>
      </c>
      <c r="M2427" s="110">
        <f t="shared" si="1136"/>
        <v>1.0023680500000001</v>
      </c>
      <c r="N2427" s="110">
        <f t="shared" si="1131"/>
        <v>1.4814341414833581</v>
      </c>
      <c r="O2427" s="103">
        <f t="shared" si="1135"/>
        <v>1.48276958</v>
      </c>
      <c r="P2427" s="103">
        <f t="shared" si="1115"/>
        <v>11.251020609999999</v>
      </c>
      <c r="Q2427" s="11">
        <f t="shared" si="1130"/>
        <v>0</v>
      </c>
      <c r="R2427" s="7">
        <f t="shared" si="1123"/>
        <v>0</v>
      </c>
      <c r="S2427" s="8">
        <f t="shared" si="1116"/>
        <v>0</v>
      </c>
      <c r="T2427" s="113">
        <f t="shared" si="1124"/>
        <v>0.1047</v>
      </c>
      <c r="U2427" s="111">
        <f t="shared" si="1132"/>
        <v>8</v>
      </c>
      <c r="V2427" s="111">
        <v>252</v>
      </c>
      <c r="W2427" s="110">
        <f t="shared" si="1117"/>
        <v>1.003166075</v>
      </c>
      <c r="X2427" s="103">
        <f t="shared" si="1118"/>
        <v>3.5621569999999998E-2</v>
      </c>
      <c r="Y2427" s="8">
        <f t="shared" si="1125"/>
        <v>0</v>
      </c>
      <c r="Z2427" s="114" t="str">
        <f t="shared" si="1128"/>
        <v>A+J=</v>
      </c>
      <c r="AA2427" s="108">
        <f t="shared" si="1129"/>
        <v>46713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>
        <f t="shared" si="1119"/>
        <v>46693</v>
      </c>
      <c r="B2428" s="103">
        <f t="shared" si="1112"/>
        <v>11.29237455</v>
      </c>
      <c r="C2428" s="103">
        <f t="shared" si="1126"/>
        <v>7.5878415400000003</v>
      </c>
      <c r="D2428" s="104">
        <f t="shared" si="1120"/>
        <v>1209.432</v>
      </c>
      <c r="E2428" s="105">
        <f t="shared" si="1133"/>
        <v>1212.296</v>
      </c>
      <c r="F2428" s="106">
        <f t="shared" si="1134"/>
        <v>46650</v>
      </c>
      <c r="G2428" s="107">
        <f t="shared" si="1113"/>
        <v>2.3680537640811128E-3</v>
      </c>
      <c r="H2428" s="108">
        <f t="shared" si="1127"/>
        <v>46713</v>
      </c>
      <c r="I2428" s="108">
        <f t="shared" si="1114"/>
        <v>46713</v>
      </c>
      <c r="J2428" s="109">
        <f t="shared" si="1121"/>
        <v>21</v>
      </c>
      <c r="K2428" s="109">
        <f t="shared" si="1137"/>
        <v>9</v>
      </c>
      <c r="L2428" s="8">
        <f t="shared" si="1122"/>
        <v>1.00101419</v>
      </c>
      <c r="M2428" s="110">
        <f t="shared" si="1136"/>
        <v>1.0023680500000001</v>
      </c>
      <c r="N2428" s="110">
        <f t="shared" si="1131"/>
        <v>1.4814341414833581</v>
      </c>
      <c r="O2428" s="103">
        <f t="shared" si="1135"/>
        <v>1.48293659</v>
      </c>
      <c r="P2428" s="103">
        <f t="shared" si="1115"/>
        <v>11.25228785</v>
      </c>
      <c r="Q2428" s="11">
        <f t="shared" si="1130"/>
        <v>0</v>
      </c>
      <c r="R2428" s="7">
        <f t="shared" si="1123"/>
        <v>0</v>
      </c>
      <c r="S2428" s="8">
        <f t="shared" si="1116"/>
        <v>0</v>
      </c>
      <c r="T2428" s="113">
        <f t="shared" si="1124"/>
        <v>0.1047</v>
      </c>
      <c r="U2428" s="111">
        <f t="shared" si="1132"/>
        <v>9</v>
      </c>
      <c r="V2428" s="111">
        <v>252</v>
      </c>
      <c r="W2428" s="110">
        <f t="shared" si="1117"/>
        <v>1.0035625379999999</v>
      </c>
      <c r="X2428" s="103">
        <f t="shared" si="1118"/>
        <v>4.0086700000000003E-2</v>
      </c>
      <c r="Y2428" s="8">
        <f t="shared" si="1125"/>
        <v>0</v>
      </c>
      <c r="Z2428" s="114" t="str">
        <f t="shared" si="1128"/>
        <v>A+J=</v>
      </c>
      <c r="AA2428" s="108">
        <f t="shared" si="1129"/>
        <v>46713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>
        <f t="shared" si="1119"/>
        <v>46694</v>
      </c>
      <c r="B2429" s="103">
        <f t="shared" si="1112"/>
        <v>11.29237455</v>
      </c>
      <c r="C2429" s="103">
        <f t="shared" si="1126"/>
        <v>7.5878415400000003</v>
      </c>
      <c r="D2429" s="104">
        <f t="shared" si="1120"/>
        <v>1209.432</v>
      </c>
      <c r="E2429" s="105">
        <f t="shared" si="1133"/>
        <v>1212.296</v>
      </c>
      <c r="F2429" s="106">
        <f t="shared" si="1134"/>
        <v>46650</v>
      </c>
      <c r="G2429" s="107">
        <f t="shared" si="1113"/>
        <v>2.3680537640811128E-3</v>
      </c>
      <c r="H2429" s="108">
        <f t="shared" si="1127"/>
        <v>46713</v>
      </c>
      <c r="I2429" s="108">
        <f t="shared" si="1114"/>
        <v>46713</v>
      </c>
      <c r="J2429" s="109">
        <f t="shared" si="1121"/>
        <v>21</v>
      </c>
      <c r="K2429" s="109">
        <f t="shared" si="1137"/>
        <v>9</v>
      </c>
      <c r="L2429" s="8">
        <f t="shared" si="1122"/>
        <v>1.00101419</v>
      </c>
      <c r="M2429" s="110">
        <f t="shared" si="1136"/>
        <v>1.0023680500000001</v>
      </c>
      <c r="N2429" s="110">
        <f t="shared" si="1131"/>
        <v>1.4814341414833581</v>
      </c>
      <c r="O2429" s="103">
        <f t="shared" si="1135"/>
        <v>1.48293659</v>
      </c>
      <c r="P2429" s="103">
        <f t="shared" si="1115"/>
        <v>11.25228785</v>
      </c>
      <c r="Q2429" s="11">
        <f t="shared" si="1130"/>
        <v>0</v>
      </c>
      <c r="R2429" s="7">
        <f t="shared" si="1123"/>
        <v>0</v>
      </c>
      <c r="S2429" s="8">
        <f t="shared" si="1116"/>
        <v>0</v>
      </c>
      <c r="T2429" s="113">
        <f t="shared" si="1124"/>
        <v>0.1047</v>
      </c>
      <c r="U2429" s="111">
        <f t="shared" si="1132"/>
        <v>9</v>
      </c>
      <c r="V2429" s="111">
        <v>252</v>
      </c>
      <c r="W2429" s="110">
        <f t="shared" si="1117"/>
        <v>1.0035625379999999</v>
      </c>
      <c r="X2429" s="103">
        <f t="shared" si="1118"/>
        <v>4.0086700000000003E-2</v>
      </c>
      <c r="Y2429" s="8">
        <f t="shared" si="1125"/>
        <v>0</v>
      </c>
      <c r="Z2429" s="114" t="str">
        <f t="shared" si="1128"/>
        <v>A+J=</v>
      </c>
      <c r="AA2429" s="108">
        <f t="shared" si="1129"/>
        <v>46713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>
        <f t="shared" si="1119"/>
        <v>46695</v>
      </c>
      <c r="B2430" s="103">
        <f t="shared" si="1112"/>
        <v>11.298109849999999</v>
      </c>
      <c r="C2430" s="103">
        <f t="shared" si="1126"/>
        <v>7.5878415400000003</v>
      </c>
      <c r="D2430" s="104">
        <f t="shared" si="1120"/>
        <v>1209.432</v>
      </c>
      <c r="E2430" s="105">
        <f t="shared" si="1133"/>
        <v>1212.296</v>
      </c>
      <c r="F2430" s="106">
        <f t="shared" si="1134"/>
        <v>46650</v>
      </c>
      <c r="G2430" s="107">
        <f t="shared" si="1113"/>
        <v>2.3680537640811128E-3</v>
      </c>
      <c r="H2430" s="108">
        <f t="shared" si="1127"/>
        <v>46713</v>
      </c>
      <c r="I2430" s="108">
        <f t="shared" si="1114"/>
        <v>46713</v>
      </c>
      <c r="J2430" s="109">
        <f t="shared" si="1121"/>
        <v>21</v>
      </c>
      <c r="K2430" s="109">
        <f t="shared" si="1137"/>
        <v>10</v>
      </c>
      <c r="L2430" s="8">
        <f t="shared" si="1122"/>
        <v>1.00112694</v>
      </c>
      <c r="M2430" s="110">
        <f t="shared" si="1136"/>
        <v>1.0023680500000001</v>
      </c>
      <c r="N2430" s="110">
        <f t="shared" si="1131"/>
        <v>1.4814341414833581</v>
      </c>
      <c r="O2430" s="103">
        <f t="shared" si="1135"/>
        <v>1.4831036200000001</v>
      </c>
      <c r="P2430" s="103">
        <f t="shared" si="1115"/>
        <v>11.25355525</v>
      </c>
      <c r="Q2430" s="11">
        <f t="shared" si="1130"/>
        <v>0</v>
      </c>
      <c r="R2430" s="7">
        <f t="shared" si="1123"/>
        <v>0</v>
      </c>
      <c r="S2430" s="8">
        <f t="shared" si="1116"/>
        <v>0</v>
      </c>
      <c r="T2430" s="113">
        <f t="shared" si="1124"/>
        <v>0.1047</v>
      </c>
      <c r="U2430" s="111">
        <f t="shared" si="1132"/>
        <v>10</v>
      </c>
      <c r="V2430" s="111">
        <v>252</v>
      </c>
      <c r="W2430" s="110">
        <f t="shared" si="1117"/>
        <v>1.003959158</v>
      </c>
      <c r="X2430" s="103">
        <f t="shared" si="1118"/>
        <v>4.45546E-2</v>
      </c>
      <c r="Y2430" s="8">
        <f t="shared" si="1125"/>
        <v>0</v>
      </c>
      <c r="Z2430" s="114" t="str">
        <f t="shared" si="1128"/>
        <v>A+J=</v>
      </c>
      <c r="AA2430" s="108">
        <f t="shared" si="1129"/>
        <v>46713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>
        <f t="shared" si="1119"/>
        <v>46696</v>
      </c>
      <c r="B2431" s="103">
        <f t="shared" si="1112"/>
        <v>11.303848219999999</v>
      </c>
      <c r="C2431" s="103">
        <f t="shared" si="1126"/>
        <v>7.5878415400000003</v>
      </c>
      <c r="D2431" s="104">
        <f t="shared" si="1120"/>
        <v>1209.432</v>
      </c>
      <c r="E2431" s="105">
        <f t="shared" si="1133"/>
        <v>1212.296</v>
      </c>
      <c r="F2431" s="106">
        <f t="shared" si="1134"/>
        <v>46650</v>
      </c>
      <c r="G2431" s="107">
        <f t="shared" si="1113"/>
        <v>2.3680537640811128E-3</v>
      </c>
      <c r="H2431" s="108">
        <f t="shared" si="1127"/>
        <v>46713</v>
      </c>
      <c r="I2431" s="108">
        <f t="shared" si="1114"/>
        <v>46713</v>
      </c>
      <c r="J2431" s="109">
        <f t="shared" si="1121"/>
        <v>21</v>
      </c>
      <c r="K2431" s="109">
        <f t="shared" si="1137"/>
        <v>11</v>
      </c>
      <c r="L2431" s="8">
        <f t="shared" si="1122"/>
        <v>1.0012397099999999</v>
      </c>
      <c r="M2431" s="110">
        <f t="shared" si="1136"/>
        <v>1.0023680500000001</v>
      </c>
      <c r="N2431" s="110">
        <f t="shared" si="1131"/>
        <v>1.4814341414833581</v>
      </c>
      <c r="O2431" s="103">
        <f t="shared" si="1135"/>
        <v>1.4832706899999999</v>
      </c>
      <c r="P2431" s="103">
        <f t="shared" si="1115"/>
        <v>11.254822949999999</v>
      </c>
      <c r="Q2431" s="11">
        <f t="shared" si="1130"/>
        <v>0</v>
      </c>
      <c r="R2431" s="7">
        <f t="shared" si="1123"/>
        <v>0</v>
      </c>
      <c r="S2431" s="8">
        <f t="shared" si="1116"/>
        <v>0</v>
      </c>
      <c r="T2431" s="113">
        <f t="shared" si="1124"/>
        <v>0.1047</v>
      </c>
      <c r="U2431" s="111">
        <f t="shared" si="1132"/>
        <v>11</v>
      </c>
      <c r="V2431" s="111">
        <v>252</v>
      </c>
      <c r="W2431" s="110">
        <f t="shared" si="1117"/>
        <v>1.004355935</v>
      </c>
      <c r="X2431" s="103">
        <f t="shared" si="1118"/>
        <v>4.9025270000000003E-2</v>
      </c>
      <c r="Y2431" s="8">
        <f t="shared" si="1125"/>
        <v>0</v>
      </c>
      <c r="Z2431" s="114" t="str">
        <f t="shared" si="1128"/>
        <v>A+J=</v>
      </c>
      <c r="AA2431" s="108">
        <f t="shared" si="1129"/>
        <v>46713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>
        <f t="shared" si="1119"/>
        <v>46697</v>
      </c>
      <c r="B2432" s="103">
        <f t="shared" si="1112"/>
        <v>11.309589300000001</v>
      </c>
      <c r="C2432" s="103">
        <f t="shared" si="1126"/>
        <v>7.5878415400000003</v>
      </c>
      <c r="D2432" s="104">
        <f t="shared" si="1120"/>
        <v>1209.432</v>
      </c>
      <c r="E2432" s="105">
        <f t="shared" si="1133"/>
        <v>1212.296</v>
      </c>
      <c r="F2432" s="106">
        <f t="shared" si="1134"/>
        <v>46650</v>
      </c>
      <c r="G2432" s="107">
        <f t="shared" si="1113"/>
        <v>2.3680537640811128E-3</v>
      </c>
      <c r="H2432" s="108">
        <f t="shared" si="1127"/>
        <v>46713</v>
      </c>
      <c r="I2432" s="108">
        <f t="shared" si="1114"/>
        <v>46713</v>
      </c>
      <c r="J2432" s="109">
        <f t="shared" si="1121"/>
        <v>21</v>
      </c>
      <c r="K2432" s="109">
        <f t="shared" si="1137"/>
        <v>12</v>
      </c>
      <c r="L2432" s="8">
        <f t="shared" si="1122"/>
        <v>1.00135248</v>
      </c>
      <c r="M2432" s="110">
        <f t="shared" si="1136"/>
        <v>1.0023680500000001</v>
      </c>
      <c r="N2432" s="110">
        <f t="shared" si="1131"/>
        <v>1.4814341414833581</v>
      </c>
      <c r="O2432" s="103">
        <f t="shared" si="1135"/>
        <v>1.48343775</v>
      </c>
      <c r="P2432" s="103">
        <f t="shared" si="1115"/>
        <v>11.25609058</v>
      </c>
      <c r="Q2432" s="11">
        <f t="shared" si="1130"/>
        <v>0</v>
      </c>
      <c r="R2432" s="7">
        <f t="shared" si="1123"/>
        <v>0</v>
      </c>
      <c r="S2432" s="8">
        <f t="shared" si="1116"/>
        <v>0</v>
      </c>
      <c r="T2432" s="113">
        <f t="shared" si="1124"/>
        <v>0.1047</v>
      </c>
      <c r="U2432" s="111">
        <f t="shared" si="1132"/>
        <v>12</v>
      </c>
      <c r="V2432" s="111">
        <v>252</v>
      </c>
      <c r="W2432" s="110">
        <f t="shared" si="1117"/>
        <v>1.004752869</v>
      </c>
      <c r="X2432" s="103">
        <f t="shared" si="1118"/>
        <v>5.349872E-2</v>
      </c>
      <c r="Y2432" s="8">
        <f t="shared" si="1125"/>
        <v>0</v>
      </c>
      <c r="Z2432" s="114" t="str">
        <f t="shared" si="1128"/>
        <v>A+J=</v>
      </c>
      <c r="AA2432" s="108">
        <f t="shared" si="1129"/>
        <v>46713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>
        <f t="shared" si="1119"/>
        <v>46698</v>
      </c>
      <c r="B2433" s="103">
        <f t="shared" si="1112"/>
        <v>11.309589300000001</v>
      </c>
      <c r="C2433" s="103">
        <f t="shared" si="1126"/>
        <v>7.5878415400000003</v>
      </c>
      <c r="D2433" s="104">
        <f t="shared" si="1120"/>
        <v>1209.432</v>
      </c>
      <c r="E2433" s="105">
        <f t="shared" si="1133"/>
        <v>1212.296</v>
      </c>
      <c r="F2433" s="106">
        <f t="shared" si="1134"/>
        <v>46650</v>
      </c>
      <c r="G2433" s="107">
        <f t="shared" si="1113"/>
        <v>2.3680537640811128E-3</v>
      </c>
      <c r="H2433" s="108">
        <f t="shared" si="1127"/>
        <v>46713</v>
      </c>
      <c r="I2433" s="108">
        <f t="shared" si="1114"/>
        <v>46713</v>
      </c>
      <c r="J2433" s="109">
        <f t="shared" si="1121"/>
        <v>21</v>
      </c>
      <c r="K2433" s="109">
        <f t="shared" si="1137"/>
        <v>12</v>
      </c>
      <c r="L2433" s="8">
        <f t="shared" si="1122"/>
        <v>1.00135248</v>
      </c>
      <c r="M2433" s="110">
        <f t="shared" si="1136"/>
        <v>1.0023680500000001</v>
      </c>
      <c r="N2433" s="110">
        <f t="shared" si="1131"/>
        <v>1.4814341414833581</v>
      </c>
      <c r="O2433" s="103">
        <f t="shared" si="1135"/>
        <v>1.48343775</v>
      </c>
      <c r="P2433" s="103">
        <f t="shared" si="1115"/>
        <v>11.25609058</v>
      </c>
      <c r="Q2433" s="11">
        <f t="shared" si="1130"/>
        <v>0</v>
      </c>
      <c r="R2433" s="7">
        <f t="shared" si="1123"/>
        <v>0</v>
      </c>
      <c r="S2433" s="8">
        <f t="shared" si="1116"/>
        <v>0</v>
      </c>
      <c r="T2433" s="113">
        <f t="shared" si="1124"/>
        <v>0.1047</v>
      </c>
      <c r="U2433" s="111">
        <f t="shared" si="1132"/>
        <v>12</v>
      </c>
      <c r="V2433" s="111">
        <v>252</v>
      </c>
      <c r="W2433" s="110">
        <f t="shared" si="1117"/>
        <v>1.004752869</v>
      </c>
      <c r="X2433" s="103">
        <f t="shared" si="1118"/>
        <v>5.349872E-2</v>
      </c>
      <c r="Y2433" s="8">
        <f t="shared" si="1125"/>
        <v>0</v>
      </c>
      <c r="Z2433" s="114" t="str">
        <f t="shared" si="1128"/>
        <v>A+J=</v>
      </c>
      <c r="AA2433" s="108">
        <f t="shared" si="1129"/>
        <v>46713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>
        <f t="shared" si="1119"/>
        <v>46699</v>
      </c>
      <c r="B2434" s="103">
        <f t="shared" si="1112"/>
        <v>11.309589300000001</v>
      </c>
      <c r="C2434" s="103">
        <f t="shared" si="1126"/>
        <v>7.5878415400000003</v>
      </c>
      <c r="D2434" s="104">
        <f t="shared" si="1120"/>
        <v>1209.432</v>
      </c>
      <c r="E2434" s="105">
        <f t="shared" si="1133"/>
        <v>1212.296</v>
      </c>
      <c r="F2434" s="106">
        <f t="shared" si="1134"/>
        <v>46650</v>
      </c>
      <c r="G2434" s="107">
        <f t="shared" si="1113"/>
        <v>2.3680537640811128E-3</v>
      </c>
      <c r="H2434" s="108">
        <f t="shared" si="1127"/>
        <v>46713</v>
      </c>
      <c r="I2434" s="108">
        <f t="shared" si="1114"/>
        <v>46713</v>
      </c>
      <c r="J2434" s="109">
        <f t="shared" si="1121"/>
        <v>21</v>
      </c>
      <c r="K2434" s="109">
        <f t="shared" si="1137"/>
        <v>12</v>
      </c>
      <c r="L2434" s="8">
        <f t="shared" si="1122"/>
        <v>1.00135248</v>
      </c>
      <c r="M2434" s="110">
        <f t="shared" si="1136"/>
        <v>1.0023680500000001</v>
      </c>
      <c r="N2434" s="110">
        <f t="shared" si="1131"/>
        <v>1.4814341414833581</v>
      </c>
      <c r="O2434" s="103">
        <f t="shared" si="1135"/>
        <v>1.48343775</v>
      </c>
      <c r="P2434" s="103">
        <f t="shared" si="1115"/>
        <v>11.25609058</v>
      </c>
      <c r="Q2434" s="11">
        <f t="shared" si="1130"/>
        <v>0</v>
      </c>
      <c r="R2434" s="7">
        <f t="shared" si="1123"/>
        <v>0</v>
      </c>
      <c r="S2434" s="8">
        <f t="shared" si="1116"/>
        <v>0</v>
      </c>
      <c r="T2434" s="113">
        <f t="shared" si="1124"/>
        <v>0.1047</v>
      </c>
      <c r="U2434" s="111">
        <f t="shared" si="1132"/>
        <v>12</v>
      </c>
      <c r="V2434" s="111">
        <v>252</v>
      </c>
      <c r="W2434" s="110">
        <f t="shared" si="1117"/>
        <v>1.004752869</v>
      </c>
      <c r="X2434" s="103">
        <f t="shared" si="1118"/>
        <v>5.349872E-2</v>
      </c>
      <c r="Y2434" s="8">
        <f t="shared" si="1125"/>
        <v>0</v>
      </c>
      <c r="Z2434" s="114" t="str">
        <f t="shared" si="1128"/>
        <v>A+J=</v>
      </c>
      <c r="AA2434" s="108">
        <f t="shared" si="1129"/>
        <v>46713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>
        <f t="shared" si="1119"/>
        <v>46700</v>
      </c>
      <c r="B2435" s="103">
        <f t="shared" si="1112"/>
        <v>11.315333369999999</v>
      </c>
      <c r="C2435" s="103">
        <f t="shared" si="1126"/>
        <v>7.5878415400000003</v>
      </c>
      <c r="D2435" s="104">
        <f t="shared" si="1120"/>
        <v>1209.432</v>
      </c>
      <c r="E2435" s="105">
        <f t="shared" si="1133"/>
        <v>1212.296</v>
      </c>
      <c r="F2435" s="106">
        <f t="shared" si="1134"/>
        <v>46650</v>
      </c>
      <c r="G2435" s="107">
        <f t="shared" si="1113"/>
        <v>2.3680537640811128E-3</v>
      </c>
      <c r="H2435" s="108">
        <f t="shared" si="1127"/>
        <v>46713</v>
      </c>
      <c r="I2435" s="108">
        <f t="shared" si="1114"/>
        <v>46713</v>
      </c>
      <c r="J2435" s="109">
        <f t="shared" si="1121"/>
        <v>21</v>
      </c>
      <c r="K2435" s="109">
        <f t="shared" si="1137"/>
        <v>13</v>
      </c>
      <c r="L2435" s="8">
        <f t="shared" si="1122"/>
        <v>1.00146527</v>
      </c>
      <c r="M2435" s="110">
        <f t="shared" si="1136"/>
        <v>1.0023680500000001</v>
      </c>
      <c r="N2435" s="110">
        <f t="shared" si="1131"/>
        <v>1.4814341414833581</v>
      </c>
      <c r="O2435" s="103">
        <f t="shared" si="1135"/>
        <v>1.4836048399999999</v>
      </c>
      <c r="P2435" s="103">
        <f t="shared" si="1115"/>
        <v>11.25735843</v>
      </c>
      <c r="Q2435" s="11">
        <f t="shared" si="1130"/>
        <v>0</v>
      </c>
      <c r="R2435" s="7">
        <f t="shared" si="1123"/>
        <v>0</v>
      </c>
      <c r="S2435" s="8">
        <f t="shared" si="1116"/>
        <v>0</v>
      </c>
      <c r="T2435" s="113">
        <f t="shared" si="1124"/>
        <v>0.1047</v>
      </c>
      <c r="U2435" s="111">
        <f t="shared" si="1132"/>
        <v>13</v>
      </c>
      <c r="V2435" s="111">
        <v>252</v>
      </c>
      <c r="W2435" s="110">
        <f t="shared" si="1117"/>
        <v>1.00514996</v>
      </c>
      <c r="X2435" s="103">
        <f t="shared" si="1118"/>
        <v>5.7974940000000003E-2</v>
      </c>
      <c r="Y2435" s="8">
        <f t="shared" si="1125"/>
        <v>0</v>
      </c>
      <c r="Z2435" s="114" t="str">
        <f t="shared" si="1128"/>
        <v>A+J=</v>
      </c>
      <c r="AA2435" s="108">
        <f t="shared" si="1129"/>
        <v>46713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>
        <f t="shared" si="1119"/>
        <v>46701</v>
      </c>
      <c r="B2436" s="103">
        <f t="shared" si="1112"/>
        <v>11.321080439999999</v>
      </c>
      <c r="C2436" s="103">
        <f t="shared" si="1126"/>
        <v>7.5878415400000003</v>
      </c>
      <c r="D2436" s="104">
        <f t="shared" si="1120"/>
        <v>1209.432</v>
      </c>
      <c r="E2436" s="105">
        <f t="shared" si="1133"/>
        <v>1212.296</v>
      </c>
      <c r="F2436" s="106">
        <f t="shared" si="1134"/>
        <v>46650</v>
      </c>
      <c r="G2436" s="107">
        <f t="shared" si="1113"/>
        <v>2.3680537640811128E-3</v>
      </c>
      <c r="H2436" s="108">
        <f t="shared" si="1127"/>
        <v>46713</v>
      </c>
      <c r="I2436" s="108">
        <f t="shared" si="1114"/>
        <v>46713</v>
      </c>
      <c r="J2436" s="109">
        <f t="shared" si="1121"/>
        <v>21</v>
      </c>
      <c r="K2436" s="109">
        <f t="shared" si="1137"/>
        <v>14</v>
      </c>
      <c r="L2436" s="8">
        <f t="shared" si="1122"/>
        <v>1.00157808</v>
      </c>
      <c r="M2436" s="110">
        <f t="shared" si="1136"/>
        <v>1.0023680500000001</v>
      </c>
      <c r="N2436" s="110">
        <f t="shared" si="1131"/>
        <v>1.4814341414833581</v>
      </c>
      <c r="O2436" s="103">
        <f t="shared" si="1135"/>
        <v>1.4837719599999999</v>
      </c>
      <c r="P2436" s="103">
        <f t="shared" si="1115"/>
        <v>11.258626509999999</v>
      </c>
      <c r="Q2436" s="11">
        <f t="shared" si="1130"/>
        <v>0</v>
      </c>
      <c r="R2436" s="7">
        <f t="shared" si="1123"/>
        <v>0</v>
      </c>
      <c r="S2436" s="8">
        <f t="shared" si="1116"/>
        <v>0</v>
      </c>
      <c r="T2436" s="113">
        <f t="shared" si="1124"/>
        <v>0.1047</v>
      </c>
      <c r="U2436" s="111">
        <f t="shared" si="1132"/>
        <v>14</v>
      </c>
      <c r="V2436" s="111">
        <v>252</v>
      </c>
      <c r="W2436" s="110">
        <f t="shared" si="1117"/>
        <v>1.005547207</v>
      </c>
      <c r="X2436" s="103">
        <f t="shared" si="1118"/>
        <v>6.2453929999999998E-2</v>
      </c>
      <c r="Y2436" s="8">
        <f t="shared" si="1125"/>
        <v>0</v>
      </c>
      <c r="Z2436" s="114" t="str">
        <f t="shared" si="1128"/>
        <v>A+J=</v>
      </c>
      <c r="AA2436" s="108">
        <f t="shared" si="1129"/>
        <v>46713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>
        <f t="shared" si="1119"/>
        <v>46702</v>
      </c>
      <c r="B2437" s="103">
        <f t="shared" si="1112"/>
        <v>11.32683029</v>
      </c>
      <c r="C2437" s="103">
        <f t="shared" si="1126"/>
        <v>7.5878415400000003</v>
      </c>
      <c r="D2437" s="104">
        <f t="shared" si="1120"/>
        <v>1209.432</v>
      </c>
      <c r="E2437" s="105">
        <f t="shared" si="1133"/>
        <v>1212.296</v>
      </c>
      <c r="F2437" s="106">
        <f t="shared" si="1134"/>
        <v>46650</v>
      </c>
      <c r="G2437" s="107">
        <f t="shared" si="1113"/>
        <v>2.3680537640811128E-3</v>
      </c>
      <c r="H2437" s="108">
        <f t="shared" si="1127"/>
        <v>46713</v>
      </c>
      <c r="I2437" s="108">
        <f t="shared" si="1114"/>
        <v>46713</v>
      </c>
      <c r="J2437" s="109">
        <f t="shared" si="1121"/>
        <v>21</v>
      </c>
      <c r="K2437" s="109">
        <f t="shared" si="1137"/>
        <v>15</v>
      </c>
      <c r="L2437" s="8">
        <f t="shared" si="1122"/>
        <v>1.0016908899999999</v>
      </c>
      <c r="M2437" s="110">
        <f t="shared" si="1136"/>
        <v>1.0023680500000001</v>
      </c>
      <c r="N2437" s="110">
        <f t="shared" si="1131"/>
        <v>1.4814341414833581</v>
      </c>
      <c r="O2437" s="103">
        <f t="shared" si="1135"/>
        <v>1.4839390800000001</v>
      </c>
      <c r="P2437" s="103">
        <f t="shared" si="1115"/>
        <v>11.25989459</v>
      </c>
      <c r="Q2437" s="11">
        <f t="shared" si="1130"/>
        <v>0</v>
      </c>
      <c r="R2437" s="7">
        <f t="shared" si="1123"/>
        <v>0</v>
      </c>
      <c r="S2437" s="8">
        <f t="shared" si="1116"/>
        <v>0</v>
      </c>
      <c r="T2437" s="113">
        <f t="shared" si="1124"/>
        <v>0.1047</v>
      </c>
      <c r="U2437" s="111">
        <f t="shared" si="1132"/>
        <v>15</v>
      </c>
      <c r="V2437" s="111">
        <v>252</v>
      </c>
      <c r="W2437" s="110">
        <f t="shared" si="1117"/>
        <v>1.005944612</v>
      </c>
      <c r="X2437" s="103">
        <f t="shared" si="1118"/>
        <v>6.6935700000000001E-2</v>
      </c>
      <c r="Y2437" s="8">
        <f t="shared" si="1125"/>
        <v>0</v>
      </c>
      <c r="Z2437" s="114" t="str">
        <f t="shared" si="1128"/>
        <v>A+J=</v>
      </c>
      <c r="AA2437" s="108">
        <f t="shared" si="1129"/>
        <v>46713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>
        <f t="shared" si="1119"/>
        <v>46703</v>
      </c>
      <c r="B2438" s="103">
        <f t="shared" si="1112"/>
        <v>11.332583140000001</v>
      </c>
      <c r="C2438" s="103">
        <f t="shared" si="1126"/>
        <v>7.5878415400000003</v>
      </c>
      <c r="D2438" s="104">
        <f t="shared" si="1120"/>
        <v>1209.432</v>
      </c>
      <c r="E2438" s="105">
        <f t="shared" si="1133"/>
        <v>1212.296</v>
      </c>
      <c r="F2438" s="106">
        <f t="shared" si="1134"/>
        <v>46650</v>
      </c>
      <c r="G2438" s="107">
        <f t="shared" si="1113"/>
        <v>2.3680537640811128E-3</v>
      </c>
      <c r="H2438" s="108">
        <f t="shared" si="1127"/>
        <v>46713</v>
      </c>
      <c r="I2438" s="108">
        <f t="shared" si="1114"/>
        <v>46713</v>
      </c>
      <c r="J2438" s="109">
        <f t="shared" si="1121"/>
        <v>21</v>
      </c>
      <c r="K2438" s="109">
        <f t="shared" si="1137"/>
        <v>16</v>
      </c>
      <c r="L2438" s="8">
        <f t="shared" si="1122"/>
        <v>1.0018037200000001</v>
      </c>
      <c r="M2438" s="110">
        <f t="shared" si="1136"/>
        <v>1.0023680500000001</v>
      </c>
      <c r="N2438" s="110">
        <f t="shared" si="1131"/>
        <v>1.4814341414833581</v>
      </c>
      <c r="O2438" s="103">
        <f t="shared" si="1135"/>
        <v>1.4841062300000001</v>
      </c>
      <c r="P2438" s="103">
        <f t="shared" si="1115"/>
        <v>11.2611629</v>
      </c>
      <c r="Q2438" s="11">
        <f t="shared" si="1130"/>
        <v>0</v>
      </c>
      <c r="R2438" s="7">
        <f t="shared" si="1123"/>
        <v>0</v>
      </c>
      <c r="S2438" s="8">
        <f t="shared" si="1116"/>
        <v>0</v>
      </c>
      <c r="T2438" s="113">
        <f t="shared" si="1124"/>
        <v>0.1047</v>
      </c>
      <c r="U2438" s="111">
        <f t="shared" si="1132"/>
        <v>16</v>
      </c>
      <c r="V2438" s="111">
        <v>252</v>
      </c>
      <c r="W2438" s="110">
        <f t="shared" si="1117"/>
        <v>1.006342173</v>
      </c>
      <c r="X2438" s="103">
        <f t="shared" si="1118"/>
        <v>7.1420239999999996E-2</v>
      </c>
      <c r="Y2438" s="8">
        <f t="shared" si="1125"/>
        <v>0</v>
      </c>
      <c r="Z2438" s="114" t="str">
        <f t="shared" si="1128"/>
        <v>A+J=</v>
      </c>
      <c r="AA2438" s="108">
        <f t="shared" si="1129"/>
        <v>46713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>
        <f t="shared" si="1119"/>
        <v>46704</v>
      </c>
      <c r="B2439" s="103">
        <f t="shared" si="1112"/>
        <v>11.33833885</v>
      </c>
      <c r="C2439" s="103">
        <f t="shared" si="1126"/>
        <v>7.5878415400000003</v>
      </c>
      <c r="D2439" s="104">
        <f t="shared" si="1120"/>
        <v>1209.432</v>
      </c>
      <c r="E2439" s="105">
        <f t="shared" si="1133"/>
        <v>1212.296</v>
      </c>
      <c r="F2439" s="106">
        <f t="shared" si="1134"/>
        <v>46650</v>
      </c>
      <c r="G2439" s="107">
        <f t="shared" si="1113"/>
        <v>2.3680537640811128E-3</v>
      </c>
      <c r="H2439" s="108">
        <f t="shared" si="1127"/>
        <v>46713</v>
      </c>
      <c r="I2439" s="108">
        <f t="shared" si="1114"/>
        <v>46713</v>
      </c>
      <c r="J2439" s="109">
        <f t="shared" si="1121"/>
        <v>21</v>
      </c>
      <c r="K2439" s="109">
        <f t="shared" si="1137"/>
        <v>17</v>
      </c>
      <c r="L2439" s="8">
        <f t="shared" si="1122"/>
        <v>1.00191656</v>
      </c>
      <c r="M2439" s="110">
        <f t="shared" si="1136"/>
        <v>1.0023680500000001</v>
      </c>
      <c r="N2439" s="110">
        <f t="shared" si="1131"/>
        <v>1.4814341414833581</v>
      </c>
      <c r="O2439" s="103">
        <f t="shared" si="1135"/>
        <v>1.48427339</v>
      </c>
      <c r="P2439" s="103">
        <f t="shared" si="1115"/>
        <v>11.262431279999999</v>
      </c>
      <c r="Q2439" s="11">
        <f t="shared" si="1130"/>
        <v>0</v>
      </c>
      <c r="R2439" s="7">
        <f t="shared" si="1123"/>
        <v>0</v>
      </c>
      <c r="S2439" s="8">
        <f t="shared" si="1116"/>
        <v>0</v>
      </c>
      <c r="T2439" s="113">
        <f t="shared" si="1124"/>
        <v>0.1047</v>
      </c>
      <c r="U2439" s="111">
        <f t="shared" si="1132"/>
        <v>17</v>
      </c>
      <c r="V2439" s="111">
        <v>252</v>
      </c>
      <c r="W2439" s="110">
        <f t="shared" si="1117"/>
        <v>1.0067398919999999</v>
      </c>
      <c r="X2439" s="103">
        <f t="shared" si="1118"/>
        <v>7.5907569999999994E-2</v>
      </c>
      <c r="Y2439" s="8">
        <f t="shared" si="1125"/>
        <v>0</v>
      </c>
      <c r="Z2439" s="114" t="str">
        <f t="shared" si="1128"/>
        <v>A+J=</v>
      </c>
      <c r="AA2439" s="108">
        <f t="shared" si="1129"/>
        <v>46713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>
        <f t="shared" si="1119"/>
        <v>46705</v>
      </c>
      <c r="B2440" s="103">
        <f t="shared" si="1112"/>
        <v>11.33833885</v>
      </c>
      <c r="C2440" s="103">
        <f t="shared" si="1126"/>
        <v>7.5878415400000003</v>
      </c>
      <c r="D2440" s="104">
        <f t="shared" si="1120"/>
        <v>1209.432</v>
      </c>
      <c r="E2440" s="105">
        <f t="shared" si="1133"/>
        <v>1212.296</v>
      </c>
      <c r="F2440" s="106">
        <f t="shared" si="1134"/>
        <v>46650</v>
      </c>
      <c r="G2440" s="107">
        <f t="shared" si="1113"/>
        <v>2.3680537640811128E-3</v>
      </c>
      <c r="H2440" s="108">
        <f t="shared" si="1127"/>
        <v>46713</v>
      </c>
      <c r="I2440" s="108">
        <f t="shared" si="1114"/>
        <v>46713</v>
      </c>
      <c r="J2440" s="109">
        <f t="shared" si="1121"/>
        <v>21</v>
      </c>
      <c r="K2440" s="109">
        <f t="shared" si="1137"/>
        <v>17</v>
      </c>
      <c r="L2440" s="8">
        <f t="shared" si="1122"/>
        <v>1.00191656</v>
      </c>
      <c r="M2440" s="110">
        <f t="shared" si="1136"/>
        <v>1.0023680500000001</v>
      </c>
      <c r="N2440" s="110">
        <f t="shared" si="1131"/>
        <v>1.4814341414833581</v>
      </c>
      <c r="O2440" s="103">
        <f t="shared" si="1135"/>
        <v>1.48427339</v>
      </c>
      <c r="P2440" s="103">
        <f t="shared" si="1115"/>
        <v>11.262431279999999</v>
      </c>
      <c r="Q2440" s="11">
        <f t="shared" si="1130"/>
        <v>0</v>
      </c>
      <c r="R2440" s="7">
        <f t="shared" si="1123"/>
        <v>0</v>
      </c>
      <c r="S2440" s="8">
        <f t="shared" si="1116"/>
        <v>0</v>
      </c>
      <c r="T2440" s="113">
        <f t="shared" si="1124"/>
        <v>0.1047</v>
      </c>
      <c r="U2440" s="111">
        <f t="shared" si="1132"/>
        <v>17</v>
      </c>
      <c r="V2440" s="111">
        <v>252</v>
      </c>
      <c r="W2440" s="110">
        <f t="shared" si="1117"/>
        <v>1.0067398919999999</v>
      </c>
      <c r="X2440" s="103">
        <f t="shared" si="1118"/>
        <v>7.5907569999999994E-2</v>
      </c>
      <c r="Y2440" s="8">
        <f t="shared" si="1125"/>
        <v>0</v>
      </c>
      <c r="Z2440" s="114" t="str">
        <f t="shared" si="1128"/>
        <v>A+J=</v>
      </c>
      <c r="AA2440" s="108">
        <f t="shared" si="1129"/>
        <v>46713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>
        <f t="shared" si="1119"/>
        <v>46706</v>
      </c>
      <c r="B2441" s="103">
        <f t="shared" si="1112"/>
        <v>11.33833885</v>
      </c>
      <c r="C2441" s="103">
        <f t="shared" si="1126"/>
        <v>7.5878415400000003</v>
      </c>
      <c r="D2441" s="104">
        <f t="shared" si="1120"/>
        <v>1209.432</v>
      </c>
      <c r="E2441" s="105">
        <f t="shared" si="1133"/>
        <v>1212.296</v>
      </c>
      <c r="F2441" s="106">
        <f t="shared" si="1134"/>
        <v>46650</v>
      </c>
      <c r="G2441" s="107">
        <f t="shared" si="1113"/>
        <v>2.3680537640811128E-3</v>
      </c>
      <c r="H2441" s="108">
        <f t="shared" si="1127"/>
        <v>46713</v>
      </c>
      <c r="I2441" s="108">
        <f t="shared" si="1114"/>
        <v>46713</v>
      </c>
      <c r="J2441" s="109">
        <f t="shared" si="1121"/>
        <v>21</v>
      </c>
      <c r="K2441" s="109">
        <f t="shared" si="1137"/>
        <v>17</v>
      </c>
      <c r="L2441" s="8">
        <f t="shared" si="1122"/>
        <v>1.00191656</v>
      </c>
      <c r="M2441" s="110">
        <f t="shared" si="1136"/>
        <v>1.0023680500000001</v>
      </c>
      <c r="N2441" s="110">
        <f t="shared" si="1131"/>
        <v>1.4814341414833581</v>
      </c>
      <c r="O2441" s="103">
        <f t="shared" si="1135"/>
        <v>1.48427339</v>
      </c>
      <c r="P2441" s="103">
        <f t="shared" si="1115"/>
        <v>11.262431279999999</v>
      </c>
      <c r="Q2441" s="11">
        <f t="shared" si="1130"/>
        <v>0</v>
      </c>
      <c r="R2441" s="7">
        <f t="shared" si="1123"/>
        <v>0</v>
      </c>
      <c r="S2441" s="8">
        <f t="shared" si="1116"/>
        <v>0</v>
      </c>
      <c r="T2441" s="113">
        <f t="shared" si="1124"/>
        <v>0.1047</v>
      </c>
      <c r="U2441" s="111">
        <f t="shared" si="1132"/>
        <v>17</v>
      </c>
      <c r="V2441" s="111">
        <v>252</v>
      </c>
      <c r="W2441" s="110">
        <f t="shared" si="1117"/>
        <v>1.0067398919999999</v>
      </c>
      <c r="X2441" s="103">
        <f t="shared" si="1118"/>
        <v>7.5907569999999994E-2</v>
      </c>
      <c r="Y2441" s="8">
        <f t="shared" si="1125"/>
        <v>0</v>
      </c>
      <c r="Z2441" s="114" t="str">
        <f t="shared" si="1128"/>
        <v>A+J=</v>
      </c>
      <c r="AA2441" s="108">
        <f t="shared" si="1129"/>
        <v>46713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>
        <f t="shared" si="1119"/>
        <v>46707</v>
      </c>
      <c r="B2442" s="103">
        <f t="shared" ref="B2442:B2476" si="1138">(P2442+X2442)</f>
        <v>11.33833885</v>
      </c>
      <c r="C2442" s="103">
        <f t="shared" si="1126"/>
        <v>7.5878415400000003</v>
      </c>
      <c r="D2442" s="104">
        <f t="shared" si="1120"/>
        <v>1209.432</v>
      </c>
      <c r="E2442" s="105">
        <f t="shared" si="1133"/>
        <v>1212.296</v>
      </c>
      <c r="F2442" s="106">
        <f t="shared" si="1134"/>
        <v>46650</v>
      </c>
      <c r="G2442" s="107">
        <f t="shared" ref="G2442:G2476" si="1139">(E2442/D2442)-1</f>
        <v>2.3680537640811128E-3</v>
      </c>
      <c r="H2442" s="108">
        <f t="shared" si="1127"/>
        <v>46713</v>
      </c>
      <c r="I2442" s="108">
        <f t="shared" ref="I2442:I2476" si="1140">IF(A2442&gt;I2441,H2442,I2441)</f>
        <v>46713</v>
      </c>
      <c r="J2442" s="109">
        <f t="shared" si="1121"/>
        <v>21</v>
      </c>
      <c r="K2442" s="109">
        <f t="shared" si="1137"/>
        <v>17</v>
      </c>
      <c r="L2442" s="8">
        <f t="shared" si="1122"/>
        <v>1.00191656</v>
      </c>
      <c r="M2442" s="110">
        <f t="shared" si="1136"/>
        <v>1.0023680500000001</v>
      </c>
      <c r="N2442" s="110">
        <f t="shared" si="1131"/>
        <v>1.4814341414833581</v>
      </c>
      <c r="O2442" s="103">
        <f t="shared" si="1135"/>
        <v>1.48427339</v>
      </c>
      <c r="P2442" s="103">
        <f t="shared" ref="P2442:P2476" si="1141">TRUNC(C2442*O2442,8)</f>
        <v>11.262431279999999</v>
      </c>
      <c r="Q2442" s="11">
        <f t="shared" si="1130"/>
        <v>0</v>
      </c>
      <c r="R2442" s="7">
        <f t="shared" si="1123"/>
        <v>0</v>
      </c>
      <c r="S2442" s="8">
        <f t="shared" ref="S2442:S2476" si="1142">IF(R2442&gt;0,TRUNC(R2442*P2442,8),0)</f>
        <v>0</v>
      </c>
      <c r="T2442" s="113">
        <f t="shared" si="1124"/>
        <v>0.1047</v>
      </c>
      <c r="U2442" s="111">
        <f t="shared" si="1132"/>
        <v>17</v>
      </c>
      <c r="V2442" s="111">
        <v>252</v>
      </c>
      <c r="W2442" s="110">
        <f t="shared" ref="W2442:W2476" si="1143">ROUND((1+T2442)^TRUNC((U2442/V2442),9),9)</f>
        <v>1.0067398919999999</v>
      </c>
      <c r="X2442" s="103">
        <f t="shared" ref="X2442:X2476" si="1144">TRUNC((P2442*(W2442-1)),8)</f>
        <v>7.5907569999999994E-2</v>
      </c>
      <c r="Y2442" s="8">
        <f t="shared" si="1125"/>
        <v>0</v>
      </c>
      <c r="Z2442" s="114" t="str">
        <f t="shared" si="1128"/>
        <v>A+J=</v>
      </c>
      <c r="AA2442" s="108">
        <f t="shared" si="1129"/>
        <v>46713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>
        <f t="shared" ref="A2443:A2477" si="1145">(A2442+1)</f>
        <v>46708</v>
      </c>
      <c r="B2443" s="103">
        <f t="shared" si="1138"/>
        <v>11.344097489999999</v>
      </c>
      <c r="C2443" s="103">
        <f t="shared" si="1126"/>
        <v>7.5878415400000003</v>
      </c>
      <c r="D2443" s="104">
        <f t="shared" ref="D2443:D2476" si="1146">IF(E2443=E2442,D2442,E2442)</f>
        <v>1209.432</v>
      </c>
      <c r="E2443" s="105">
        <f t="shared" si="1133"/>
        <v>1212.296</v>
      </c>
      <c r="F2443" s="106">
        <f t="shared" si="1134"/>
        <v>46650</v>
      </c>
      <c r="G2443" s="107">
        <f t="shared" si="1139"/>
        <v>2.3680537640811128E-3</v>
      </c>
      <c r="H2443" s="108">
        <f t="shared" si="1127"/>
        <v>46713</v>
      </c>
      <c r="I2443" s="108">
        <f t="shared" si="1140"/>
        <v>46713</v>
      </c>
      <c r="J2443" s="109">
        <f t="shared" ref="J2443:J2476" si="1147">IF(I2443=I2442,J2442,NETWORKDAYS(I2442,I2443,$AD$171:$AD$502)-1)</f>
        <v>21</v>
      </c>
      <c r="K2443" s="109">
        <f t="shared" si="1137"/>
        <v>18</v>
      </c>
      <c r="L2443" s="8">
        <f t="shared" ref="L2443:L2476" si="1148">IF(E2443&lt;D2443,1,TRUNC((E2443/D2443)^TRUNC((K2443/J2443),9),8))</f>
        <v>1.00202941</v>
      </c>
      <c r="M2443" s="110">
        <f t="shared" si="1136"/>
        <v>1.0023680500000001</v>
      </c>
      <c r="N2443" s="110">
        <f t="shared" si="1131"/>
        <v>1.4814341414833581</v>
      </c>
      <c r="O2443" s="103">
        <f t="shared" si="1135"/>
        <v>1.4844405700000001</v>
      </c>
      <c r="P2443" s="103">
        <f t="shared" si="1141"/>
        <v>11.263699819999999</v>
      </c>
      <c r="Q2443" s="11">
        <f t="shared" si="1130"/>
        <v>0</v>
      </c>
      <c r="R2443" s="7">
        <f t="shared" ref="R2443:R2476" si="1149">IF(Q2443&gt;0,VLOOKUP($A2443,$AD$10:$AI$165,6),0)</f>
        <v>0</v>
      </c>
      <c r="S2443" s="8">
        <f t="shared" si="1142"/>
        <v>0</v>
      </c>
      <c r="T2443" s="113">
        <f t="shared" ref="T2443:T2476" si="1150">(T2442)</f>
        <v>0.1047</v>
      </c>
      <c r="U2443" s="111">
        <f t="shared" si="1132"/>
        <v>18</v>
      </c>
      <c r="V2443" s="111">
        <v>252</v>
      </c>
      <c r="W2443" s="110">
        <f t="shared" si="1143"/>
        <v>1.007137768</v>
      </c>
      <c r="X2443" s="103">
        <f t="shared" si="1144"/>
        <v>8.0397670000000004E-2</v>
      </c>
      <c r="Y2443" s="8">
        <f t="shared" ref="Y2443:Y2476" si="1151">IF(Z2443="INCORPJ=",0,IF(Q2443&gt;0,S2443+X2443,0))</f>
        <v>0</v>
      </c>
      <c r="Z2443" s="114" t="str">
        <f t="shared" si="1128"/>
        <v>A+J=</v>
      </c>
      <c r="AA2443" s="108">
        <f t="shared" si="1129"/>
        <v>46713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>
        <f t="shared" si="1145"/>
        <v>46709</v>
      </c>
      <c r="B2444" s="103">
        <f t="shared" si="1138"/>
        <v>11.34985914</v>
      </c>
      <c r="C2444" s="103">
        <f t="shared" ref="C2444:C2477" si="1152">TRUNC(IF(Q2443&gt;0,VLOOKUP(A2443,$AD$12:$AE$165,2),C2443),8)</f>
        <v>7.5878415400000003</v>
      </c>
      <c r="D2444" s="104">
        <f t="shared" si="1146"/>
        <v>1209.432</v>
      </c>
      <c r="E2444" s="105">
        <f t="shared" si="1133"/>
        <v>1212.296</v>
      </c>
      <c r="F2444" s="106">
        <f t="shared" si="1134"/>
        <v>46650</v>
      </c>
      <c r="G2444" s="107">
        <f t="shared" si="1139"/>
        <v>2.3680537640811128E-3</v>
      </c>
      <c r="H2444" s="108">
        <f t="shared" ref="H2444:H2476" si="1153">IF(DAY(A2444)=H$9,VLOOKUP(A2444,AH$118:AN$450,4),H2443)</f>
        <v>46713</v>
      </c>
      <c r="I2444" s="108">
        <f t="shared" si="1140"/>
        <v>46713</v>
      </c>
      <c r="J2444" s="109">
        <f t="shared" si="1147"/>
        <v>21</v>
      </c>
      <c r="K2444" s="109">
        <f t="shared" si="1137"/>
        <v>19</v>
      </c>
      <c r="L2444" s="8">
        <f t="shared" si="1148"/>
        <v>1.0021422799999999</v>
      </c>
      <c r="M2444" s="110">
        <f t="shared" si="1136"/>
        <v>1.0023680500000001</v>
      </c>
      <c r="N2444" s="110">
        <f t="shared" si="1131"/>
        <v>1.4814341414833581</v>
      </c>
      <c r="O2444" s="103">
        <f t="shared" si="1135"/>
        <v>1.4846077799999999</v>
      </c>
      <c r="P2444" s="103">
        <f t="shared" si="1141"/>
        <v>11.26496858</v>
      </c>
      <c r="Q2444" s="11">
        <f t="shared" si="1130"/>
        <v>0</v>
      </c>
      <c r="R2444" s="7">
        <f t="shared" si="1149"/>
        <v>0</v>
      </c>
      <c r="S2444" s="8">
        <f t="shared" si="1142"/>
        <v>0</v>
      </c>
      <c r="T2444" s="113">
        <f t="shared" si="1150"/>
        <v>0.1047</v>
      </c>
      <c r="U2444" s="111">
        <f t="shared" si="1132"/>
        <v>19</v>
      </c>
      <c r="V2444" s="111">
        <v>252</v>
      </c>
      <c r="W2444" s="110">
        <f t="shared" si="1143"/>
        <v>1.007535801</v>
      </c>
      <c r="X2444" s="103">
        <f t="shared" si="1144"/>
        <v>8.4890560000000004E-2</v>
      </c>
      <c r="Y2444" s="8">
        <f t="shared" si="1151"/>
        <v>0</v>
      </c>
      <c r="Z2444" s="114" t="str">
        <f t="shared" ref="Z2444:Z2476" si="1154">IF($Q2443&gt;0,VLOOKUP($A2443,$AD$10:$AM$165,9),Z2443)</f>
        <v>A+J=</v>
      </c>
      <c r="AA2444" s="108">
        <f t="shared" ref="AA2444:AA2476" si="1155">IF($Q2443&gt;0,VLOOKUP($A2443,$AD$10:$AM$165,10),AA2443)</f>
        <v>46713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>
        <f t="shared" si="1145"/>
        <v>46710</v>
      </c>
      <c r="B2445" s="103">
        <f t="shared" si="1138"/>
        <v>11.355623720000001</v>
      </c>
      <c r="C2445" s="103">
        <f t="shared" si="1152"/>
        <v>7.5878415400000003</v>
      </c>
      <c r="D2445" s="104">
        <f t="shared" si="1146"/>
        <v>1209.432</v>
      </c>
      <c r="E2445" s="105">
        <f t="shared" si="1133"/>
        <v>1212.296</v>
      </c>
      <c r="F2445" s="106">
        <f t="shared" si="1134"/>
        <v>46650</v>
      </c>
      <c r="G2445" s="107">
        <f t="shared" si="1139"/>
        <v>2.3680537640811128E-3</v>
      </c>
      <c r="H2445" s="108">
        <f t="shared" si="1153"/>
        <v>46713</v>
      </c>
      <c r="I2445" s="108">
        <f t="shared" si="1140"/>
        <v>46713</v>
      </c>
      <c r="J2445" s="109">
        <f t="shared" si="1147"/>
        <v>21</v>
      </c>
      <c r="K2445" s="109">
        <f t="shared" si="1137"/>
        <v>20</v>
      </c>
      <c r="L2445" s="8">
        <f t="shared" si="1148"/>
        <v>1.00225516</v>
      </c>
      <c r="M2445" s="110">
        <f t="shared" si="1136"/>
        <v>1.0023680500000001</v>
      </c>
      <c r="N2445" s="110">
        <f t="shared" si="1131"/>
        <v>1.4814341414833581</v>
      </c>
      <c r="O2445" s="103">
        <f t="shared" si="1135"/>
        <v>1.4847750099999999</v>
      </c>
      <c r="P2445" s="103">
        <f t="shared" si="1141"/>
        <v>11.26623749</v>
      </c>
      <c r="Q2445" s="11">
        <f t="shared" ref="Q2445:Q2476" si="1156">IF(VLOOKUP(A2445,AD$10:AK$165,8)=VLOOKUP(A2444,AD$10:AK$165,8),0,VLOOKUP(A2445,AD$10:AK$165,8))</f>
        <v>0</v>
      </c>
      <c r="R2445" s="7">
        <f t="shared" si="1149"/>
        <v>0</v>
      </c>
      <c r="S2445" s="8">
        <f t="shared" si="1142"/>
        <v>0</v>
      </c>
      <c r="T2445" s="113">
        <f t="shared" si="1150"/>
        <v>0.1047</v>
      </c>
      <c r="U2445" s="111">
        <f t="shared" si="1132"/>
        <v>20</v>
      </c>
      <c r="V2445" s="111">
        <v>252</v>
      </c>
      <c r="W2445" s="110">
        <f t="shared" si="1143"/>
        <v>1.0079339919999999</v>
      </c>
      <c r="X2445" s="103">
        <f t="shared" si="1144"/>
        <v>8.9386229999999997E-2</v>
      </c>
      <c r="Y2445" s="8">
        <f t="shared" si="1151"/>
        <v>0</v>
      </c>
      <c r="Z2445" s="114" t="str">
        <f t="shared" si="1154"/>
        <v>A+J=</v>
      </c>
      <c r="AA2445" s="108">
        <f t="shared" si="1155"/>
        <v>46713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>
        <f t="shared" si="1145"/>
        <v>46711</v>
      </c>
      <c r="B2446" s="103">
        <f t="shared" si="1138"/>
        <v>11.36139116</v>
      </c>
      <c r="C2446" s="103">
        <f t="shared" si="1152"/>
        <v>7.5878415400000003</v>
      </c>
      <c r="D2446" s="104">
        <f t="shared" si="1146"/>
        <v>1209.432</v>
      </c>
      <c r="E2446" s="105">
        <f t="shared" si="1133"/>
        <v>1212.296</v>
      </c>
      <c r="F2446" s="106">
        <f t="shared" si="1134"/>
        <v>46650</v>
      </c>
      <c r="G2446" s="107">
        <f t="shared" si="1139"/>
        <v>2.3680537640811128E-3</v>
      </c>
      <c r="H2446" s="108">
        <f t="shared" si="1153"/>
        <v>46741</v>
      </c>
      <c r="I2446" s="108">
        <f t="shared" si="1140"/>
        <v>46713</v>
      </c>
      <c r="J2446" s="109">
        <f t="shared" si="1147"/>
        <v>21</v>
      </c>
      <c r="K2446" s="109">
        <f t="shared" si="1137"/>
        <v>21</v>
      </c>
      <c r="L2446" s="8">
        <f t="shared" si="1148"/>
        <v>1.0023680500000001</v>
      </c>
      <c r="M2446" s="110">
        <f t="shared" si="1136"/>
        <v>1.0023680500000001</v>
      </c>
      <c r="N2446" s="110">
        <f t="shared" si="1131"/>
        <v>1.4814341414833581</v>
      </c>
      <c r="O2446" s="103">
        <f t="shared" si="1135"/>
        <v>1.48494225</v>
      </c>
      <c r="P2446" s="103">
        <f t="shared" si="1141"/>
        <v>11.26750648</v>
      </c>
      <c r="Q2446" s="11">
        <f t="shared" si="1156"/>
        <v>0</v>
      </c>
      <c r="R2446" s="7">
        <f t="shared" si="1149"/>
        <v>0</v>
      </c>
      <c r="S2446" s="8">
        <f t="shared" si="1142"/>
        <v>0</v>
      </c>
      <c r="T2446" s="113">
        <f t="shared" si="1150"/>
        <v>0.1047</v>
      </c>
      <c r="U2446" s="111">
        <f t="shared" si="1132"/>
        <v>21</v>
      </c>
      <c r="V2446" s="111">
        <v>252</v>
      </c>
      <c r="W2446" s="110">
        <f t="shared" si="1143"/>
        <v>1.0083323390000001</v>
      </c>
      <c r="X2446" s="103">
        <f t="shared" si="1144"/>
        <v>9.3884679999999998E-2</v>
      </c>
      <c r="Y2446" s="8">
        <f t="shared" si="1151"/>
        <v>0</v>
      </c>
      <c r="Z2446" s="114" t="str">
        <f t="shared" si="1154"/>
        <v>A+J=</v>
      </c>
      <c r="AA2446" s="108">
        <f t="shared" si="1155"/>
        <v>46713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>
        <f t="shared" si="1145"/>
        <v>46712</v>
      </c>
      <c r="B2447" s="103">
        <f t="shared" si="1138"/>
        <v>11.36139116</v>
      </c>
      <c r="C2447" s="103">
        <f t="shared" si="1152"/>
        <v>7.5878415400000003</v>
      </c>
      <c r="D2447" s="104">
        <f t="shared" si="1146"/>
        <v>1209.432</v>
      </c>
      <c r="E2447" s="105">
        <f t="shared" si="1133"/>
        <v>1212.296</v>
      </c>
      <c r="F2447" s="106">
        <f t="shared" si="1134"/>
        <v>46650</v>
      </c>
      <c r="G2447" s="107">
        <f t="shared" si="1139"/>
        <v>2.3680537640811128E-3</v>
      </c>
      <c r="H2447" s="108">
        <f t="shared" si="1153"/>
        <v>46741</v>
      </c>
      <c r="I2447" s="108">
        <f t="shared" si="1140"/>
        <v>46713</v>
      </c>
      <c r="J2447" s="109">
        <f t="shared" si="1147"/>
        <v>21</v>
      </c>
      <c r="K2447" s="109">
        <f t="shared" si="1137"/>
        <v>21</v>
      </c>
      <c r="L2447" s="8">
        <f t="shared" si="1148"/>
        <v>1.0023680500000001</v>
      </c>
      <c r="M2447" s="110">
        <f t="shared" si="1136"/>
        <v>1.0023680500000001</v>
      </c>
      <c r="N2447" s="110">
        <f t="shared" si="1131"/>
        <v>1.4814341414833581</v>
      </c>
      <c r="O2447" s="103">
        <f t="shared" si="1135"/>
        <v>1.48494225</v>
      </c>
      <c r="P2447" s="103">
        <f t="shared" si="1141"/>
        <v>11.26750648</v>
      </c>
      <c r="Q2447" s="11">
        <f t="shared" si="1156"/>
        <v>0</v>
      </c>
      <c r="R2447" s="7">
        <f t="shared" si="1149"/>
        <v>0</v>
      </c>
      <c r="S2447" s="8">
        <f t="shared" si="1142"/>
        <v>0</v>
      </c>
      <c r="T2447" s="113">
        <f t="shared" si="1150"/>
        <v>0.1047</v>
      </c>
      <c r="U2447" s="111">
        <f t="shared" si="1132"/>
        <v>21</v>
      </c>
      <c r="V2447" s="111">
        <v>252</v>
      </c>
      <c r="W2447" s="110">
        <f t="shared" si="1143"/>
        <v>1.0083323390000001</v>
      </c>
      <c r="X2447" s="103">
        <f t="shared" si="1144"/>
        <v>9.3884679999999998E-2</v>
      </c>
      <c r="Y2447" s="8">
        <f t="shared" si="1151"/>
        <v>0</v>
      </c>
      <c r="Z2447" s="114" t="str">
        <f t="shared" si="1154"/>
        <v>A+J=</v>
      </c>
      <c r="AA2447" s="108">
        <f t="shared" si="1155"/>
        <v>46713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>
        <f t="shared" si="1145"/>
        <v>46713</v>
      </c>
      <c r="B2448" s="103">
        <f t="shared" si="1138"/>
        <v>11.36139116</v>
      </c>
      <c r="C2448" s="103">
        <f t="shared" si="1152"/>
        <v>7.5878415400000003</v>
      </c>
      <c r="D2448" s="104">
        <f t="shared" si="1146"/>
        <v>1209.432</v>
      </c>
      <c r="E2448" s="105">
        <f t="shared" si="1133"/>
        <v>1212.296</v>
      </c>
      <c r="F2448" s="106">
        <f t="shared" si="1134"/>
        <v>46650</v>
      </c>
      <c r="G2448" s="107">
        <f t="shared" si="1139"/>
        <v>2.3680537640811128E-3</v>
      </c>
      <c r="H2448" s="108">
        <f t="shared" si="1153"/>
        <v>46741</v>
      </c>
      <c r="I2448" s="108">
        <f t="shared" si="1140"/>
        <v>46713</v>
      </c>
      <c r="J2448" s="109">
        <f t="shared" si="1147"/>
        <v>21</v>
      </c>
      <c r="K2448" s="109">
        <f t="shared" si="1137"/>
        <v>21</v>
      </c>
      <c r="L2448" s="8">
        <f t="shared" si="1148"/>
        <v>1.0023680500000001</v>
      </c>
      <c r="M2448" s="110">
        <f t="shared" si="1136"/>
        <v>1.0023680500000001</v>
      </c>
      <c r="N2448" s="110">
        <f t="shared" si="1131"/>
        <v>1.4814341414833581</v>
      </c>
      <c r="O2448" s="103">
        <f t="shared" si="1135"/>
        <v>1.48494225</v>
      </c>
      <c r="P2448" s="103">
        <f t="shared" si="1141"/>
        <v>11.26750648</v>
      </c>
      <c r="Q2448" s="11">
        <f t="shared" si="1156"/>
        <v>80</v>
      </c>
      <c r="R2448" s="7">
        <f t="shared" si="1149"/>
        <v>0.515324</v>
      </c>
      <c r="S2448" s="8">
        <f t="shared" si="1142"/>
        <v>5.8064165000000001</v>
      </c>
      <c r="T2448" s="113">
        <f t="shared" si="1150"/>
        <v>0.1047</v>
      </c>
      <c r="U2448" s="111">
        <f t="shared" si="1132"/>
        <v>21</v>
      </c>
      <c r="V2448" s="111">
        <v>252</v>
      </c>
      <c r="W2448" s="110">
        <f t="shared" si="1143"/>
        <v>1.0083323390000001</v>
      </c>
      <c r="X2448" s="103">
        <f t="shared" si="1144"/>
        <v>9.3884679999999998E-2</v>
      </c>
      <c r="Y2448" s="8">
        <f t="shared" si="1151"/>
        <v>5.9003011800000005</v>
      </c>
      <c r="Z2448" s="114" t="str">
        <f t="shared" si="1154"/>
        <v>A+J=</v>
      </c>
      <c r="AA2448" s="108">
        <f t="shared" si="1155"/>
        <v>46713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>
        <f t="shared" si="1145"/>
        <v>46714</v>
      </c>
      <c r="B2449" s="103">
        <f t="shared" si="1138"/>
        <v>5.4638943500000003</v>
      </c>
      <c r="C2449" s="103">
        <f t="shared" si="1152"/>
        <v>3.6776446900000002</v>
      </c>
      <c r="D2449" s="104">
        <f t="shared" si="1146"/>
        <v>1209.432</v>
      </c>
      <c r="E2449" s="105">
        <f t="shared" si="1133"/>
        <v>1212.296</v>
      </c>
      <c r="F2449" s="106">
        <f t="shared" si="1134"/>
        <v>46682</v>
      </c>
      <c r="G2449" s="107">
        <f t="shared" si="1139"/>
        <v>2.3680537640811128E-3</v>
      </c>
      <c r="H2449" s="108">
        <f t="shared" si="1153"/>
        <v>46741</v>
      </c>
      <c r="I2449" s="108">
        <f t="shared" si="1140"/>
        <v>46741</v>
      </c>
      <c r="J2449" s="109">
        <f t="shared" si="1147"/>
        <v>20</v>
      </c>
      <c r="K2449" s="109">
        <f t="shared" si="1137"/>
        <v>1</v>
      </c>
      <c r="L2449" s="8">
        <f t="shared" si="1148"/>
        <v>1.00011826</v>
      </c>
      <c r="M2449" s="110">
        <f t="shared" si="1136"/>
        <v>1.0023680500000001</v>
      </c>
      <c r="N2449" s="110">
        <f t="shared" si="1131"/>
        <v>1.4849422516020978</v>
      </c>
      <c r="O2449" s="103">
        <f t="shared" si="1135"/>
        <v>1.4851178599999999</v>
      </c>
      <c r="P2449" s="103">
        <f t="shared" si="1141"/>
        <v>5.4617358100000004</v>
      </c>
      <c r="Q2449" s="11">
        <f t="shared" si="1156"/>
        <v>0</v>
      </c>
      <c r="R2449" s="7">
        <f t="shared" si="1149"/>
        <v>0</v>
      </c>
      <c r="S2449" s="8">
        <f t="shared" si="1142"/>
        <v>0</v>
      </c>
      <c r="T2449" s="113">
        <f t="shared" si="1150"/>
        <v>0.1047</v>
      </c>
      <c r="U2449" s="111">
        <f t="shared" si="1132"/>
        <v>1</v>
      </c>
      <c r="V2449" s="111">
        <v>252</v>
      </c>
      <c r="W2449" s="110">
        <f t="shared" si="1143"/>
        <v>1.0003952119999999</v>
      </c>
      <c r="X2449" s="103">
        <f t="shared" si="1144"/>
        <v>2.15854E-3</v>
      </c>
      <c r="Y2449" s="8">
        <f t="shared" si="1151"/>
        <v>0</v>
      </c>
      <c r="Z2449" s="114" t="str">
        <f t="shared" si="1154"/>
        <v>A+J=</v>
      </c>
      <c r="AA2449" s="108">
        <f t="shared" si="1155"/>
        <v>46741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>
        <f t="shared" si="1145"/>
        <v>46715</v>
      </c>
      <c r="B2450" s="103">
        <f t="shared" si="1138"/>
        <v>5.4667002400000007</v>
      </c>
      <c r="C2450" s="103">
        <f t="shared" si="1152"/>
        <v>3.6776446900000002</v>
      </c>
      <c r="D2450" s="104">
        <f t="shared" si="1146"/>
        <v>1209.432</v>
      </c>
      <c r="E2450" s="105">
        <f t="shared" si="1133"/>
        <v>1212.296</v>
      </c>
      <c r="F2450" s="106">
        <f t="shared" si="1134"/>
        <v>46682</v>
      </c>
      <c r="G2450" s="107">
        <f t="shared" si="1139"/>
        <v>2.3680537640811128E-3</v>
      </c>
      <c r="H2450" s="108">
        <f t="shared" si="1153"/>
        <v>46741</v>
      </c>
      <c r="I2450" s="108">
        <f t="shared" si="1140"/>
        <v>46741</v>
      </c>
      <c r="J2450" s="109">
        <f t="shared" si="1147"/>
        <v>20</v>
      </c>
      <c r="K2450" s="109">
        <f t="shared" si="1137"/>
        <v>2</v>
      </c>
      <c r="L2450" s="8">
        <f t="shared" si="1148"/>
        <v>1.0002365499999999</v>
      </c>
      <c r="M2450" s="110">
        <f t="shared" si="1136"/>
        <v>1.0023680500000001</v>
      </c>
      <c r="N2450" s="110">
        <f t="shared" si="1131"/>
        <v>1.4849422516020978</v>
      </c>
      <c r="O2450" s="103">
        <f t="shared" si="1135"/>
        <v>1.48529351</v>
      </c>
      <c r="P2450" s="103">
        <f t="shared" si="1141"/>
        <v>5.4623817900000002</v>
      </c>
      <c r="Q2450" s="11">
        <f t="shared" si="1156"/>
        <v>0</v>
      </c>
      <c r="R2450" s="7">
        <f t="shared" si="1149"/>
        <v>0</v>
      </c>
      <c r="S2450" s="8">
        <f t="shared" si="1142"/>
        <v>0</v>
      </c>
      <c r="T2450" s="113">
        <f t="shared" si="1150"/>
        <v>0.1047</v>
      </c>
      <c r="U2450" s="111">
        <f t="shared" si="1132"/>
        <v>2</v>
      </c>
      <c r="V2450" s="111">
        <v>252</v>
      </c>
      <c r="W2450" s="110">
        <f t="shared" si="1143"/>
        <v>1.000790581</v>
      </c>
      <c r="X2450" s="103">
        <f t="shared" si="1144"/>
        <v>4.3184499999999997E-3</v>
      </c>
      <c r="Y2450" s="8">
        <f t="shared" si="1151"/>
        <v>0</v>
      </c>
      <c r="Z2450" s="114" t="str">
        <f t="shared" si="1154"/>
        <v>A+J=</v>
      </c>
      <c r="AA2450" s="108">
        <f t="shared" si="1155"/>
        <v>46741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>
        <f t="shared" si="1145"/>
        <v>46716</v>
      </c>
      <c r="B2451" s="103">
        <f t="shared" si="1138"/>
        <v>5.4695075599999994</v>
      </c>
      <c r="C2451" s="103">
        <f t="shared" si="1152"/>
        <v>3.6776446900000002</v>
      </c>
      <c r="D2451" s="104">
        <f t="shared" si="1146"/>
        <v>1209.432</v>
      </c>
      <c r="E2451" s="105">
        <f t="shared" si="1133"/>
        <v>1212.296</v>
      </c>
      <c r="F2451" s="106">
        <f t="shared" si="1134"/>
        <v>46682</v>
      </c>
      <c r="G2451" s="107">
        <f t="shared" si="1139"/>
        <v>2.3680537640811128E-3</v>
      </c>
      <c r="H2451" s="108">
        <f t="shared" si="1153"/>
        <v>46741</v>
      </c>
      <c r="I2451" s="108">
        <f t="shared" si="1140"/>
        <v>46741</v>
      </c>
      <c r="J2451" s="109">
        <f t="shared" si="1147"/>
        <v>20</v>
      </c>
      <c r="K2451" s="109">
        <f t="shared" si="1137"/>
        <v>3</v>
      </c>
      <c r="L2451" s="8">
        <f t="shared" si="1148"/>
        <v>1.0003548499999999</v>
      </c>
      <c r="M2451" s="110">
        <f t="shared" si="1136"/>
        <v>1.0023680500000001</v>
      </c>
      <c r="N2451" s="110">
        <f t="shared" si="1131"/>
        <v>1.4849422516020978</v>
      </c>
      <c r="O2451" s="103">
        <f t="shared" si="1135"/>
        <v>1.4854691799999999</v>
      </c>
      <c r="P2451" s="103">
        <f t="shared" si="1141"/>
        <v>5.4630278399999996</v>
      </c>
      <c r="Q2451" s="11">
        <f t="shared" si="1156"/>
        <v>0</v>
      </c>
      <c r="R2451" s="7">
        <f t="shared" si="1149"/>
        <v>0</v>
      </c>
      <c r="S2451" s="8">
        <f t="shared" si="1142"/>
        <v>0</v>
      </c>
      <c r="T2451" s="113">
        <f t="shared" si="1150"/>
        <v>0.1047</v>
      </c>
      <c r="U2451" s="111">
        <f t="shared" si="1132"/>
        <v>3</v>
      </c>
      <c r="V2451" s="111">
        <v>252</v>
      </c>
      <c r="W2451" s="110">
        <f t="shared" si="1143"/>
        <v>1.0011861049999999</v>
      </c>
      <c r="X2451" s="103">
        <f t="shared" si="1144"/>
        <v>6.4797199999999996E-3</v>
      </c>
      <c r="Y2451" s="8">
        <f t="shared" si="1151"/>
        <v>0</v>
      </c>
      <c r="Z2451" s="114" t="str">
        <f t="shared" si="1154"/>
        <v>A+J=</v>
      </c>
      <c r="AA2451" s="108">
        <f t="shared" si="1155"/>
        <v>46741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>
        <f t="shared" si="1145"/>
        <v>46717</v>
      </c>
      <c r="B2452" s="103">
        <f t="shared" si="1138"/>
        <v>5.4723162899999993</v>
      </c>
      <c r="C2452" s="103">
        <f t="shared" si="1152"/>
        <v>3.6776446900000002</v>
      </c>
      <c r="D2452" s="104">
        <f t="shared" si="1146"/>
        <v>1209.432</v>
      </c>
      <c r="E2452" s="105">
        <f t="shared" si="1133"/>
        <v>1212.296</v>
      </c>
      <c r="F2452" s="106">
        <f t="shared" si="1134"/>
        <v>46682</v>
      </c>
      <c r="G2452" s="107">
        <f t="shared" si="1139"/>
        <v>2.3680537640811128E-3</v>
      </c>
      <c r="H2452" s="108">
        <f t="shared" si="1153"/>
        <v>46741</v>
      </c>
      <c r="I2452" s="108">
        <f t="shared" si="1140"/>
        <v>46741</v>
      </c>
      <c r="J2452" s="109">
        <f t="shared" si="1147"/>
        <v>20</v>
      </c>
      <c r="K2452" s="109">
        <f t="shared" si="1137"/>
        <v>4</v>
      </c>
      <c r="L2452" s="8">
        <f t="shared" si="1148"/>
        <v>1.0004731600000001</v>
      </c>
      <c r="M2452" s="110">
        <f t="shared" si="1136"/>
        <v>1.0023680500000001</v>
      </c>
      <c r="N2452" s="110">
        <f t="shared" si="1131"/>
        <v>1.4849422516020978</v>
      </c>
      <c r="O2452" s="103">
        <f t="shared" si="1135"/>
        <v>1.4856448600000001</v>
      </c>
      <c r="P2452" s="103">
        <f t="shared" si="1141"/>
        <v>5.4636739299999997</v>
      </c>
      <c r="Q2452" s="11">
        <f t="shared" si="1156"/>
        <v>0</v>
      </c>
      <c r="R2452" s="7">
        <f t="shared" si="1149"/>
        <v>0</v>
      </c>
      <c r="S2452" s="8">
        <f t="shared" si="1142"/>
        <v>0</v>
      </c>
      <c r="T2452" s="113">
        <f t="shared" si="1150"/>
        <v>0.1047</v>
      </c>
      <c r="U2452" s="111">
        <f t="shared" si="1132"/>
        <v>4</v>
      </c>
      <c r="V2452" s="111">
        <v>252</v>
      </c>
      <c r="W2452" s="110">
        <f t="shared" si="1143"/>
        <v>1.001581786</v>
      </c>
      <c r="X2452" s="103">
        <f t="shared" si="1144"/>
        <v>8.64236E-3</v>
      </c>
      <c r="Y2452" s="8">
        <f t="shared" si="1151"/>
        <v>0</v>
      </c>
      <c r="Z2452" s="114" t="str">
        <f t="shared" si="1154"/>
        <v>A+J=</v>
      </c>
      <c r="AA2452" s="108">
        <f t="shared" si="1155"/>
        <v>46741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>
        <f t="shared" si="1145"/>
        <v>46718</v>
      </c>
      <c r="B2453" s="103">
        <f t="shared" si="1138"/>
        <v>5.4751264600000003</v>
      </c>
      <c r="C2453" s="103">
        <f t="shared" si="1152"/>
        <v>3.6776446900000002</v>
      </c>
      <c r="D2453" s="104">
        <f t="shared" si="1146"/>
        <v>1209.432</v>
      </c>
      <c r="E2453" s="105">
        <f t="shared" si="1133"/>
        <v>1212.296</v>
      </c>
      <c r="F2453" s="106">
        <f t="shared" si="1134"/>
        <v>46682</v>
      </c>
      <c r="G2453" s="107">
        <f t="shared" si="1139"/>
        <v>2.3680537640811128E-3</v>
      </c>
      <c r="H2453" s="108">
        <f t="shared" si="1153"/>
        <v>46741</v>
      </c>
      <c r="I2453" s="108">
        <f t="shared" si="1140"/>
        <v>46741</v>
      </c>
      <c r="J2453" s="109">
        <f t="shared" si="1147"/>
        <v>20</v>
      </c>
      <c r="K2453" s="109">
        <f t="shared" si="1137"/>
        <v>5</v>
      </c>
      <c r="L2453" s="8">
        <f t="shared" si="1148"/>
        <v>1.00059148</v>
      </c>
      <c r="M2453" s="110">
        <f t="shared" si="1136"/>
        <v>1.0023680500000001</v>
      </c>
      <c r="N2453" s="110">
        <f t="shared" si="1131"/>
        <v>1.4849422516020978</v>
      </c>
      <c r="O2453" s="103">
        <f t="shared" si="1135"/>
        <v>1.4858205600000001</v>
      </c>
      <c r="P2453" s="103">
        <f t="shared" si="1141"/>
        <v>5.4643200900000002</v>
      </c>
      <c r="Q2453" s="11">
        <f t="shared" si="1156"/>
        <v>0</v>
      </c>
      <c r="R2453" s="7">
        <f t="shared" si="1149"/>
        <v>0</v>
      </c>
      <c r="S2453" s="8">
        <f t="shared" si="1142"/>
        <v>0</v>
      </c>
      <c r="T2453" s="113">
        <f t="shared" si="1150"/>
        <v>0.1047</v>
      </c>
      <c r="U2453" s="111">
        <f t="shared" si="1132"/>
        <v>5</v>
      </c>
      <c r="V2453" s="111">
        <v>252</v>
      </c>
      <c r="W2453" s="110">
        <f t="shared" si="1143"/>
        <v>1.001977624</v>
      </c>
      <c r="X2453" s="103">
        <f t="shared" si="1144"/>
        <v>1.0806369999999999E-2</v>
      </c>
      <c r="Y2453" s="8">
        <f t="shared" si="1151"/>
        <v>0</v>
      </c>
      <c r="Z2453" s="114" t="str">
        <f t="shared" si="1154"/>
        <v>A+J=</v>
      </c>
      <c r="AA2453" s="108">
        <f t="shared" si="1155"/>
        <v>46741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>
        <f t="shared" si="1145"/>
        <v>46719</v>
      </c>
      <c r="B2454" s="103">
        <f t="shared" si="1138"/>
        <v>5.4751264600000003</v>
      </c>
      <c r="C2454" s="103">
        <f t="shared" si="1152"/>
        <v>3.6776446900000002</v>
      </c>
      <c r="D2454" s="104">
        <f t="shared" si="1146"/>
        <v>1209.432</v>
      </c>
      <c r="E2454" s="105">
        <f t="shared" si="1133"/>
        <v>1212.296</v>
      </c>
      <c r="F2454" s="106">
        <f t="shared" si="1134"/>
        <v>46682</v>
      </c>
      <c r="G2454" s="107">
        <f t="shared" si="1139"/>
        <v>2.3680537640811128E-3</v>
      </c>
      <c r="H2454" s="108">
        <f t="shared" si="1153"/>
        <v>46741</v>
      </c>
      <c r="I2454" s="108">
        <f t="shared" si="1140"/>
        <v>46741</v>
      </c>
      <c r="J2454" s="109">
        <f t="shared" si="1147"/>
        <v>20</v>
      </c>
      <c r="K2454" s="109">
        <f t="shared" si="1137"/>
        <v>5</v>
      </c>
      <c r="L2454" s="8">
        <f t="shared" si="1148"/>
        <v>1.00059148</v>
      </c>
      <c r="M2454" s="110">
        <f t="shared" si="1136"/>
        <v>1.0023680500000001</v>
      </c>
      <c r="N2454" s="110">
        <f t="shared" si="1131"/>
        <v>1.4849422516020978</v>
      </c>
      <c r="O2454" s="103">
        <f t="shared" si="1135"/>
        <v>1.4858205600000001</v>
      </c>
      <c r="P2454" s="103">
        <f t="shared" si="1141"/>
        <v>5.4643200900000002</v>
      </c>
      <c r="Q2454" s="11">
        <f t="shared" si="1156"/>
        <v>0</v>
      </c>
      <c r="R2454" s="7">
        <f t="shared" si="1149"/>
        <v>0</v>
      </c>
      <c r="S2454" s="8">
        <f t="shared" si="1142"/>
        <v>0</v>
      </c>
      <c r="T2454" s="113">
        <f t="shared" si="1150"/>
        <v>0.1047</v>
      </c>
      <c r="U2454" s="111">
        <f t="shared" si="1132"/>
        <v>5</v>
      </c>
      <c r="V2454" s="111">
        <v>252</v>
      </c>
      <c r="W2454" s="110">
        <f t="shared" si="1143"/>
        <v>1.001977624</v>
      </c>
      <c r="X2454" s="103">
        <f t="shared" si="1144"/>
        <v>1.0806369999999999E-2</v>
      </c>
      <c r="Y2454" s="8">
        <f t="shared" si="1151"/>
        <v>0</v>
      </c>
      <c r="Z2454" s="114" t="str">
        <f t="shared" si="1154"/>
        <v>A+J=</v>
      </c>
      <c r="AA2454" s="108">
        <f t="shared" si="1155"/>
        <v>46741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>
        <f t="shared" si="1145"/>
        <v>46720</v>
      </c>
      <c r="B2455" s="103">
        <f t="shared" si="1138"/>
        <v>5.4751264600000003</v>
      </c>
      <c r="C2455" s="103">
        <f t="shared" si="1152"/>
        <v>3.6776446900000002</v>
      </c>
      <c r="D2455" s="104">
        <f t="shared" si="1146"/>
        <v>1209.432</v>
      </c>
      <c r="E2455" s="105">
        <f t="shared" si="1133"/>
        <v>1212.296</v>
      </c>
      <c r="F2455" s="106">
        <f t="shared" si="1134"/>
        <v>46682</v>
      </c>
      <c r="G2455" s="107">
        <f t="shared" si="1139"/>
        <v>2.3680537640811128E-3</v>
      </c>
      <c r="H2455" s="108">
        <f t="shared" si="1153"/>
        <v>46741</v>
      </c>
      <c r="I2455" s="108">
        <f t="shared" si="1140"/>
        <v>46741</v>
      </c>
      <c r="J2455" s="109">
        <f t="shared" si="1147"/>
        <v>20</v>
      </c>
      <c r="K2455" s="109">
        <f t="shared" si="1137"/>
        <v>5</v>
      </c>
      <c r="L2455" s="8">
        <f t="shared" si="1148"/>
        <v>1.00059148</v>
      </c>
      <c r="M2455" s="110">
        <f t="shared" si="1136"/>
        <v>1.0023680500000001</v>
      </c>
      <c r="N2455" s="110">
        <f t="shared" si="1131"/>
        <v>1.4849422516020978</v>
      </c>
      <c r="O2455" s="103">
        <f t="shared" si="1135"/>
        <v>1.4858205600000001</v>
      </c>
      <c r="P2455" s="103">
        <f t="shared" si="1141"/>
        <v>5.4643200900000002</v>
      </c>
      <c r="Q2455" s="11">
        <f t="shared" si="1156"/>
        <v>0</v>
      </c>
      <c r="R2455" s="7">
        <f t="shared" si="1149"/>
        <v>0</v>
      </c>
      <c r="S2455" s="8">
        <f t="shared" si="1142"/>
        <v>0</v>
      </c>
      <c r="T2455" s="113">
        <f t="shared" si="1150"/>
        <v>0.1047</v>
      </c>
      <c r="U2455" s="111">
        <f t="shared" si="1132"/>
        <v>5</v>
      </c>
      <c r="V2455" s="111">
        <v>252</v>
      </c>
      <c r="W2455" s="110">
        <f t="shared" si="1143"/>
        <v>1.001977624</v>
      </c>
      <c r="X2455" s="103">
        <f t="shared" si="1144"/>
        <v>1.0806369999999999E-2</v>
      </c>
      <c r="Y2455" s="8">
        <f t="shared" si="1151"/>
        <v>0</v>
      </c>
      <c r="Z2455" s="114" t="str">
        <f t="shared" si="1154"/>
        <v>A+J=</v>
      </c>
      <c r="AA2455" s="108">
        <f t="shared" si="1155"/>
        <v>46741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>
        <f t="shared" si="1145"/>
        <v>46721</v>
      </c>
      <c r="B2456" s="103">
        <f t="shared" si="1138"/>
        <v>5.4779380900000003</v>
      </c>
      <c r="C2456" s="103">
        <f t="shared" si="1152"/>
        <v>3.6776446900000002</v>
      </c>
      <c r="D2456" s="104">
        <f t="shared" si="1146"/>
        <v>1209.432</v>
      </c>
      <c r="E2456" s="105">
        <f t="shared" si="1133"/>
        <v>1212.296</v>
      </c>
      <c r="F2456" s="106">
        <f t="shared" si="1134"/>
        <v>46682</v>
      </c>
      <c r="G2456" s="107">
        <f t="shared" si="1139"/>
        <v>2.3680537640811128E-3</v>
      </c>
      <c r="H2456" s="108">
        <f t="shared" si="1153"/>
        <v>46741</v>
      </c>
      <c r="I2456" s="108">
        <f t="shared" si="1140"/>
        <v>46741</v>
      </c>
      <c r="J2456" s="109">
        <f t="shared" si="1147"/>
        <v>20</v>
      </c>
      <c r="K2456" s="109">
        <f t="shared" si="1137"/>
        <v>6</v>
      </c>
      <c r="L2456" s="8">
        <f t="shared" si="1148"/>
        <v>1.00070982</v>
      </c>
      <c r="M2456" s="110">
        <f t="shared" si="1136"/>
        <v>1.0023680500000001</v>
      </c>
      <c r="N2456" s="110">
        <f t="shared" si="1131"/>
        <v>1.4849422516020978</v>
      </c>
      <c r="O2456" s="103">
        <f t="shared" si="1135"/>
        <v>1.4859962900000001</v>
      </c>
      <c r="P2456" s="103">
        <f t="shared" si="1141"/>
        <v>5.46496636</v>
      </c>
      <c r="Q2456" s="11">
        <f t="shared" si="1156"/>
        <v>0</v>
      </c>
      <c r="R2456" s="7">
        <f t="shared" si="1149"/>
        <v>0</v>
      </c>
      <c r="S2456" s="8">
        <f t="shared" si="1142"/>
        <v>0</v>
      </c>
      <c r="T2456" s="113">
        <f t="shared" si="1150"/>
        <v>0.1047</v>
      </c>
      <c r="U2456" s="111">
        <f t="shared" si="1132"/>
        <v>6</v>
      </c>
      <c r="V2456" s="111">
        <v>252</v>
      </c>
      <c r="W2456" s="110">
        <f t="shared" si="1143"/>
        <v>1.0023736169999999</v>
      </c>
      <c r="X2456" s="103">
        <f t="shared" si="1144"/>
        <v>1.2971730000000001E-2</v>
      </c>
      <c r="Y2456" s="8">
        <f t="shared" si="1151"/>
        <v>0</v>
      </c>
      <c r="Z2456" s="114" t="str">
        <f t="shared" si="1154"/>
        <v>A+J=</v>
      </c>
      <c r="AA2456" s="108">
        <f t="shared" si="1155"/>
        <v>46741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>
        <f t="shared" si="1145"/>
        <v>46722</v>
      </c>
      <c r="B2457" s="103">
        <f t="shared" si="1138"/>
        <v>5.4807512100000002</v>
      </c>
      <c r="C2457" s="103">
        <f t="shared" si="1152"/>
        <v>3.6776446900000002</v>
      </c>
      <c r="D2457" s="104">
        <f t="shared" si="1146"/>
        <v>1209.432</v>
      </c>
      <c r="E2457" s="105">
        <f t="shared" si="1133"/>
        <v>1212.296</v>
      </c>
      <c r="F2457" s="106">
        <f t="shared" si="1134"/>
        <v>46682</v>
      </c>
      <c r="G2457" s="107">
        <f t="shared" si="1139"/>
        <v>2.3680537640811128E-3</v>
      </c>
      <c r="H2457" s="108">
        <f t="shared" si="1153"/>
        <v>46741</v>
      </c>
      <c r="I2457" s="108">
        <f t="shared" si="1140"/>
        <v>46741</v>
      </c>
      <c r="J2457" s="109">
        <f t="shared" si="1147"/>
        <v>20</v>
      </c>
      <c r="K2457" s="109">
        <f t="shared" si="1137"/>
        <v>7</v>
      </c>
      <c r="L2457" s="8">
        <f t="shared" si="1148"/>
        <v>1.0008281800000001</v>
      </c>
      <c r="M2457" s="110">
        <f t="shared" si="1136"/>
        <v>1.0023680500000001</v>
      </c>
      <c r="N2457" s="110">
        <f t="shared" si="1131"/>
        <v>1.4849422516020978</v>
      </c>
      <c r="O2457" s="103">
        <f t="shared" si="1135"/>
        <v>1.48617205</v>
      </c>
      <c r="P2457" s="103">
        <f t="shared" si="1141"/>
        <v>5.4656127400000001</v>
      </c>
      <c r="Q2457" s="11">
        <f t="shared" si="1156"/>
        <v>0</v>
      </c>
      <c r="R2457" s="7">
        <f t="shared" si="1149"/>
        <v>0</v>
      </c>
      <c r="S2457" s="8">
        <f t="shared" si="1142"/>
        <v>0</v>
      </c>
      <c r="T2457" s="113">
        <f t="shared" si="1150"/>
        <v>0.1047</v>
      </c>
      <c r="U2457" s="111">
        <f t="shared" si="1132"/>
        <v>7</v>
      </c>
      <c r="V2457" s="111">
        <v>252</v>
      </c>
      <c r="W2457" s="110">
        <f t="shared" si="1143"/>
        <v>1.0027697680000001</v>
      </c>
      <c r="X2457" s="103">
        <f t="shared" si="1144"/>
        <v>1.5138469999999999E-2</v>
      </c>
      <c r="Y2457" s="8">
        <f t="shared" si="1151"/>
        <v>0</v>
      </c>
      <c r="Z2457" s="114" t="str">
        <f t="shared" si="1154"/>
        <v>A+J=</v>
      </c>
      <c r="AA2457" s="108">
        <f t="shared" si="1155"/>
        <v>46741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>
        <f t="shared" si="1145"/>
        <v>46723</v>
      </c>
      <c r="B2458" s="103">
        <f t="shared" si="1138"/>
        <v>5.4835656699999999</v>
      </c>
      <c r="C2458" s="103">
        <f t="shared" si="1152"/>
        <v>3.6776446900000002</v>
      </c>
      <c r="D2458" s="104">
        <f t="shared" si="1146"/>
        <v>1209.432</v>
      </c>
      <c r="E2458" s="105">
        <f t="shared" si="1133"/>
        <v>1212.296</v>
      </c>
      <c r="F2458" s="106">
        <f t="shared" si="1134"/>
        <v>46682</v>
      </c>
      <c r="G2458" s="107">
        <f t="shared" si="1139"/>
        <v>2.3680537640811128E-3</v>
      </c>
      <c r="H2458" s="108">
        <f t="shared" si="1153"/>
        <v>46741</v>
      </c>
      <c r="I2458" s="108">
        <f t="shared" si="1140"/>
        <v>46741</v>
      </c>
      <c r="J2458" s="109">
        <f t="shared" si="1147"/>
        <v>20</v>
      </c>
      <c r="K2458" s="109">
        <f t="shared" si="1137"/>
        <v>8</v>
      </c>
      <c r="L2458" s="8">
        <f t="shared" si="1148"/>
        <v>1.0009465399999999</v>
      </c>
      <c r="M2458" s="110">
        <f t="shared" si="1136"/>
        <v>1.0023680500000001</v>
      </c>
      <c r="N2458" s="110">
        <f t="shared" si="1131"/>
        <v>1.4849422516020978</v>
      </c>
      <c r="O2458" s="103">
        <f t="shared" si="1135"/>
        <v>1.4863478000000001</v>
      </c>
      <c r="P2458" s="103">
        <f t="shared" si="1141"/>
        <v>5.4662590900000003</v>
      </c>
      <c r="Q2458" s="11">
        <f t="shared" si="1156"/>
        <v>0</v>
      </c>
      <c r="R2458" s="7">
        <f t="shared" si="1149"/>
        <v>0</v>
      </c>
      <c r="S2458" s="8">
        <f t="shared" si="1142"/>
        <v>0</v>
      </c>
      <c r="T2458" s="113">
        <f t="shared" si="1150"/>
        <v>0.1047</v>
      </c>
      <c r="U2458" s="111">
        <f t="shared" si="1132"/>
        <v>8</v>
      </c>
      <c r="V2458" s="111">
        <v>252</v>
      </c>
      <c r="W2458" s="110">
        <f t="shared" si="1143"/>
        <v>1.003166075</v>
      </c>
      <c r="X2458" s="103">
        <f t="shared" si="1144"/>
        <v>1.7306579999999998E-2</v>
      </c>
      <c r="Y2458" s="8">
        <f t="shared" si="1151"/>
        <v>0</v>
      </c>
      <c r="Z2458" s="114" t="str">
        <f t="shared" si="1154"/>
        <v>A+J=</v>
      </c>
      <c r="AA2458" s="108">
        <f t="shared" si="1155"/>
        <v>46741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>
        <f t="shared" si="1145"/>
        <v>46724</v>
      </c>
      <c r="B2459" s="103">
        <f t="shared" si="1138"/>
        <v>5.4863817099999999</v>
      </c>
      <c r="C2459" s="103">
        <f t="shared" si="1152"/>
        <v>3.6776446900000002</v>
      </c>
      <c r="D2459" s="104">
        <f t="shared" si="1146"/>
        <v>1209.432</v>
      </c>
      <c r="E2459" s="105">
        <f t="shared" si="1133"/>
        <v>1212.296</v>
      </c>
      <c r="F2459" s="106">
        <f t="shared" si="1134"/>
        <v>46682</v>
      </c>
      <c r="G2459" s="107">
        <f t="shared" si="1139"/>
        <v>2.3680537640811128E-3</v>
      </c>
      <c r="H2459" s="108">
        <f t="shared" si="1153"/>
        <v>46741</v>
      </c>
      <c r="I2459" s="108">
        <f t="shared" si="1140"/>
        <v>46741</v>
      </c>
      <c r="J2459" s="109">
        <f t="shared" si="1147"/>
        <v>20</v>
      </c>
      <c r="K2459" s="109">
        <f t="shared" si="1137"/>
        <v>9</v>
      </c>
      <c r="L2459" s="8">
        <f t="shared" si="1148"/>
        <v>1.0010649300000001</v>
      </c>
      <c r="M2459" s="110">
        <f t="shared" si="1136"/>
        <v>1.0023680500000001</v>
      </c>
      <c r="N2459" s="110">
        <f t="shared" si="1131"/>
        <v>1.4849422516020978</v>
      </c>
      <c r="O2459" s="103">
        <f t="shared" si="1135"/>
        <v>1.4865236100000001</v>
      </c>
      <c r="P2459" s="103">
        <f t="shared" si="1141"/>
        <v>5.4669056600000001</v>
      </c>
      <c r="Q2459" s="11">
        <f t="shared" si="1156"/>
        <v>0</v>
      </c>
      <c r="R2459" s="7">
        <f t="shared" si="1149"/>
        <v>0</v>
      </c>
      <c r="S2459" s="8">
        <f t="shared" si="1142"/>
        <v>0</v>
      </c>
      <c r="T2459" s="113">
        <f t="shared" si="1150"/>
        <v>0.1047</v>
      </c>
      <c r="U2459" s="111">
        <f t="shared" si="1132"/>
        <v>9</v>
      </c>
      <c r="V2459" s="111">
        <v>252</v>
      </c>
      <c r="W2459" s="110">
        <f t="shared" si="1143"/>
        <v>1.0035625379999999</v>
      </c>
      <c r="X2459" s="103">
        <f t="shared" si="1144"/>
        <v>1.9476050000000002E-2</v>
      </c>
      <c r="Y2459" s="8">
        <f t="shared" si="1151"/>
        <v>0</v>
      </c>
      <c r="Z2459" s="114" t="str">
        <f t="shared" si="1154"/>
        <v>A+J=</v>
      </c>
      <c r="AA2459" s="108">
        <f t="shared" si="1155"/>
        <v>46741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>
        <f t="shared" si="1145"/>
        <v>46725</v>
      </c>
      <c r="B2460" s="103">
        <f t="shared" si="1138"/>
        <v>5.4891990900000005</v>
      </c>
      <c r="C2460" s="103">
        <f t="shared" si="1152"/>
        <v>3.6776446900000002</v>
      </c>
      <c r="D2460" s="104">
        <f t="shared" si="1146"/>
        <v>1209.432</v>
      </c>
      <c r="E2460" s="105">
        <f t="shared" si="1133"/>
        <v>1212.296</v>
      </c>
      <c r="F2460" s="106">
        <f t="shared" si="1134"/>
        <v>46682</v>
      </c>
      <c r="G2460" s="107">
        <f t="shared" si="1139"/>
        <v>2.3680537640811128E-3</v>
      </c>
      <c r="H2460" s="108">
        <f t="shared" si="1153"/>
        <v>46741</v>
      </c>
      <c r="I2460" s="108">
        <f t="shared" si="1140"/>
        <v>46741</v>
      </c>
      <c r="J2460" s="109">
        <f t="shared" si="1147"/>
        <v>20</v>
      </c>
      <c r="K2460" s="109">
        <f t="shared" si="1137"/>
        <v>10</v>
      </c>
      <c r="L2460" s="8">
        <f t="shared" si="1148"/>
        <v>1.00118332</v>
      </c>
      <c r="M2460" s="110">
        <f t="shared" si="1136"/>
        <v>1.0023680500000001</v>
      </c>
      <c r="N2460" s="110">
        <f t="shared" si="1131"/>
        <v>1.4849422516020978</v>
      </c>
      <c r="O2460" s="103">
        <f t="shared" si="1135"/>
        <v>1.4866994099999999</v>
      </c>
      <c r="P2460" s="103">
        <f t="shared" si="1141"/>
        <v>5.4675521900000001</v>
      </c>
      <c r="Q2460" s="11">
        <f t="shared" si="1156"/>
        <v>0</v>
      </c>
      <c r="R2460" s="7">
        <f t="shared" si="1149"/>
        <v>0</v>
      </c>
      <c r="S2460" s="8">
        <f t="shared" si="1142"/>
        <v>0</v>
      </c>
      <c r="T2460" s="113">
        <f t="shared" si="1150"/>
        <v>0.1047</v>
      </c>
      <c r="U2460" s="111">
        <f t="shared" si="1132"/>
        <v>10</v>
      </c>
      <c r="V2460" s="111">
        <v>252</v>
      </c>
      <c r="W2460" s="110">
        <f t="shared" si="1143"/>
        <v>1.003959158</v>
      </c>
      <c r="X2460" s="103">
        <f t="shared" si="1144"/>
        <v>2.16469E-2</v>
      </c>
      <c r="Y2460" s="8">
        <f t="shared" si="1151"/>
        <v>0</v>
      </c>
      <c r="Z2460" s="114" t="str">
        <f t="shared" si="1154"/>
        <v>A+J=</v>
      </c>
      <c r="AA2460" s="108">
        <f t="shared" si="1155"/>
        <v>46741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>
        <f t="shared" si="1145"/>
        <v>46726</v>
      </c>
      <c r="B2461" s="103">
        <f t="shared" si="1138"/>
        <v>5.4891990900000005</v>
      </c>
      <c r="C2461" s="103">
        <f t="shared" si="1152"/>
        <v>3.6776446900000002</v>
      </c>
      <c r="D2461" s="104">
        <f t="shared" si="1146"/>
        <v>1209.432</v>
      </c>
      <c r="E2461" s="105">
        <f t="shared" si="1133"/>
        <v>1212.296</v>
      </c>
      <c r="F2461" s="106">
        <f t="shared" si="1134"/>
        <v>46682</v>
      </c>
      <c r="G2461" s="107">
        <f t="shared" si="1139"/>
        <v>2.3680537640811128E-3</v>
      </c>
      <c r="H2461" s="108">
        <f t="shared" si="1153"/>
        <v>46741</v>
      </c>
      <c r="I2461" s="108">
        <f t="shared" si="1140"/>
        <v>46741</v>
      </c>
      <c r="J2461" s="109">
        <f t="shared" si="1147"/>
        <v>20</v>
      </c>
      <c r="K2461" s="109">
        <f t="shared" si="1137"/>
        <v>10</v>
      </c>
      <c r="L2461" s="8">
        <f t="shared" si="1148"/>
        <v>1.00118332</v>
      </c>
      <c r="M2461" s="110">
        <f t="shared" si="1136"/>
        <v>1.0023680500000001</v>
      </c>
      <c r="N2461" s="110">
        <f t="shared" si="1131"/>
        <v>1.4849422516020978</v>
      </c>
      <c r="O2461" s="103">
        <f t="shared" si="1135"/>
        <v>1.4866994099999999</v>
      </c>
      <c r="P2461" s="103">
        <f t="shared" si="1141"/>
        <v>5.4675521900000001</v>
      </c>
      <c r="Q2461" s="11">
        <f t="shared" si="1156"/>
        <v>0</v>
      </c>
      <c r="R2461" s="7">
        <f t="shared" si="1149"/>
        <v>0</v>
      </c>
      <c r="S2461" s="8">
        <f t="shared" si="1142"/>
        <v>0</v>
      </c>
      <c r="T2461" s="113">
        <f t="shared" si="1150"/>
        <v>0.1047</v>
      </c>
      <c r="U2461" s="111">
        <f t="shared" si="1132"/>
        <v>10</v>
      </c>
      <c r="V2461" s="111">
        <v>252</v>
      </c>
      <c r="W2461" s="110">
        <f t="shared" si="1143"/>
        <v>1.003959158</v>
      </c>
      <c r="X2461" s="103">
        <f t="shared" si="1144"/>
        <v>2.16469E-2</v>
      </c>
      <c r="Y2461" s="8">
        <f t="shared" si="1151"/>
        <v>0</v>
      </c>
      <c r="Z2461" s="114" t="str">
        <f t="shared" si="1154"/>
        <v>A+J=</v>
      </c>
      <c r="AA2461" s="108">
        <f t="shared" si="1155"/>
        <v>46741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>
        <f t="shared" si="1145"/>
        <v>46727</v>
      </c>
      <c r="B2462" s="103">
        <f t="shared" si="1138"/>
        <v>5.4891990900000005</v>
      </c>
      <c r="C2462" s="103">
        <f t="shared" si="1152"/>
        <v>3.6776446900000002</v>
      </c>
      <c r="D2462" s="104">
        <f t="shared" si="1146"/>
        <v>1209.432</v>
      </c>
      <c r="E2462" s="105">
        <f t="shared" si="1133"/>
        <v>1212.296</v>
      </c>
      <c r="F2462" s="106">
        <f t="shared" si="1134"/>
        <v>46682</v>
      </c>
      <c r="G2462" s="107">
        <f t="shared" si="1139"/>
        <v>2.3680537640811128E-3</v>
      </c>
      <c r="H2462" s="108">
        <f t="shared" si="1153"/>
        <v>46741</v>
      </c>
      <c r="I2462" s="108">
        <f t="shared" si="1140"/>
        <v>46741</v>
      </c>
      <c r="J2462" s="109">
        <f t="shared" si="1147"/>
        <v>20</v>
      </c>
      <c r="K2462" s="109">
        <f t="shared" si="1137"/>
        <v>10</v>
      </c>
      <c r="L2462" s="8">
        <f t="shared" si="1148"/>
        <v>1.00118332</v>
      </c>
      <c r="M2462" s="110">
        <f t="shared" si="1136"/>
        <v>1.0023680500000001</v>
      </c>
      <c r="N2462" s="110">
        <f t="shared" si="1131"/>
        <v>1.4849422516020978</v>
      </c>
      <c r="O2462" s="103">
        <f t="shared" si="1135"/>
        <v>1.4866994099999999</v>
      </c>
      <c r="P2462" s="103">
        <f t="shared" si="1141"/>
        <v>5.4675521900000001</v>
      </c>
      <c r="Q2462" s="11">
        <f t="shared" si="1156"/>
        <v>0</v>
      </c>
      <c r="R2462" s="7">
        <f t="shared" si="1149"/>
        <v>0</v>
      </c>
      <c r="S2462" s="8">
        <f t="shared" si="1142"/>
        <v>0</v>
      </c>
      <c r="T2462" s="113">
        <f t="shared" si="1150"/>
        <v>0.1047</v>
      </c>
      <c r="U2462" s="111">
        <f t="shared" si="1132"/>
        <v>10</v>
      </c>
      <c r="V2462" s="111">
        <v>252</v>
      </c>
      <c r="W2462" s="110">
        <f t="shared" si="1143"/>
        <v>1.003959158</v>
      </c>
      <c r="X2462" s="103">
        <f t="shared" si="1144"/>
        <v>2.16469E-2</v>
      </c>
      <c r="Y2462" s="8">
        <f t="shared" si="1151"/>
        <v>0</v>
      </c>
      <c r="Z2462" s="114" t="str">
        <f t="shared" si="1154"/>
        <v>A+J=</v>
      </c>
      <c r="AA2462" s="108">
        <f t="shared" si="1155"/>
        <v>46741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>
        <f t="shared" si="1145"/>
        <v>46728</v>
      </c>
      <c r="B2463" s="103">
        <f t="shared" si="1138"/>
        <v>5.4920179400000002</v>
      </c>
      <c r="C2463" s="103">
        <f t="shared" si="1152"/>
        <v>3.6776446900000002</v>
      </c>
      <c r="D2463" s="104">
        <f t="shared" si="1146"/>
        <v>1209.432</v>
      </c>
      <c r="E2463" s="105">
        <f t="shared" si="1133"/>
        <v>1212.296</v>
      </c>
      <c r="F2463" s="106">
        <f t="shared" si="1134"/>
        <v>46682</v>
      </c>
      <c r="G2463" s="107">
        <f t="shared" si="1139"/>
        <v>2.3680537640811128E-3</v>
      </c>
      <c r="H2463" s="108">
        <f t="shared" si="1153"/>
        <v>46741</v>
      </c>
      <c r="I2463" s="108">
        <f t="shared" si="1140"/>
        <v>46741</v>
      </c>
      <c r="J2463" s="109">
        <f t="shared" si="1147"/>
        <v>20</v>
      </c>
      <c r="K2463" s="109">
        <f t="shared" si="1137"/>
        <v>11</v>
      </c>
      <c r="L2463" s="8">
        <f t="shared" si="1148"/>
        <v>1.00130173</v>
      </c>
      <c r="M2463" s="110">
        <f t="shared" si="1136"/>
        <v>1.0023680500000001</v>
      </c>
      <c r="N2463" s="110">
        <f t="shared" ref="N2463:N2476" si="1157">IF(I2463&gt;I2462,N2462*M2463,N2462)</f>
        <v>1.4849422516020978</v>
      </c>
      <c r="O2463" s="103">
        <f t="shared" si="1135"/>
        <v>1.48687524</v>
      </c>
      <c r="P2463" s="103">
        <f t="shared" si="1141"/>
        <v>5.4681988300000004</v>
      </c>
      <c r="Q2463" s="11">
        <f t="shared" si="1156"/>
        <v>0</v>
      </c>
      <c r="R2463" s="7">
        <f t="shared" si="1149"/>
        <v>0</v>
      </c>
      <c r="S2463" s="8">
        <f t="shared" si="1142"/>
        <v>0</v>
      </c>
      <c r="T2463" s="113">
        <f t="shared" si="1150"/>
        <v>0.1047</v>
      </c>
      <c r="U2463" s="111">
        <f t="shared" si="1132"/>
        <v>11</v>
      </c>
      <c r="V2463" s="111">
        <v>252</v>
      </c>
      <c r="W2463" s="110">
        <f t="shared" si="1143"/>
        <v>1.004355935</v>
      </c>
      <c r="X2463" s="103">
        <f t="shared" si="1144"/>
        <v>2.3819110000000001E-2</v>
      </c>
      <c r="Y2463" s="8">
        <f t="shared" si="1151"/>
        <v>0</v>
      </c>
      <c r="Z2463" s="114" t="str">
        <f t="shared" si="1154"/>
        <v>A+J=</v>
      </c>
      <c r="AA2463" s="108">
        <f t="shared" si="1155"/>
        <v>46741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>
        <f t="shared" si="1145"/>
        <v>46729</v>
      </c>
      <c r="B2464" s="103">
        <f t="shared" si="1138"/>
        <v>5.4948382799999997</v>
      </c>
      <c r="C2464" s="103">
        <f t="shared" si="1152"/>
        <v>3.6776446900000002</v>
      </c>
      <c r="D2464" s="104">
        <f t="shared" si="1146"/>
        <v>1209.432</v>
      </c>
      <c r="E2464" s="105">
        <f t="shared" si="1133"/>
        <v>1212.296</v>
      </c>
      <c r="F2464" s="106">
        <f t="shared" si="1134"/>
        <v>46682</v>
      </c>
      <c r="G2464" s="107">
        <f t="shared" si="1139"/>
        <v>2.3680537640811128E-3</v>
      </c>
      <c r="H2464" s="108">
        <f t="shared" si="1153"/>
        <v>46741</v>
      </c>
      <c r="I2464" s="108">
        <f t="shared" si="1140"/>
        <v>46741</v>
      </c>
      <c r="J2464" s="109">
        <f t="shared" si="1147"/>
        <v>20</v>
      </c>
      <c r="K2464" s="109">
        <f t="shared" si="1137"/>
        <v>12</v>
      </c>
      <c r="L2464" s="8">
        <f t="shared" si="1148"/>
        <v>1.0014201599999999</v>
      </c>
      <c r="M2464" s="110">
        <f t="shared" si="1136"/>
        <v>1.0023680500000001</v>
      </c>
      <c r="N2464" s="110">
        <f t="shared" si="1157"/>
        <v>1.4849422516020978</v>
      </c>
      <c r="O2464" s="103">
        <f t="shared" si="1135"/>
        <v>1.4870511</v>
      </c>
      <c r="P2464" s="103">
        <f t="shared" si="1141"/>
        <v>5.46884558</v>
      </c>
      <c r="Q2464" s="11">
        <f t="shared" si="1156"/>
        <v>0</v>
      </c>
      <c r="R2464" s="7">
        <f t="shared" si="1149"/>
        <v>0</v>
      </c>
      <c r="S2464" s="8">
        <f t="shared" si="1142"/>
        <v>0</v>
      </c>
      <c r="T2464" s="113">
        <f t="shared" si="1150"/>
        <v>0.1047</v>
      </c>
      <c r="U2464" s="111">
        <f t="shared" si="1132"/>
        <v>12</v>
      </c>
      <c r="V2464" s="111">
        <v>252</v>
      </c>
      <c r="W2464" s="110">
        <f t="shared" si="1143"/>
        <v>1.004752869</v>
      </c>
      <c r="X2464" s="103">
        <f t="shared" si="1144"/>
        <v>2.5992700000000001E-2</v>
      </c>
      <c r="Y2464" s="8">
        <f t="shared" si="1151"/>
        <v>0</v>
      </c>
      <c r="Z2464" s="114" t="str">
        <f t="shared" si="1154"/>
        <v>A+J=</v>
      </c>
      <c r="AA2464" s="108">
        <f t="shared" si="1155"/>
        <v>46741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>
        <f t="shared" si="1145"/>
        <v>46730</v>
      </c>
      <c r="B2465" s="103">
        <f t="shared" si="1138"/>
        <v>5.4976599899999998</v>
      </c>
      <c r="C2465" s="103">
        <f t="shared" si="1152"/>
        <v>3.6776446900000002</v>
      </c>
      <c r="D2465" s="104">
        <f t="shared" si="1146"/>
        <v>1209.432</v>
      </c>
      <c r="E2465" s="105">
        <f t="shared" si="1133"/>
        <v>1212.296</v>
      </c>
      <c r="F2465" s="106">
        <f t="shared" si="1134"/>
        <v>46682</v>
      </c>
      <c r="G2465" s="107">
        <f t="shared" si="1139"/>
        <v>2.3680537640811128E-3</v>
      </c>
      <c r="H2465" s="108">
        <f t="shared" si="1153"/>
        <v>46741</v>
      </c>
      <c r="I2465" s="108">
        <f t="shared" si="1140"/>
        <v>46741</v>
      </c>
      <c r="J2465" s="109">
        <f t="shared" si="1147"/>
        <v>20</v>
      </c>
      <c r="K2465" s="109">
        <f t="shared" si="1137"/>
        <v>13</v>
      </c>
      <c r="L2465" s="8">
        <f t="shared" si="1148"/>
        <v>1.00153859</v>
      </c>
      <c r="M2465" s="110">
        <f t="shared" si="1136"/>
        <v>1.0023680500000001</v>
      </c>
      <c r="N2465" s="110">
        <f t="shared" si="1157"/>
        <v>1.4849422516020978</v>
      </c>
      <c r="O2465" s="103">
        <f t="shared" si="1135"/>
        <v>1.4872269600000001</v>
      </c>
      <c r="P2465" s="103">
        <f t="shared" si="1141"/>
        <v>5.4694923299999996</v>
      </c>
      <c r="Q2465" s="11">
        <f t="shared" si="1156"/>
        <v>0</v>
      </c>
      <c r="R2465" s="7">
        <f t="shared" si="1149"/>
        <v>0</v>
      </c>
      <c r="S2465" s="8">
        <f t="shared" si="1142"/>
        <v>0</v>
      </c>
      <c r="T2465" s="113">
        <f t="shared" si="1150"/>
        <v>0.1047</v>
      </c>
      <c r="U2465" s="111">
        <f t="shared" si="1132"/>
        <v>13</v>
      </c>
      <c r="V2465" s="111">
        <v>252</v>
      </c>
      <c r="W2465" s="110">
        <f t="shared" si="1143"/>
        <v>1.00514996</v>
      </c>
      <c r="X2465" s="103">
        <f t="shared" si="1144"/>
        <v>2.8167660000000001E-2</v>
      </c>
      <c r="Y2465" s="8">
        <f t="shared" si="1151"/>
        <v>0</v>
      </c>
      <c r="Z2465" s="114" t="str">
        <f t="shared" si="1154"/>
        <v>A+J=</v>
      </c>
      <c r="AA2465" s="108">
        <f t="shared" si="1155"/>
        <v>46741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>
        <f t="shared" si="1145"/>
        <v>46731</v>
      </c>
      <c r="B2466" s="103">
        <f t="shared" si="1138"/>
        <v>5.5004832100000005</v>
      </c>
      <c r="C2466" s="103">
        <f t="shared" si="1152"/>
        <v>3.6776446900000002</v>
      </c>
      <c r="D2466" s="104">
        <f t="shared" si="1146"/>
        <v>1209.432</v>
      </c>
      <c r="E2466" s="105">
        <f t="shared" si="1133"/>
        <v>1212.296</v>
      </c>
      <c r="F2466" s="106">
        <f t="shared" si="1134"/>
        <v>46682</v>
      </c>
      <c r="G2466" s="107">
        <f t="shared" si="1139"/>
        <v>2.3680537640811128E-3</v>
      </c>
      <c r="H2466" s="108">
        <f t="shared" si="1153"/>
        <v>46741</v>
      </c>
      <c r="I2466" s="108">
        <f t="shared" si="1140"/>
        <v>46741</v>
      </c>
      <c r="J2466" s="109">
        <f t="shared" si="1147"/>
        <v>20</v>
      </c>
      <c r="K2466" s="109">
        <f t="shared" si="1137"/>
        <v>14</v>
      </c>
      <c r="L2466" s="8">
        <f t="shared" si="1148"/>
        <v>1.00165704</v>
      </c>
      <c r="M2466" s="110">
        <f t="shared" si="1136"/>
        <v>1.0023680500000001</v>
      </c>
      <c r="N2466" s="110">
        <f t="shared" si="1157"/>
        <v>1.4849422516020978</v>
      </c>
      <c r="O2466" s="103">
        <f t="shared" si="1135"/>
        <v>1.48740286</v>
      </c>
      <c r="P2466" s="103">
        <f t="shared" si="1141"/>
        <v>5.4701392200000001</v>
      </c>
      <c r="Q2466" s="11">
        <f t="shared" si="1156"/>
        <v>0</v>
      </c>
      <c r="R2466" s="7">
        <f t="shared" si="1149"/>
        <v>0</v>
      </c>
      <c r="S2466" s="8">
        <f t="shared" si="1142"/>
        <v>0</v>
      </c>
      <c r="T2466" s="113">
        <f t="shared" si="1150"/>
        <v>0.1047</v>
      </c>
      <c r="U2466" s="111">
        <f t="shared" si="1132"/>
        <v>14</v>
      </c>
      <c r="V2466" s="111">
        <v>252</v>
      </c>
      <c r="W2466" s="110">
        <f t="shared" si="1143"/>
        <v>1.005547207</v>
      </c>
      <c r="X2466" s="103">
        <f t="shared" si="1144"/>
        <v>3.0343990000000001E-2</v>
      </c>
      <c r="Y2466" s="8">
        <f t="shared" si="1151"/>
        <v>0</v>
      </c>
      <c r="Z2466" s="114" t="str">
        <f t="shared" si="1154"/>
        <v>A+J=</v>
      </c>
      <c r="AA2466" s="108">
        <f t="shared" si="1155"/>
        <v>46741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>
        <f t="shared" si="1145"/>
        <v>46732</v>
      </c>
      <c r="B2467" s="103">
        <f t="shared" si="1138"/>
        <v>5.5033079000000003</v>
      </c>
      <c r="C2467" s="103">
        <f t="shared" si="1152"/>
        <v>3.6776446900000002</v>
      </c>
      <c r="D2467" s="104">
        <f t="shared" si="1146"/>
        <v>1209.432</v>
      </c>
      <c r="E2467" s="105">
        <f t="shared" si="1133"/>
        <v>1212.296</v>
      </c>
      <c r="F2467" s="106">
        <f t="shared" si="1134"/>
        <v>46682</v>
      </c>
      <c r="G2467" s="107">
        <f t="shared" si="1139"/>
        <v>2.3680537640811128E-3</v>
      </c>
      <c r="H2467" s="108">
        <f t="shared" si="1153"/>
        <v>46741</v>
      </c>
      <c r="I2467" s="108">
        <f t="shared" si="1140"/>
        <v>46741</v>
      </c>
      <c r="J2467" s="109">
        <f t="shared" si="1147"/>
        <v>20</v>
      </c>
      <c r="K2467" s="109">
        <f t="shared" si="1137"/>
        <v>15</v>
      </c>
      <c r="L2467" s="8">
        <f t="shared" si="1148"/>
        <v>1.0017755100000001</v>
      </c>
      <c r="M2467" s="110">
        <f t="shared" si="1136"/>
        <v>1.0023680500000001</v>
      </c>
      <c r="N2467" s="110">
        <f t="shared" si="1157"/>
        <v>1.4849422516020978</v>
      </c>
      <c r="O2467" s="103">
        <f t="shared" si="1135"/>
        <v>1.48757878</v>
      </c>
      <c r="P2467" s="103">
        <f t="shared" si="1141"/>
        <v>5.4707862</v>
      </c>
      <c r="Q2467" s="11">
        <f t="shared" si="1156"/>
        <v>0</v>
      </c>
      <c r="R2467" s="7">
        <f t="shared" si="1149"/>
        <v>0</v>
      </c>
      <c r="S2467" s="8">
        <f t="shared" si="1142"/>
        <v>0</v>
      </c>
      <c r="T2467" s="113">
        <f t="shared" si="1150"/>
        <v>0.1047</v>
      </c>
      <c r="U2467" s="111">
        <f t="shared" si="1132"/>
        <v>15</v>
      </c>
      <c r="V2467" s="111">
        <v>252</v>
      </c>
      <c r="W2467" s="110">
        <f t="shared" si="1143"/>
        <v>1.005944612</v>
      </c>
      <c r="X2467" s="103">
        <f t="shared" si="1144"/>
        <v>3.2521700000000001E-2</v>
      </c>
      <c r="Y2467" s="8">
        <f t="shared" si="1151"/>
        <v>0</v>
      </c>
      <c r="Z2467" s="114" t="str">
        <f t="shared" si="1154"/>
        <v>A+J=</v>
      </c>
      <c r="AA2467" s="108">
        <f t="shared" si="1155"/>
        <v>46741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>
        <f t="shared" si="1145"/>
        <v>46733</v>
      </c>
      <c r="B2468" s="103">
        <f t="shared" si="1138"/>
        <v>5.5033079000000003</v>
      </c>
      <c r="C2468" s="103">
        <f t="shared" si="1152"/>
        <v>3.6776446900000002</v>
      </c>
      <c r="D2468" s="104">
        <f t="shared" si="1146"/>
        <v>1209.432</v>
      </c>
      <c r="E2468" s="105">
        <f t="shared" si="1133"/>
        <v>1212.296</v>
      </c>
      <c r="F2468" s="106">
        <f t="shared" si="1134"/>
        <v>46682</v>
      </c>
      <c r="G2468" s="107">
        <f t="shared" si="1139"/>
        <v>2.3680537640811128E-3</v>
      </c>
      <c r="H2468" s="108">
        <f t="shared" si="1153"/>
        <v>46741</v>
      </c>
      <c r="I2468" s="108">
        <f t="shared" si="1140"/>
        <v>46741</v>
      </c>
      <c r="J2468" s="109">
        <f t="shared" si="1147"/>
        <v>20</v>
      </c>
      <c r="K2468" s="109">
        <f t="shared" si="1137"/>
        <v>15</v>
      </c>
      <c r="L2468" s="8">
        <f t="shared" si="1148"/>
        <v>1.0017755100000001</v>
      </c>
      <c r="M2468" s="110">
        <f t="shared" si="1136"/>
        <v>1.0023680500000001</v>
      </c>
      <c r="N2468" s="110">
        <f t="shared" si="1157"/>
        <v>1.4849422516020978</v>
      </c>
      <c r="O2468" s="103">
        <f t="shared" si="1135"/>
        <v>1.48757878</v>
      </c>
      <c r="P2468" s="103">
        <f t="shared" si="1141"/>
        <v>5.4707862</v>
      </c>
      <c r="Q2468" s="11">
        <f t="shared" si="1156"/>
        <v>0</v>
      </c>
      <c r="R2468" s="7">
        <f t="shared" si="1149"/>
        <v>0</v>
      </c>
      <c r="S2468" s="8">
        <f t="shared" si="1142"/>
        <v>0</v>
      </c>
      <c r="T2468" s="113">
        <f t="shared" si="1150"/>
        <v>0.1047</v>
      </c>
      <c r="U2468" s="111">
        <f t="shared" si="1132"/>
        <v>15</v>
      </c>
      <c r="V2468" s="111">
        <v>252</v>
      </c>
      <c r="W2468" s="110">
        <f t="shared" si="1143"/>
        <v>1.005944612</v>
      </c>
      <c r="X2468" s="103">
        <f t="shared" si="1144"/>
        <v>3.2521700000000001E-2</v>
      </c>
      <c r="Y2468" s="8">
        <f t="shared" si="1151"/>
        <v>0</v>
      </c>
      <c r="Z2468" s="114" t="str">
        <f t="shared" si="1154"/>
        <v>A+J=</v>
      </c>
      <c r="AA2468" s="108">
        <f t="shared" si="1155"/>
        <v>46741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>
        <f t="shared" si="1145"/>
        <v>46734</v>
      </c>
      <c r="B2469" s="103">
        <f t="shared" si="1138"/>
        <v>5.5033079000000003</v>
      </c>
      <c r="C2469" s="103">
        <f t="shared" si="1152"/>
        <v>3.6776446900000002</v>
      </c>
      <c r="D2469" s="104">
        <f t="shared" si="1146"/>
        <v>1209.432</v>
      </c>
      <c r="E2469" s="105">
        <f t="shared" si="1133"/>
        <v>1212.296</v>
      </c>
      <c r="F2469" s="106">
        <f t="shared" si="1134"/>
        <v>46682</v>
      </c>
      <c r="G2469" s="107">
        <f t="shared" si="1139"/>
        <v>2.3680537640811128E-3</v>
      </c>
      <c r="H2469" s="108">
        <f t="shared" si="1153"/>
        <v>46741</v>
      </c>
      <c r="I2469" s="108">
        <f t="shared" si="1140"/>
        <v>46741</v>
      </c>
      <c r="J2469" s="109">
        <f t="shared" si="1147"/>
        <v>20</v>
      </c>
      <c r="K2469" s="109">
        <f t="shared" si="1137"/>
        <v>15</v>
      </c>
      <c r="L2469" s="8">
        <f t="shared" si="1148"/>
        <v>1.0017755100000001</v>
      </c>
      <c r="M2469" s="110">
        <f t="shared" si="1136"/>
        <v>1.0023680500000001</v>
      </c>
      <c r="N2469" s="110">
        <f t="shared" si="1157"/>
        <v>1.4849422516020978</v>
      </c>
      <c r="O2469" s="103">
        <f t="shared" si="1135"/>
        <v>1.48757878</v>
      </c>
      <c r="P2469" s="103">
        <f t="shared" si="1141"/>
        <v>5.4707862</v>
      </c>
      <c r="Q2469" s="11">
        <f t="shared" si="1156"/>
        <v>0</v>
      </c>
      <c r="R2469" s="7">
        <f t="shared" si="1149"/>
        <v>0</v>
      </c>
      <c r="S2469" s="8">
        <f t="shared" si="1142"/>
        <v>0</v>
      </c>
      <c r="T2469" s="113">
        <f t="shared" si="1150"/>
        <v>0.1047</v>
      </c>
      <c r="U2469" s="111">
        <f t="shared" ref="U2469:U2476" si="1158">IF(Q2468&gt;0,1,IF(K2469=K2468,U2468,U2468+1))</f>
        <v>15</v>
      </c>
      <c r="V2469" s="111">
        <v>252</v>
      </c>
      <c r="W2469" s="110">
        <f t="shared" si="1143"/>
        <v>1.005944612</v>
      </c>
      <c r="X2469" s="103">
        <f t="shared" si="1144"/>
        <v>3.2521700000000001E-2</v>
      </c>
      <c r="Y2469" s="8">
        <f t="shared" si="1151"/>
        <v>0</v>
      </c>
      <c r="Z2469" s="114" t="str">
        <f t="shared" si="1154"/>
        <v>A+J=</v>
      </c>
      <c r="AA2469" s="108">
        <f t="shared" si="1155"/>
        <v>46741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>
        <f t="shared" si="1145"/>
        <v>46735</v>
      </c>
      <c r="B2470" s="103">
        <f t="shared" si="1138"/>
        <v>5.5061339699999996</v>
      </c>
      <c r="C2470" s="103">
        <f t="shared" si="1152"/>
        <v>3.6776446900000002</v>
      </c>
      <c r="D2470" s="104">
        <f t="shared" si="1146"/>
        <v>1209.432</v>
      </c>
      <c r="E2470" s="105">
        <f t="shared" si="1133"/>
        <v>1212.296</v>
      </c>
      <c r="F2470" s="106">
        <f t="shared" si="1134"/>
        <v>46682</v>
      </c>
      <c r="G2470" s="107">
        <f t="shared" si="1139"/>
        <v>2.3680537640811128E-3</v>
      </c>
      <c r="H2470" s="108">
        <f t="shared" si="1153"/>
        <v>46741</v>
      </c>
      <c r="I2470" s="108">
        <f t="shared" si="1140"/>
        <v>46741</v>
      </c>
      <c r="J2470" s="109">
        <f t="shared" si="1147"/>
        <v>20</v>
      </c>
      <c r="K2470" s="109">
        <f t="shared" si="1137"/>
        <v>16</v>
      </c>
      <c r="L2470" s="8">
        <f t="shared" si="1148"/>
        <v>1.0018939899999999</v>
      </c>
      <c r="M2470" s="110">
        <f t="shared" si="1136"/>
        <v>1.0023680500000001</v>
      </c>
      <c r="N2470" s="110">
        <f t="shared" si="1157"/>
        <v>1.4849422516020978</v>
      </c>
      <c r="O2470" s="103">
        <f t="shared" si="1135"/>
        <v>1.4877547099999999</v>
      </c>
      <c r="P2470" s="103">
        <f t="shared" si="1141"/>
        <v>5.4714331999999999</v>
      </c>
      <c r="Q2470" s="11">
        <f t="shared" si="1156"/>
        <v>0</v>
      </c>
      <c r="R2470" s="7">
        <f t="shared" si="1149"/>
        <v>0</v>
      </c>
      <c r="S2470" s="8">
        <f t="shared" si="1142"/>
        <v>0</v>
      </c>
      <c r="T2470" s="113">
        <f t="shared" si="1150"/>
        <v>0.1047</v>
      </c>
      <c r="U2470" s="111">
        <f t="shared" si="1158"/>
        <v>16</v>
      </c>
      <c r="V2470" s="111">
        <v>252</v>
      </c>
      <c r="W2470" s="110">
        <f t="shared" si="1143"/>
        <v>1.006342173</v>
      </c>
      <c r="X2470" s="103">
        <f t="shared" si="1144"/>
        <v>3.4700769999999999E-2</v>
      </c>
      <c r="Y2470" s="8">
        <f t="shared" si="1151"/>
        <v>0</v>
      </c>
      <c r="Z2470" s="114" t="str">
        <f t="shared" si="1154"/>
        <v>A+J=</v>
      </c>
      <c r="AA2470" s="108">
        <f t="shared" si="1155"/>
        <v>46741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>
        <f t="shared" si="1145"/>
        <v>46736</v>
      </c>
      <c r="B2471" s="103">
        <f t="shared" si="1138"/>
        <v>5.5089615199999997</v>
      </c>
      <c r="C2471" s="103">
        <f t="shared" si="1152"/>
        <v>3.6776446900000002</v>
      </c>
      <c r="D2471" s="104">
        <f t="shared" si="1146"/>
        <v>1209.432</v>
      </c>
      <c r="E2471" s="105">
        <f t="shared" si="1133"/>
        <v>1212.296</v>
      </c>
      <c r="F2471" s="106">
        <f t="shared" si="1134"/>
        <v>46682</v>
      </c>
      <c r="G2471" s="107">
        <f t="shared" si="1139"/>
        <v>2.3680537640811128E-3</v>
      </c>
      <c r="H2471" s="108">
        <f t="shared" si="1153"/>
        <v>46741</v>
      </c>
      <c r="I2471" s="108">
        <f t="shared" si="1140"/>
        <v>46741</v>
      </c>
      <c r="J2471" s="109">
        <f t="shared" si="1147"/>
        <v>20</v>
      </c>
      <c r="K2471" s="109">
        <f t="shared" si="1137"/>
        <v>17</v>
      </c>
      <c r="L2471" s="8">
        <f t="shared" si="1148"/>
        <v>1.0020124800000001</v>
      </c>
      <c r="M2471" s="110">
        <f t="shared" si="1136"/>
        <v>1.0023680500000001</v>
      </c>
      <c r="N2471" s="110">
        <f t="shared" si="1157"/>
        <v>1.4849422516020978</v>
      </c>
      <c r="O2471" s="103">
        <f t="shared" si="1135"/>
        <v>1.48793066</v>
      </c>
      <c r="P2471" s="103">
        <f t="shared" si="1141"/>
        <v>5.4720802900000001</v>
      </c>
      <c r="Q2471" s="11">
        <f t="shared" si="1156"/>
        <v>0</v>
      </c>
      <c r="R2471" s="7">
        <f t="shared" si="1149"/>
        <v>0</v>
      </c>
      <c r="S2471" s="8">
        <f t="shared" si="1142"/>
        <v>0</v>
      </c>
      <c r="T2471" s="113">
        <f t="shared" si="1150"/>
        <v>0.1047</v>
      </c>
      <c r="U2471" s="111">
        <f t="shared" si="1158"/>
        <v>17</v>
      </c>
      <c r="V2471" s="111">
        <v>252</v>
      </c>
      <c r="W2471" s="110">
        <f t="shared" si="1143"/>
        <v>1.0067398919999999</v>
      </c>
      <c r="X2471" s="103">
        <f t="shared" si="1144"/>
        <v>3.6881230000000001E-2</v>
      </c>
      <c r="Y2471" s="8">
        <f t="shared" si="1151"/>
        <v>0</v>
      </c>
      <c r="Z2471" s="114" t="str">
        <f t="shared" si="1154"/>
        <v>A+J=</v>
      </c>
      <c r="AA2471" s="108">
        <f t="shared" si="1155"/>
        <v>46741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>
        <f t="shared" si="1145"/>
        <v>46737</v>
      </c>
      <c r="B2472" s="103">
        <f t="shared" si="1138"/>
        <v>5.5117905299999999</v>
      </c>
      <c r="C2472" s="103">
        <f t="shared" si="1152"/>
        <v>3.6776446900000002</v>
      </c>
      <c r="D2472" s="104">
        <f t="shared" si="1146"/>
        <v>1209.432</v>
      </c>
      <c r="E2472" s="105">
        <f t="shared" ref="E2472:E2476" si="1159">IF($K2472=1,VLOOKUP($A2471,$AO$10:$AS$165,4),E2471)</f>
        <v>1212.296</v>
      </c>
      <c r="F2472" s="106">
        <f t="shared" ref="F2472:F2476" si="1160">IF($K2472=1,VLOOKUP($A2471,$AO$10:$AS$165,5),F2471)</f>
        <v>46682</v>
      </c>
      <c r="G2472" s="107">
        <f t="shared" si="1139"/>
        <v>2.3680537640811128E-3</v>
      </c>
      <c r="H2472" s="108">
        <f t="shared" si="1153"/>
        <v>46741</v>
      </c>
      <c r="I2472" s="108">
        <f t="shared" si="1140"/>
        <v>46741</v>
      </c>
      <c r="J2472" s="109">
        <f t="shared" si="1147"/>
        <v>20</v>
      </c>
      <c r="K2472" s="109">
        <f t="shared" si="1137"/>
        <v>18</v>
      </c>
      <c r="L2472" s="8">
        <f t="shared" si="1148"/>
        <v>1.0021309899999999</v>
      </c>
      <c r="M2472" s="110">
        <f t="shared" si="1136"/>
        <v>1.0023680500000001</v>
      </c>
      <c r="N2472" s="110">
        <f t="shared" si="1157"/>
        <v>1.4849422516020978</v>
      </c>
      <c r="O2472" s="103">
        <f t="shared" si="1135"/>
        <v>1.48810664</v>
      </c>
      <c r="P2472" s="103">
        <f t="shared" si="1141"/>
        <v>5.4727274799999996</v>
      </c>
      <c r="Q2472" s="11">
        <f t="shared" si="1156"/>
        <v>0</v>
      </c>
      <c r="R2472" s="7">
        <f t="shared" si="1149"/>
        <v>0</v>
      </c>
      <c r="S2472" s="8">
        <f t="shared" si="1142"/>
        <v>0</v>
      </c>
      <c r="T2472" s="113">
        <f t="shared" si="1150"/>
        <v>0.1047</v>
      </c>
      <c r="U2472" s="111">
        <f t="shared" si="1158"/>
        <v>18</v>
      </c>
      <c r="V2472" s="111">
        <v>252</v>
      </c>
      <c r="W2472" s="110">
        <f t="shared" si="1143"/>
        <v>1.007137768</v>
      </c>
      <c r="X2472" s="103">
        <f t="shared" si="1144"/>
        <v>3.9063050000000002E-2</v>
      </c>
      <c r="Y2472" s="8">
        <f t="shared" si="1151"/>
        <v>0</v>
      </c>
      <c r="Z2472" s="114" t="str">
        <f t="shared" si="1154"/>
        <v>A+J=</v>
      </c>
      <c r="AA2472" s="108">
        <f t="shared" si="1155"/>
        <v>46741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>
        <f t="shared" si="1145"/>
        <v>46738</v>
      </c>
      <c r="B2473" s="103">
        <f t="shared" si="1138"/>
        <v>5.514621</v>
      </c>
      <c r="C2473" s="103">
        <f t="shared" si="1152"/>
        <v>3.6776446900000002</v>
      </c>
      <c r="D2473" s="104">
        <f t="shared" si="1146"/>
        <v>1209.432</v>
      </c>
      <c r="E2473" s="105">
        <f t="shared" si="1159"/>
        <v>1212.296</v>
      </c>
      <c r="F2473" s="106">
        <f t="shared" si="1160"/>
        <v>46682</v>
      </c>
      <c r="G2473" s="107">
        <f t="shared" si="1139"/>
        <v>2.3680537640811128E-3</v>
      </c>
      <c r="H2473" s="108">
        <f t="shared" si="1153"/>
        <v>46741</v>
      </c>
      <c r="I2473" s="108">
        <f t="shared" si="1140"/>
        <v>46741</v>
      </c>
      <c r="J2473" s="109">
        <f t="shared" si="1147"/>
        <v>20</v>
      </c>
      <c r="K2473" s="109">
        <f t="shared" si="1137"/>
        <v>19</v>
      </c>
      <c r="L2473" s="8">
        <f t="shared" si="1148"/>
        <v>1.00224951</v>
      </c>
      <c r="M2473" s="110">
        <f t="shared" si="1136"/>
        <v>1.0023680500000001</v>
      </c>
      <c r="N2473" s="110">
        <f t="shared" si="1157"/>
        <v>1.4849422516020978</v>
      </c>
      <c r="O2473" s="103">
        <f t="shared" ref="O2473:O2476" si="1161">TRUNC(TRUNC((L2473*N2473),15),8)</f>
        <v>1.48828264</v>
      </c>
      <c r="P2473" s="103">
        <f t="shared" si="1141"/>
        <v>5.4733747399999997</v>
      </c>
      <c r="Q2473" s="11">
        <f t="shared" si="1156"/>
        <v>0</v>
      </c>
      <c r="R2473" s="7">
        <f t="shared" si="1149"/>
        <v>0</v>
      </c>
      <c r="S2473" s="8">
        <f t="shared" si="1142"/>
        <v>0</v>
      </c>
      <c r="T2473" s="113">
        <f t="shared" si="1150"/>
        <v>0.1047</v>
      </c>
      <c r="U2473" s="111">
        <f t="shared" si="1158"/>
        <v>19</v>
      </c>
      <c r="V2473" s="111">
        <v>252</v>
      </c>
      <c r="W2473" s="110">
        <f t="shared" si="1143"/>
        <v>1.007535801</v>
      </c>
      <c r="X2473" s="103">
        <f t="shared" si="1144"/>
        <v>4.124626E-2</v>
      </c>
      <c r="Y2473" s="8">
        <f t="shared" si="1151"/>
        <v>0</v>
      </c>
      <c r="Z2473" s="114" t="str">
        <f t="shared" si="1154"/>
        <v>A+J=</v>
      </c>
      <c r="AA2473" s="108">
        <f t="shared" si="1155"/>
        <v>46741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>
        <f t="shared" si="1145"/>
        <v>46739</v>
      </c>
      <c r="B2474" s="103">
        <f t="shared" si="1138"/>
        <v>5.5174529200000002</v>
      </c>
      <c r="C2474" s="103">
        <f t="shared" si="1152"/>
        <v>3.6776446900000002</v>
      </c>
      <c r="D2474" s="104">
        <f t="shared" si="1146"/>
        <v>1209.432</v>
      </c>
      <c r="E2474" s="105">
        <f t="shared" si="1159"/>
        <v>1212.296</v>
      </c>
      <c r="F2474" s="106">
        <f t="shared" si="1160"/>
        <v>46682</v>
      </c>
      <c r="G2474" s="107">
        <f t="shared" si="1139"/>
        <v>2.3680537640811128E-3</v>
      </c>
      <c r="H2474" s="108">
        <f t="shared" si="1153"/>
        <v>46741</v>
      </c>
      <c r="I2474" s="108">
        <f t="shared" si="1140"/>
        <v>46741</v>
      </c>
      <c r="J2474" s="109">
        <f t="shared" si="1147"/>
        <v>20</v>
      </c>
      <c r="K2474" s="109">
        <f t="shared" si="1137"/>
        <v>20</v>
      </c>
      <c r="L2474" s="8">
        <f t="shared" si="1148"/>
        <v>1.0023680500000001</v>
      </c>
      <c r="M2474" s="110">
        <f t="shared" ref="M2474:M2476" si="1162">IF(I2474&gt;I2473,L2473,M2473)</f>
        <v>1.0023680500000001</v>
      </c>
      <c r="N2474" s="110">
        <f t="shared" si="1157"/>
        <v>1.4849422516020978</v>
      </c>
      <c r="O2474" s="103">
        <f t="shared" si="1161"/>
        <v>1.48845866</v>
      </c>
      <c r="P2474" s="103">
        <f t="shared" si="1141"/>
        <v>5.4740220800000001</v>
      </c>
      <c r="Q2474" s="11">
        <f t="shared" si="1156"/>
        <v>0</v>
      </c>
      <c r="R2474" s="7">
        <f t="shared" si="1149"/>
        <v>0</v>
      </c>
      <c r="S2474" s="8">
        <f t="shared" si="1142"/>
        <v>0</v>
      </c>
      <c r="T2474" s="113">
        <f t="shared" si="1150"/>
        <v>0.1047</v>
      </c>
      <c r="U2474" s="111">
        <f t="shared" si="1158"/>
        <v>20</v>
      </c>
      <c r="V2474" s="111">
        <v>252</v>
      </c>
      <c r="W2474" s="110">
        <f t="shared" si="1143"/>
        <v>1.0079339919999999</v>
      </c>
      <c r="X2474" s="103">
        <f t="shared" si="1144"/>
        <v>4.3430839999999998E-2</v>
      </c>
      <c r="Y2474" s="8">
        <f t="shared" si="1151"/>
        <v>0</v>
      </c>
      <c r="Z2474" s="114" t="str">
        <f t="shared" si="1154"/>
        <v>A+J=</v>
      </c>
      <c r="AA2474" s="108">
        <f t="shared" si="1155"/>
        <v>46741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>
        <f t="shared" si="1145"/>
        <v>46740</v>
      </c>
      <c r="B2475" s="103">
        <f t="shared" si="1138"/>
        <v>5.5174529200000002</v>
      </c>
      <c r="C2475" s="103">
        <f t="shared" si="1152"/>
        <v>3.6776446900000002</v>
      </c>
      <c r="D2475" s="104">
        <f t="shared" si="1146"/>
        <v>1209.432</v>
      </c>
      <c r="E2475" s="105">
        <f t="shared" si="1159"/>
        <v>1212.296</v>
      </c>
      <c r="F2475" s="106">
        <f t="shared" si="1160"/>
        <v>46682</v>
      </c>
      <c r="G2475" s="107">
        <f t="shared" si="1139"/>
        <v>2.3680537640811128E-3</v>
      </c>
      <c r="H2475" s="108">
        <f t="shared" si="1153"/>
        <v>46741</v>
      </c>
      <c r="I2475" s="108">
        <f t="shared" si="1140"/>
        <v>46741</v>
      </c>
      <c r="J2475" s="109">
        <f t="shared" si="1147"/>
        <v>20</v>
      </c>
      <c r="K2475" s="109">
        <f t="shared" si="1137"/>
        <v>20</v>
      </c>
      <c r="L2475" s="8">
        <f t="shared" si="1148"/>
        <v>1.0023680500000001</v>
      </c>
      <c r="M2475" s="110">
        <f t="shared" si="1162"/>
        <v>1.0023680500000001</v>
      </c>
      <c r="N2475" s="110">
        <f t="shared" si="1157"/>
        <v>1.4849422516020978</v>
      </c>
      <c r="O2475" s="103">
        <f t="shared" si="1161"/>
        <v>1.48845866</v>
      </c>
      <c r="P2475" s="103">
        <f t="shared" si="1141"/>
        <v>5.4740220800000001</v>
      </c>
      <c r="Q2475" s="11">
        <f t="shared" si="1156"/>
        <v>0</v>
      </c>
      <c r="R2475" s="7">
        <f t="shared" si="1149"/>
        <v>0</v>
      </c>
      <c r="S2475" s="8">
        <f t="shared" si="1142"/>
        <v>0</v>
      </c>
      <c r="T2475" s="113">
        <f t="shared" si="1150"/>
        <v>0.1047</v>
      </c>
      <c r="U2475" s="111">
        <f t="shared" si="1158"/>
        <v>20</v>
      </c>
      <c r="V2475" s="111">
        <v>252</v>
      </c>
      <c r="W2475" s="110">
        <f t="shared" si="1143"/>
        <v>1.0079339919999999</v>
      </c>
      <c r="X2475" s="103">
        <f t="shared" si="1144"/>
        <v>4.3430839999999998E-2</v>
      </c>
      <c r="Y2475" s="8">
        <f t="shared" si="1151"/>
        <v>0</v>
      </c>
      <c r="Z2475" s="114" t="str">
        <f t="shared" si="1154"/>
        <v>A+J=</v>
      </c>
      <c r="AA2475" s="108">
        <f t="shared" si="1155"/>
        <v>46741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>
        <f t="shared" si="1145"/>
        <v>46741</v>
      </c>
      <c r="B2476" s="103">
        <f t="shared" si="1138"/>
        <v>5.5174529200000002</v>
      </c>
      <c r="C2476" s="103">
        <f t="shared" si="1152"/>
        <v>3.6776446900000002</v>
      </c>
      <c r="D2476" s="104">
        <f t="shared" si="1146"/>
        <v>1209.432</v>
      </c>
      <c r="E2476" s="105">
        <f t="shared" si="1159"/>
        <v>1212.296</v>
      </c>
      <c r="F2476" s="106">
        <f t="shared" si="1160"/>
        <v>46682</v>
      </c>
      <c r="G2476" s="107">
        <f t="shared" si="1139"/>
        <v>2.3680537640811128E-3</v>
      </c>
      <c r="H2476" s="108">
        <f t="shared" si="1153"/>
        <v>46772</v>
      </c>
      <c r="I2476" s="108">
        <f t="shared" si="1140"/>
        <v>46741</v>
      </c>
      <c r="J2476" s="109">
        <f t="shared" si="1147"/>
        <v>20</v>
      </c>
      <c r="K2476" s="109">
        <f t="shared" ref="K2476" si="1163">(J2476-(NETWORKDAYS(A2476,I2476,AD$171:AD$502)-1))</f>
        <v>20</v>
      </c>
      <c r="L2476" s="8">
        <f t="shared" si="1148"/>
        <v>1.0023680500000001</v>
      </c>
      <c r="M2476" s="110">
        <f t="shared" si="1162"/>
        <v>1.0023680500000001</v>
      </c>
      <c r="N2476" s="110">
        <f t="shared" si="1157"/>
        <v>1.4849422516020978</v>
      </c>
      <c r="O2476" s="103">
        <f t="shared" si="1161"/>
        <v>1.48845866</v>
      </c>
      <c r="P2476" s="103">
        <f t="shared" si="1141"/>
        <v>5.4740220800000001</v>
      </c>
      <c r="Q2476" s="11">
        <f t="shared" si="1156"/>
        <v>81</v>
      </c>
      <c r="R2476" s="7">
        <f t="shared" si="1149"/>
        <v>1</v>
      </c>
      <c r="S2476" s="8">
        <f t="shared" si="1142"/>
        <v>5.4740220800000001</v>
      </c>
      <c r="T2476" s="113">
        <f t="shared" si="1150"/>
        <v>0.1047</v>
      </c>
      <c r="U2476" s="111">
        <f t="shared" si="1158"/>
        <v>20</v>
      </c>
      <c r="V2476" s="111">
        <v>252</v>
      </c>
      <c r="W2476" s="110">
        <f t="shared" si="1143"/>
        <v>1.0079339919999999</v>
      </c>
      <c r="X2476" s="103">
        <f t="shared" si="1144"/>
        <v>4.3430839999999998E-2</v>
      </c>
      <c r="Y2476" s="8">
        <f t="shared" si="1151"/>
        <v>5.5174529200000002</v>
      </c>
      <c r="Z2476" s="114" t="str">
        <f t="shared" si="1154"/>
        <v>A+J=</v>
      </c>
      <c r="AA2476" s="108">
        <f t="shared" si="1155"/>
        <v>46741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>
        <f t="shared" si="1145"/>
        <v>46742</v>
      </c>
      <c r="B2477" s="103"/>
      <c r="C2477" s="103">
        <f t="shared" si="1152"/>
        <v>0</v>
      </c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X13 R10:AA10 D42:D3661 G2477:P3661 T15:X20 D15:K20 A15:B20 S3329:Y3661 A22:B22 D22:K22 T22:X22 T2477:Y3328 A42:B3661 Z11:AA11 T42:X2476 A10:K11 M22:P22 M15:P20 G42:K2476 M42:P2476 M10:P13">
    <cfRule type="expression" dxfId="39" priority="81">
      <formula>$Q10&gt;0</formula>
    </cfRule>
  </conditionalFormatting>
  <conditionalFormatting sqref="A4603:AA5666">
    <cfRule type="expression" dxfId="38" priority="73">
      <formula>$Q4603&gt;0</formula>
    </cfRule>
  </conditionalFormatting>
  <conditionalFormatting sqref="AA4575:AA4602">
    <cfRule type="expression" dxfId="37" priority="66">
      <formula>$Q4575&gt;0</formula>
    </cfRule>
  </conditionalFormatting>
  <conditionalFormatting sqref="Z4575:Z4602">
    <cfRule type="expression" dxfId="36" priority="65">
      <formula>$Q4575&gt;0</formula>
    </cfRule>
  </conditionalFormatting>
  <conditionalFormatting sqref="A3662:B4187 D3662:D4187 S3662:Y4187 G3662:P4187">
    <cfRule type="expression" dxfId="35" priority="48">
      <formula>$Q3662&gt;0</formula>
    </cfRule>
  </conditionalFormatting>
  <conditionalFormatting sqref="A4188:B4573 D4188:D4573 S4188:Y4573 G4188:P4573">
    <cfRule type="expression" dxfId="34" priority="47">
      <formula>$Q4188&gt;0</formula>
    </cfRule>
  </conditionalFormatting>
  <conditionalFormatting sqref="A4574:B4574 D4574 S4574:Y4574 G4574:P4574">
    <cfRule type="expression" dxfId="33" priority="46">
      <formula>$Q4574&gt;0</formula>
    </cfRule>
  </conditionalFormatting>
  <conditionalFormatting sqref="C12:C13 C15:C20 C22 C42:C4574">
    <cfRule type="expression" dxfId="32" priority="45">
      <formula>$Q12&gt;0</formula>
    </cfRule>
  </conditionalFormatting>
  <conditionalFormatting sqref="R3329:R4574">
    <cfRule type="expression" dxfId="31" priority="43">
      <formula>$Q3329&gt;0</formula>
    </cfRule>
  </conditionalFormatting>
  <conditionalFormatting sqref="Z12:AA13 Z15:AA20 Z42:AA4574 Z22:AA22">
    <cfRule type="expression" dxfId="30" priority="42">
      <formula>$Q12&gt;0</formula>
    </cfRule>
  </conditionalFormatting>
  <conditionalFormatting sqref="Q10:Q11">
    <cfRule type="expression" dxfId="29" priority="41">
      <formula>$Q10&gt;0</formula>
    </cfRule>
  </conditionalFormatting>
  <conditionalFormatting sqref="Q12">
    <cfRule type="expression" dxfId="28" priority="40">
      <formula>$Q12&gt;0</formula>
    </cfRule>
  </conditionalFormatting>
  <conditionalFormatting sqref="Q13 Q15:Q20 Q42:Q4574 Q22">
    <cfRule type="expression" dxfId="27" priority="39">
      <formula>$Q13&gt;0</formula>
    </cfRule>
  </conditionalFormatting>
  <conditionalFormatting sqref="C4575">
    <cfRule type="expression" dxfId="26" priority="38">
      <formula>$Q4575&gt;0</formula>
    </cfRule>
  </conditionalFormatting>
  <conditionalFormatting sqref="A4575">
    <cfRule type="expression" dxfId="25" priority="37">
      <formula>$Q4575&gt;0</formula>
    </cfRule>
  </conditionalFormatting>
  <conditionalFormatting sqref="E42:E4574">
    <cfRule type="expression" dxfId="24" priority="36">
      <formula>$Q42&gt;0</formula>
    </cfRule>
  </conditionalFormatting>
  <conditionalFormatting sqref="F42:F4574">
    <cfRule type="expression" dxfId="23" priority="34">
      <formula>$Q42&gt;0</formula>
    </cfRule>
  </conditionalFormatting>
  <conditionalFormatting sqref="A14:B14 D14:K14 T14:X14 M14:P14">
    <cfRule type="expression" dxfId="22" priority="33">
      <formula>$Q14&gt;0</formula>
    </cfRule>
  </conditionalFormatting>
  <conditionalFormatting sqref="C14">
    <cfRule type="expression" dxfId="21" priority="32">
      <formula>$Q14&gt;0</formula>
    </cfRule>
  </conditionalFormatting>
  <conditionalFormatting sqref="Z14:AA14">
    <cfRule type="expression" dxfId="20" priority="30">
      <formula>$Q14&gt;0</formula>
    </cfRule>
  </conditionalFormatting>
  <conditionalFormatting sqref="Q14">
    <cfRule type="expression" dxfId="19" priority="29">
      <formula>$Q14&gt;0</formula>
    </cfRule>
  </conditionalFormatting>
  <conditionalFormatting sqref="T23:X36 D23:K36 A23:B36 M23:P36">
    <cfRule type="expression" dxfId="18" priority="28">
      <formula>$Q23&gt;0</formula>
    </cfRule>
  </conditionalFormatting>
  <conditionalFormatting sqref="C23:C36">
    <cfRule type="expression" dxfId="17" priority="27">
      <formula>$Q23&gt;0</formula>
    </cfRule>
  </conditionalFormatting>
  <conditionalFormatting sqref="Z23:AA36">
    <cfRule type="expression" dxfId="16" priority="25">
      <formula>$Q23&gt;0</formula>
    </cfRule>
  </conditionalFormatting>
  <conditionalFormatting sqref="Q23:Q36">
    <cfRule type="expression" dxfId="15" priority="24">
      <formula>$Q23&gt;0</formula>
    </cfRule>
  </conditionalFormatting>
  <conditionalFormatting sqref="T37:X41 D37:K41 A37:B41 M37:P41">
    <cfRule type="expression" dxfId="14" priority="23">
      <formula>$Q37&gt;0</formula>
    </cfRule>
  </conditionalFormatting>
  <conditionalFormatting sqref="C37:C41">
    <cfRule type="expression" dxfId="13" priority="22">
      <formula>$Q37&gt;0</formula>
    </cfRule>
  </conditionalFormatting>
  <conditionalFormatting sqref="Z37:AA41">
    <cfRule type="expression" dxfId="12" priority="20">
      <formula>$Q37&gt;0</formula>
    </cfRule>
  </conditionalFormatting>
  <conditionalFormatting sqref="Q37:Q41">
    <cfRule type="expression" dxfId="11" priority="19">
      <formula>$Q37&gt;0</formula>
    </cfRule>
  </conditionalFormatting>
  <conditionalFormatting sqref="T21:X21 D21:K21 A21:B21 M21:P21">
    <cfRule type="expression" dxfId="10" priority="12">
      <formula>$Q21&gt;0</formula>
    </cfRule>
  </conditionalFormatting>
  <conditionalFormatting sqref="C21">
    <cfRule type="expression" dxfId="9" priority="11">
      <formula>$Q21&gt;0</formula>
    </cfRule>
  </conditionalFormatting>
  <conditionalFormatting sqref="Z21:AA21">
    <cfRule type="expression" dxfId="8" priority="9">
      <formula>$Q21&gt;0</formula>
    </cfRule>
  </conditionalFormatting>
  <conditionalFormatting sqref="Q21">
    <cfRule type="expression" dxfId="7" priority="8">
      <formula>$Q21&gt;0</formula>
    </cfRule>
  </conditionalFormatting>
  <conditionalFormatting sqref="R11:R3328">
    <cfRule type="expression" dxfId="6" priority="7">
      <formula>$Q11&gt;0</formula>
    </cfRule>
  </conditionalFormatting>
  <conditionalFormatting sqref="S11:S3328">
    <cfRule type="expression" dxfId="5" priority="6">
      <formula>$Q11&gt;0</formula>
    </cfRule>
  </conditionalFormatting>
  <conditionalFormatting sqref="Y11:Y41">
    <cfRule type="expression" dxfId="4" priority="5">
      <formula>$Q11&gt;0</formula>
    </cfRule>
  </conditionalFormatting>
  <conditionalFormatting sqref="Y42:Y71">
    <cfRule type="expression" dxfId="3" priority="4">
      <formula>$Q42&gt;0</formula>
    </cfRule>
  </conditionalFormatting>
  <conditionalFormatting sqref="Y72:Y2476">
    <cfRule type="expression" dxfId="2" priority="3">
      <formula>$Q72&gt;0</formula>
    </cfRule>
  </conditionalFormatting>
  <conditionalFormatting sqref="L10">
    <cfRule type="expression" dxfId="1" priority="2">
      <formula>$Q10&gt;0</formula>
    </cfRule>
  </conditionalFormatting>
  <conditionalFormatting sqref="L11:L2476">
    <cfRule type="expression" dxfId="0" priority="1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2025-04-29T18:30:22Z</dcterms:modified>
</cp:coreProperties>
</file>